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seni\Desktop\Tanulmányok\"/>
    </mc:Choice>
  </mc:AlternateContent>
  <bookViews>
    <workbookView xWindow="0" yWindow="0" windowWidth="23040" windowHeight="8565" tabRatio="406" activeTab="3"/>
  </bookViews>
  <sheets>
    <sheet name="task" sheetId="2" r:id="rId1"/>
    <sheet name="Database" sheetId="3" r:id="rId2"/>
    <sheet name="DB for the relationship" sheetId="5" r:id="rId3"/>
    <sheet name="Pivot tables" sheetId="4" r:id="rId4"/>
  </sheets>
  <calcPr calcId="162913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3" l="1"/>
  <c r="Q14" i="3"/>
  <c r="N93" i="3" l="1"/>
  <c r="N41" i="3"/>
  <c r="N121" i="3"/>
  <c r="N116" i="3"/>
  <c r="N115" i="3"/>
  <c r="N6" i="3"/>
  <c r="N119" i="3"/>
  <c r="N64" i="3"/>
  <c r="N17" i="3"/>
  <c r="N40" i="3"/>
  <c r="N15" i="3"/>
  <c r="N162" i="3"/>
  <c r="N23" i="3"/>
  <c r="N11" i="3"/>
  <c r="N16" i="3"/>
  <c r="N141" i="3"/>
  <c r="N156" i="3"/>
  <c r="N28" i="3"/>
  <c r="N29" i="3"/>
  <c r="N24" i="3"/>
  <c r="N155" i="3"/>
  <c r="N47" i="3"/>
  <c r="N67" i="3"/>
  <c r="N68" i="3"/>
  <c r="N91" i="3"/>
  <c r="N34" i="3"/>
  <c r="N13" i="3"/>
  <c r="N58" i="3"/>
  <c r="N98" i="3"/>
  <c r="N31" i="3"/>
  <c r="N134" i="3"/>
  <c r="N157" i="3"/>
  <c r="N118" i="3"/>
  <c r="N72" i="3"/>
  <c r="N8" i="3"/>
  <c r="N105" i="3"/>
  <c r="N106" i="3"/>
  <c r="N48" i="3"/>
  <c r="N14" i="3"/>
  <c r="N147" i="3"/>
  <c r="N127" i="3"/>
  <c r="N18" i="3"/>
  <c r="N87" i="3"/>
  <c r="N101" i="3"/>
  <c r="N9" i="3"/>
  <c r="N112" i="3"/>
  <c r="N53" i="3"/>
  <c r="N74" i="3"/>
  <c r="N117" i="3"/>
  <c r="N130" i="3"/>
  <c r="N137" i="3"/>
  <c r="N22" i="3"/>
  <c r="N35" i="3"/>
  <c r="N54" i="3"/>
  <c r="N69" i="3"/>
  <c r="N45" i="3"/>
  <c r="N161" i="3"/>
  <c r="N107" i="3"/>
  <c r="N126" i="3"/>
  <c r="N123" i="3"/>
  <c r="N108" i="3"/>
  <c r="N109" i="3"/>
  <c r="N124" i="3"/>
  <c r="N80" i="3"/>
  <c r="N57" i="3"/>
  <c r="N144" i="3"/>
  <c r="N138" i="3"/>
  <c r="N5" i="3"/>
  <c r="N104" i="3"/>
  <c r="N70" i="3"/>
  <c r="N37" i="3"/>
  <c r="N33" i="3"/>
  <c r="N36" i="3"/>
  <c r="N84" i="3"/>
  <c r="N143" i="3"/>
  <c r="N114" i="3"/>
  <c r="N19" i="3"/>
  <c r="N65" i="3"/>
  <c r="N42" i="3"/>
  <c r="N139" i="3"/>
  <c r="N62" i="3"/>
  <c r="N50" i="3"/>
  <c r="N165" i="3"/>
  <c r="N66" i="3"/>
  <c r="N102" i="3"/>
  <c r="N148" i="3"/>
  <c r="N153" i="3"/>
  <c r="N151" i="3"/>
  <c r="N73" i="3"/>
  <c r="N4" i="3"/>
  <c r="N128" i="3"/>
  <c r="N97" i="3"/>
  <c r="N132" i="3"/>
  <c r="N61" i="3"/>
  <c r="N44" i="3"/>
  <c r="N25" i="3"/>
  <c r="N21" i="3"/>
  <c r="N51" i="3"/>
  <c r="N27" i="3"/>
  <c r="N30" i="3"/>
  <c r="N12" i="3"/>
  <c r="N142" i="3"/>
  <c r="N158" i="3"/>
  <c r="N159" i="3"/>
  <c r="N38" i="3"/>
  <c r="N111" i="3"/>
  <c r="N160" i="3"/>
  <c r="N71" i="3"/>
  <c r="N77" i="3"/>
  <c r="N150" i="3"/>
  <c r="N125" i="3"/>
  <c r="N79" i="3"/>
  <c r="N39" i="3"/>
  <c r="N2" i="3"/>
  <c r="N63" i="3"/>
  <c r="N60" i="3"/>
  <c r="N131" i="3"/>
  <c r="N100" i="3"/>
  <c r="N49" i="3"/>
  <c r="N120" i="3"/>
  <c r="N32" i="3"/>
  <c r="N81" i="3"/>
  <c r="N136" i="3"/>
  <c r="N110" i="3"/>
  <c r="N85" i="3"/>
  <c r="N86" i="3"/>
  <c r="N103" i="3"/>
  <c r="N94" i="3"/>
  <c r="N46" i="3"/>
  <c r="N3" i="3"/>
  <c r="N7" i="3"/>
  <c r="N43" i="3"/>
  <c r="N76" i="3"/>
  <c r="N59" i="3"/>
  <c r="N75" i="3"/>
  <c r="N78" i="3"/>
  <c r="N52" i="3"/>
  <c r="N149" i="3"/>
  <c r="N99" i="3"/>
  <c r="N83" i="3"/>
  <c r="N20" i="3"/>
  <c r="N140" i="3"/>
  <c r="N96" i="3"/>
  <c r="N92" i="3"/>
  <c r="N113" i="3"/>
  <c r="N82" i="3"/>
  <c r="N129" i="3"/>
  <c r="N152" i="3"/>
  <c r="N135" i="3"/>
  <c r="N146" i="3"/>
  <c r="N88" i="3"/>
  <c r="N122" i="3"/>
  <c r="N89" i="3"/>
  <c r="N95" i="3"/>
  <c r="N10" i="3"/>
  <c r="N90" i="3"/>
  <c r="N145" i="3"/>
  <c r="N55" i="3"/>
  <c r="N163" i="3"/>
  <c r="N164" i="3"/>
  <c r="N56" i="3"/>
  <c r="N133" i="3"/>
  <c r="N154" i="3"/>
  <c r="N26" i="3"/>
  <c r="M93" i="3" l="1"/>
  <c r="M41" i="3"/>
  <c r="M121" i="3"/>
  <c r="M116" i="3"/>
  <c r="M115" i="3"/>
  <c r="M6" i="3"/>
  <c r="M119" i="3"/>
  <c r="M64" i="3"/>
  <c r="M17" i="3"/>
  <c r="M40" i="3"/>
  <c r="M15" i="3"/>
  <c r="M162" i="3"/>
  <c r="M23" i="3"/>
  <c r="M11" i="3"/>
  <c r="M16" i="3"/>
  <c r="M141" i="3"/>
  <c r="M156" i="3"/>
  <c r="M28" i="3"/>
  <c r="M29" i="3"/>
  <c r="M24" i="3"/>
  <c r="M155" i="3"/>
  <c r="M47" i="3"/>
  <c r="M67" i="3"/>
  <c r="M68" i="3"/>
  <c r="M91" i="3"/>
  <c r="M34" i="3"/>
  <c r="M13" i="3"/>
  <c r="M58" i="3"/>
  <c r="M98" i="3"/>
  <c r="M31" i="3"/>
  <c r="M134" i="3"/>
  <c r="M157" i="3"/>
  <c r="M118" i="3"/>
  <c r="M72" i="3"/>
  <c r="M8" i="3"/>
  <c r="M105" i="3"/>
  <c r="M106" i="3"/>
  <c r="M48" i="3"/>
  <c r="M14" i="3"/>
  <c r="M147" i="3"/>
  <c r="M127" i="3"/>
  <c r="M18" i="3"/>
  <c r="M87" i="3"/>
  <c r="M101" i="3"/>
  <c r="M9" i="3"/>
  <c r="M112" i="3"/>
  <c r="M53" i="3"/>
  <c r="M74" i="3"/>
  <c r="M117" i="3"/>
  <c r="M130" i="3"/>
  <c r="M137" i="3"/>
  <c r="M22" i="3"/>
  <c r="M35" i="3"/>
  <c r="M54" i="3"/>
  <c r="M69" i="3"/>
  <c r="M45" i="3"/>
  <c r="M161" i="3"/>
  <c r="M107" i="3"/>
  <c r="M126" i="3"/>
  <c r="M123" i="3"/>
  <c r="M108" i="3"/>
  <c r="M109" i="3"/>
  <c r="M124" i="3"/>
  <c r="M80" i="3"/>
  <c r="M57" i="3"/>
  <c r="M144" i="3"/>
  <c r="M138" i="3"/>
  <c r="M5" i="3"/>
  <c r="M104" i="3"/>
  <c r="M70" i="3"/>
  <c r="M37" i="3"/>
  <c r="M33" i="3"/>
  <c r="M36" i="3"/>
  <c r="M84" i="3"/>
  <c r="M143" i="3"/>
  <c r="M114" i="3"/>
  <c r="M19" i="3"/>
  <c r="M65" i="3"/>
  <c r="M42" i="3"/>
  <c r="M139" i="3"/>
  <c r="M62" i="3"/>
  <c r="M50" i="3"/>
  <c r="M165" i="3"/>
  <c r="M66" i="3"/>
  <c r="M102" i="3"/>
  <c r="M148" i="3"/>
  <c r="M153" i="3"/>
  <c r="M151" i="3"/>
  <c r="M73" i="3"/>
  <c r="M4" i="3"/>
  <c r="M128" i="3"/>
  <c r="M97" i="3"/>
  <c r="M132" i="3"/>
  <c r="M61" i="3"/>
  <c r="M44" i="3"/>
  <c r="M25" i="3"/>
  <c r="M21" i="3"/>
  <c r="M51" i="3"/>
  <c r="M27" i="3"/>
  <c r="M30" i="3"/>
  <c r="M12" i="3"/>
  <c r="M142" i="3"/>
  <c r="M158" i="3"/>
  <c r="M159" i="3"/>
  <c r="M38" i="3"/>
  <c r="M111" i="3"/>
  <c r="M160" i="3"/>
  <c r="M71" i="3"/>
  <c r="M77" i="3"/>
  <c r="M150" i="3"/>
  <c r="M125" i="3"/>
  <c r="M79" i="3"/>
  <c r="M39" i="3"/>
  <c r="M2" i="3"/>
  <c r="M63" i="3"/>
  <c r="M60" i="3"/>
  <c r="M131" i="3"/>
  <c r="M100" i="3"/>
  <c r="M49" i="3"/>
  <c r="M120" i="3"/>
  <c r="M32" i="3"/>
  <c r="M81" i="3"/>
  <c r="M136" i="3"/>
  <c r="M110" i="3"/>
  <c r="M85" i="3"/>
  <c r="M86" i="3"/>
  <c r="M103" i="3"/>
  <c r="M94" i="3"/>
  <c r="M46" i="3"/>
  <c r="M3" i="3"/>
  <c r="M7" i="3"/>
  <c r="M43" i="3"/>
  <c r="M76" i="3"/>
  <c r="M59" i="3"/>
  <c r="M75" i="3"/>
  <c r="M78" i="3"/>
  <c r="M52" i="3"/>
  <c r="M149" i="3"/>
  <c r="M99" i="3"/>
  <c r="M83" i="3"/>
  <c r="M20" i="3"/>
  <c r="M140" i="3"/>
  <c r="M96" i="3"/>
  <c r="M92" i="3"/>
  <c r="M113" i="3"/>
  <c r="M82" i="3"/>
  <c r="M129" i="3"/>
  <c r="M152" i="3"/>
  <c r="M135" i="3"/>
  <c r="M146" i="3"/>
  <c r="M88" i="3"/>
  <c r="M122" i="3"/>
  <c r="M89" i="3"/>
  <c r="M95" i="3"/>
  <c r="M10" i="3"/>
  <c r="M90" i="3"/>
  <c r="M145" i="3"/>
  <c r="M55" i="3"/>
  <c r="M163" i="3"/>
  <c r="M164" i="3"/>
  <c r="M56" i="3"/>
  <c r="M133" i="3"/>
  <c r="M154" i="3"/>
  <c r="M26" i="3"/>
  <c r="D135" i="3" l="1"/>
  <c r="D126" i="3"/>
  <c r="D121" i="3"/>
  <c r="D115" i="3"/>
  <c r="D114" i="3"/>
  <c r="D112" i="3"/>
  <c r="D103" i="3"/>
  <c r="D102" i="3"/>
  <c r="D90" i="3"/>
  <c r="D88" i="3"/>
  <c r="D84" i="3"/>
  <c r="D78" i="3"/>
  <c r="D59" i="3"/>
  <c r="D70" i="3"/>
  <c r="D69" i="3"/>
  <c r="D64" i="3"/>
  <c r="D63" i="3"/>
  <c r="D62" i="3"/>
  <c r="D60" i="3"/>
  <c r="D58" i="3"/>
  <c r="D57" i="3"/>
  <c r="D159" i="3"/>
  <c r="D158" i="3"/>
  <c r="D52" i="3"/>
  <c r="D50" i="3"/>
  <c r="D49" i="3"/>
  <c r="D45" i="3"/>
  <c r="D44" i="3"/>
  <c r="D42" i="3"/>
  <c r="D33" i="3"/>
  <c r="D30" i="3"/>
  <c r="D29" i="3"/>
  <c r="D28" i="3"/>
  <c r="D27" i="3"/>
  <c r="D24" i="3"/>
  <c r="D22" i="3"/>
  <c r="D21" i="3"/>
  <c r="D19" i="3"/>
  <c r="D17" i="3"/>
  <c r="D16" i="3"/>
  <c r="D15" i="3"/>
  <c r="D13" i="3"/>
  <c r="D11" i="3"/>
  <c r="D10" i="3"/>
  <c r="D7" i="3"/>
  <c r="D6" i="3"/>
  <c r="D5" i="3"/>
  <c r="D117" i="3"/>
  <c r="D100" i="3"/>
  <c r="D94" i="3"/>
  <c r="D80" i="3"/>
  <c r="D74" i="3"/>
  <c r="D71" i="3"/>
  <c r="D61" i="3"/>
  <c r="D54" i="3"/>
  <c r="D46" i="3"/>
  <c r="D38" i="3"/>
  <c r="D25" i="3"/>
  <c r="D23" i="3"/>
  <c r="D20" i="3"/>
  <c r="D4" i="3"/>
  <c r="D82" i="3"/>
  <c r="D36" i="3"/>
  <c r="D53" i="3"/>
  <c r="D51" i="3"/>
  <c r="D123" i="3"/>
  <c r="D164" i="3"/>
  <c r="D163" i="3"/>
  <c r="D151" i="3"/>
  <c r="D150" i="3"/>
  <c r="D148" i="3"/>
  <c r="D142" i="3"/>
  <c r="D140" i="3"/>
  <c r="D138" i="3"/>
  <c r="D133" i="3"/>
  <c r="D131" i="3"/>
  <c r="D129" i="3"/>
  <c r="D128" i="3"/>
  <c r="D127" i="3"/>
  <c r="D125" i="3"/>
  <c r="D145" i="3"/>
  <c r="D124" i="3"/>
  <c r="D122" i="3"/>
  <c r="D120" i="3"/>
  <c r="D116" i="3"/>
  <c r="D113" i="3"/>
  <c r="D111" i="3"/>
  <c r="D146" i="3"/>
  <c r="D109" i="3"/>
  <c r="D107" i="3"/>
  <c r="D106" i="3"/>
  <c r="D105" i="3"/>
  <c r="D101" i="3"/>
  <c r="D119" i="3"/>
  <c r="D99" i="3"/>
  <c r="D98" i="3"/>
  <c r="D97" i="3"/>
  <c r="D96" i="3"/>
  <c r="D95" i="3"/>
  <c r="D93" i="3"/>
  <c r="D79" i="3"/>
  <c r="D89" i="3"/>
  <c r="D87" i="3"/>
  <c r="D86" i="3"/>
  <c r="D85" i="3"/>
  <c r="D83" i="3"/>
  <c r="D81" i="3"/>
  <c r="D73" i="3"/>
  <c r="D72" i="3"/>
  <c r="D92" i="3"/>
  <c r="D56" i="3"/>
  <c r="D55" i="3"/>
  <c r="D35" i="3"/>
  <c r="D91" i="3"/>
  <c r="D48" i="3"/>
  <c r="D47" i="3"/>
  <c r="D76" i="3"/>
  <c r="D34" i="3"/>
  <c r="D9" i="3"/>
  <c r="D8" i="3"/>
  <c r="D3" i="3"/>
  <c r="D130" i="3"/>
  <c r="D65" i="3"/>
  <c r="D162" i="3"/>
  <c r="D161" i="3"/>
  <c r="D39" i="3"/>
  <c r="D26" i="3"/>
  <c r="D77" i="3"/>
  <c r="D31" i="3"/>
  <c r="D14" i="3"/>
  <c r="D12" i="3"/>
  <c r="D157" i="3"/>
  <c r="D156" i="3"/>
  <c r="D134" i="3"/>
  <c r="D132" i="3"/>
  <c r="D165" i="3"/>
  <c r="D160" i="3"/>
  <c r="D155" i="3"/>
  <c r="D154" i="3"/>
  <c r="D153" i="3"/>
  <c r="D152" i="3"/>
  <c r="D149" i="3"/>
  <c r="D147" i="3"/>
  <c r="D144" i="3"/>
  <c r="D143" i="3"/>
  <c r="D139" i="3"/>
  <c r="D137" i="3"/>
  <c r="D118" i="3"/>
  <c r="D110" i="3"/>
  <c r="D108" i="3"/>
  <c r="D104" i="3"/>
  <c r="D141" i="3"/>
  <c r="D75" i="3"/>
  <c r="D68" i="3"/>
  <c r="D67" i="3"/>
  <c r="D66" i="3"/>
  <c r="D43" i="3"/>
  <c r="D41" i="3"/>
  <c r="D40" i="3"/>
  <c r="D37" i="3"/>
  <c r="D32" i="3"/>
  <c r="D18" i="3"/>
  <c r="D136" i="3"/>
  <c r="D2" i="3"/>
</calcChain>
</file>

<file path=xl/sharedStrings.xml><?xml version="1.0" encoding="utf-8"?>
<sst xmlns="http://schemas.openxmlformats.org/spreadsheetml/2006/main" count="1793" uniqueCount="363">
  <si>
    <t>id</t>
  </si>
  <si>
    <t>applicationStartedDate</t>
  </si>
  <si>
    <t>lastStatusChange</t>
  </si>
  <si>
    <t>offerId</t>
  </si>
  <si>
    <t>offerName</t>
  </si>
  <si>
    <t>loanAmount</t>
  </si>
  <si>
    <t>loanDuration</t>
  </si>
  <si>
    <t>salary</t>
  </si>
  <si>
    <t>emailAddress</t>
  </si>
  <si>
    <t>phoneNumber</t>
  </si>
  <si>
    <t>disbursedVolume</t>
  </si>
  <si>
    <t>BB_huseg</t>
  </si>
  <si>
    <t>Hűség Hitel</t>
  </si>
  <si>
    <t>p**************3@gmail.com</t>
  </si>
  <si>
    <t>3620*****44</t>
  </si>
  <si>
    <t>MKB_mosoly</t>
  </si>
  <si>
    <t>Mosoly Személyi Kölcsön</t>
  </si>
  <si>
    <t>s**************e@gmail.com</t>
  </si>
  <si>
    <t>3620*****25</t>
  </si>
  <si>
    <t>sber_fair</t>
  </si>
  <si>
    <t>Fair Személyi kölcsön</t>
  </si>
  <si>
    <t>l*************t@gmail.com</t>
  </si>
  <si>
    <t>3670*****00</t>
  </si>
  <si>
    <t>sber_fair_plusz</t>
  </si>
  <si>
    <t>Fair Plusz Személyi kölcsön</t>
  </si>
  <si>
    <t>j***********6@gmail.com</t>
  </si>
  <si>
    <t>3630*****29</t>
  </si>
  <si>
    <t>a*********h@yahoo.com</t>
  </si>
  <si>
    <t>3630*****86</t>
  </si>
  <si>
    <t>C********2@gamil.com</t>
  </si>
  <si>
    <t>3630*****41</t>
  </si>
  <si>
    <t>BB_privat_100</t>
  </si>
  <si>
    <t>Privát100 Kölcsön</t>
  </si>
  <si>
    <t>h********0@gmail.com</t>
  </si>
  <si>
    <t>3670*****63</t>
  </si>
  <si>
    <t>r***********9@gmail.com</t>
  </si>
  <si>
    <t>3630*****47</t>
  </si>
  <si>
    <t>s**************m@gmail.com</t>
  </si>
  <si>
    <t>3670*****68</t>
  </si>
  <si>
    <t>f********1@icloud.com</t>
  </si>
  <si>
    <t>3620*****31</t>
  </si>
  <si>
    <t>b**************7@gmail.com</t>
  </si>
  <si>
    <t>3630*****74</t>
  </si>
  <si>
    <t>v******i@gmail.com</t>
  </si>
  <si>
    <t>3630*****40</t>
  </si>
  <si>
    <t>b*********4@gmail.com</t>
  </si>
  <si>
    <t>3630*****63</t>
  </si>
  <si>
    <t>b************1@gmail.com</t>
  </si>
  <si>
    <t>3670*****92</t>
  </si>
  <si>
    <t>b*********6@gmail.com</t>
  </si>
  <si>
    <t>3620*****17</t>
  </si>
  <si>
    <t>BB_PK250</t>
  </si>
  <si>
    <t>Prémium250 Kölcsön Számlával</t>
  </si>
  <si>
    <t>d***********v@gmail.com</t>
  </si>
  <si>
    <t>3630*****56</t>
  </si>
  <si>
    <t>m********3@gmail.com</t>
  </si>
  <si>
    <t>3620*****65</t>
  </si>
  <si>
    <t>b**************0@gmail.com</t>
  </si>
  <si>
    <t>3670*****71</t>
  </si>
  <si>
    <t>b***********************1@gmail.com</t>
  </si>
  <si>
    <t>3670*****74</t>
  </si>
  <si>
    <t>E******s@aol.com</t>
  </si>
  <si>
    <t>3670*****05</t>
  </si>
  <si>
    <t>k**********0@gmail.com</t>
  </si>
  <si>
    <t>3630*****81</t>
  </si>
  <si>
    <t>s********x@indamail.hu</t>
  </si>
  <si>
    <t>3630*****13</t>
  </si>
  <si>
    <t>b************0@citromail.hu</t>
  </si>
  <si>
    <t>3670*****66</t>
  </si>
  <si>
    <t>g******y@gmail.com</t>
  </si>
  <si>
    <t>3670*****46</t>
  </si>
  <si>
    <t>m**************t@gmail.com</t>
  </si>
  <si>
    <t>3630*****51</t>
  </si>
  <si>
    <t>b***********1@gmail.com</t>
  </si>
  <si>
    <t>3630*****58</t>
  </si>
  <si>
    <t>m*********t@gmail.com</t>
  </si>
  <si>
    <t>3670*****94</t>
  </si>
  <si>
    <t>m**************3@gmail.com</t>
  </si>
  <si>
    <t>3630*****73</t>
  </si>
  <si>
    <t>BB_PK400</t>
  </si>
  <si>
    <t>Prémium400 Kölcsön Számlával</t>
  </si>
  <si>
    <t>z****5@gmail.com</t>
  </si>
  <si>
    <t>3630*****98</t>
  </si>
  <si>
    <t>b************y@gmail.com</t>
  </si>
  <si>
    <t>3670*****10</t>
  </si>
  <si>
    <t>b*******1@gmail.com</t>
  </si>
  <si>
    <t>p***d@citromail.hu</t>
  </si>
  <si>
    <t>3670*****32</t>
  </si>
  <si>
    <t>j****1@freemail.hu</t>
  </si>
  <si>
    <t>3620*****76</t>
  </si>
  <si>
    <t>m*******7@gmail.com</t>
  </si>
  <si>
    <t>3670*****54</t>
  </si>
  <si>
    <t>n************0@gmail.com</t>
  </si>
  <si>
    <t>oa@offon.hu</t>
  </si>
  <si>
    <t>3620*****51</t>
  </si>
  <si>
    <t>a************1@gmail.com</t>
  </si>
  <si>
    <t>3630*****37</t>
  </si>
  <si>
    <t>b*******************4@gmail.com</t>
  </si>
  <si>
    <t>3630*****18</t>
  </si>
  <si>
    <t>h**********4@citromail.hu</t>
  </si>
  <si>
    <t>k**********9@gmail.com</t>
  </si>
  <si>
    <t>3670*****29</t>
  </si>
  <si>
    <t>m******************n@gmail.com</t>
  </si>
  <si>
    <t>3670*****24</t>
  </si>
  <si>
    <t>s*************0@gmail.com</t>
  </si>
  <si>
    <t>3670*****81</t>
  </si>
  <si>
    <t>b***********e@gmail.com</t>
  </si>
  <si>
    <t>3670*****30</t>
  </si>
  <si>
    <t>b*********2@gmail.com</t>
  </si>
  <si>
    <t>3670*****84</t>
  </si>
  <si>
    <t>d***************0@gmail.com</t>
  </si>
  <si>
    <t>3620*****24</t>
  </si>
  <si>
    <t>g***o@gergorad.com</t>
  </si>
  <si>
    <t>3620*****90</t>
  </si>
  <si>
    <t>MKB_MSZH</t>
  </si>
  <si>
    <t>Minősített Fogyasztóbarát Személyi Hitel</t>
  </si>
  <si>
    <t>g*************1@gmail.com</t>
  </si>
  <si>
    <t>3630*****54</t>
  </si>
  <si>
    <t>h************0@gmail.com</t>
  </si>
  <si>
    <t>3630*****69</t>
  </si>
  <si>
    <t>k********9@gmail.com</t>
  </si>
  <si>
    <t>k*******1@gmail.com</t>
  </si>
  <si>
    <t>3620*****37</t>
  </si>
  <si>
    <t>m*************s@gmail.com</t>
  </si>
  <si>
    <t>3630*****32</t>
  </si>
  <si>
    <t>m*******2@gmail.com</t>
  </si>
  <si>
    <t>3670*****43</t>
  </si>
  <si>
    <t>p******1@gmail.com</t>
  </si>
  <si>
    <t>3620*****89</t>
  </si>
  <si>
    <t>S*************1@gmail.com</t>
  </si>
  <si>
    <t>3630*****33</t>
  </si>
  <si>
    <t>s***********r@gmail.com</t>
  </si>
  <si>
    <t>s***************7@gmail.com</t>
  </si>
  <si>
    <t>k***************4@gmail.com</t>
  </si>
  <si>
    <t>3630*****61</t>
  </si>
  <si>
    <t>z***********8@gmail.com</t>
  </si>
  <si>
    <t>3620*****23</t>
  </si>
  <si>
    <t>z**********4@gmail.com</t>
  </si>
  <si>
    <t>3670*****25</t>
  </si>
  <si>
    <t>b********6@hotmail.com</t>
  </si>
  <si>
    <t>3670*****14</t>
  </si>
  <si>
    <t>I*********5@gmail.com</t>
  </si>
  <si>
    <t>3650*****02</t>
  </si>
  <si>
    <t>l******1@freemail.hu</t>
  </si>
  <si>
    <t>3670*****26</t>
  </si>
  <si>
    <t>p************7@gmail.com</t>
  </si>
  <si>
    <t>3670*****75</t>
  </si>
  <si>
    <t>t********6@gmail.com</t>
  </si>
  <si>
    <t>3670*****17</t>
  </si>
  <si>
    <t>a***4@freemail.hu</t>
  </si>
  <si>
    <t>3630*****96</t>
  </si>
  <si>
    <t>b**********2@gmail.com</t>
  </si>
  <si>
    <t>k********7@gmail.com</t>
  </si>
  <si>
    <t>3630*****71</t>
  </si>
  <si>
    <t>p**************a@gmail.com</t>
  </si>
  <si>
    <t>c*********5@gmail.com</t>
  </si>
  <si>
    <t>3630*****55</t>
  </si>
  <si>
    <t>h***********7@gmail.com</t>
  </si>
  <si>
    <t>3670*****01</t>
  </si>
  <si>
    <t>J*****o@citromail.hu</t>
  </si>
  <si>
    <t>n***************a@gmail.com</t>
  </si>
  <si>
    <t>3620*****99</t>
  </si>
  <si>
    <t>s*************4@gmail.com</t>
  </si>
  <si>
    <t>3630*****95</t>
  </si>
  <si>
    <t>g**********2@gmail.com</t>
  </si>
  <si>
    <t>3630*****21</t>
  </si>
  <si>
    <t>i***********2@gmail.com</t>
  </si>
  <si>
    <t>3620*****40</t>
  </si>
  <si>
    <t>L*************0@gmail.com</t>
  </si>
  <si>
    <t>3670*****93</t>
  </si>
  <si>
    <t>p***o@freemail.hu</t>
  </si>
  <si>
    <t>3620*****13</t>
  </si>
  <si>
    <t>s************e@gmail.com</t>
  </si>
  <si>
    <t>3670*****27</t>
  </si>
  <si>
    <t>b************8@gmail.com</t>
  </si>
  <si>
    <t>3630*****70</t>
  </si>
  <si>
    <t>t******6@gmail.com</t>
  </si>
  <si>
    <t>3630*****50</t>
  </si>
  <si>
    <t>f*************3@gmail.com</t>
  </si>
  <si>
    <t>3670*****98</t>
  </si>
  <si>
    <t>k************a@citromail.hu</t>
  </si>
  <si>
    <t>3630*****83</t>
  </si>
  <si>
    <t>R******i@citromail.hu</t>
  </si>
  <si>
    <t>3620*****81</t>
  </si>
  <si>
    <t>s********5@gmail.com</t>
  </si>
  <si>
    <t>3670*****35</t>
  </si>
  <si>
    <t>v******4@gmail.com</t>
  </si>
  <si>
    <t>3620*****45</t>
  </si>
  <si>
    <t>v************5@freemail.hu</t>
  </si>
  <si>
    <t>3630*****77</t>
  </si>
  <si>
    <t>k**********5@gmail.com</t>
  </si>
  <si>
    <t>3630*****42</t>
  </si>
  <si>
    <t>1********a@gmail.com</t>
  </si>
  <si>
    <t>O***********9@gmail.com</t>
  </si>
  <si>
    <t>3630*****84</t>
  </si>
  <si>
    <t>s******************e@gmail.com</t>
  </si>
  <si>
    <t>3630*****53</t>
  </si>
  <si>
    <t>t*********l@gmail.com</t>
  </si>
  <si>
    <t>3620*****33</t>
  </si>
  <si>
    <t>w********w@gmail.com</t>
  </si>
  <si>
    <t>3620*****79</t>
  </si>
  <si>
    <t>a*******z@gmail.com</t>
  </si>
  <si>
    <t>3670*****78</t>
  </si>
  <si>
    <t>B********t@gmail.com</t>
  </si>
  <si>
    <t>3670*****18</t>
  </si>
  <si>
    <t>f***********9@gmail.com</t>
  </si>
  <si>
    <t>3620*****61</t>
  </si>
  <si>
    <t>l*********i@gmail.com</t>
  </si>
  <si>
    <t>3630*****89</t>
  </si>
  <si>
    <t>P*******6@gmail.com</t>
  </si>
  <si>
    <t>3620*****34</t>
  </si>
  <si>
    <t>s*********7@gmail.com</t>
  </si>
  <si>
    <t>3620*****06</t>
  </si>
  <si>
    <t>c********i@gmail.com</t>
  </si>
  <si>
    <t>3630*****17</t>
  </si>
  <si>
    <t>f*******1@gmail.com</t>
  </si>
  <si>
    <t>3630*****28</t>
  </si>
  <si>
    <t>h*******4@gmail.com</t>
  </si>
  <si>
    <t>h********1@gmail.hu</t>
  </si>
  <si>
    <t>j********9@t-online.hu</t>
  </si>
  <si>
    <t>3630*****59</t>
  </si>
  <si>
    <t>m*******9@gmail.com</t>
  </si>
  <si>
    <t>r******5@gmail.com</t>
  </si>
  <si>
    <t>3620*****59</t>
  </si>
  <si>
    <t>s********************8@gmail.com</t>
  </si>
  <si>
    <t>3670*****82</t>
  </si>
  <si>
    <t>t********g@gmail.com</t>
  </si>
  <si>
    <t>v**************i@gmail.com</t>
  </si>
  <si>
    <t>a***********9@gmail.com</t>
  </si>
  <si>
    <t>3620*****52</t>
  </si>
  <si>
    <t>a**********i@gmail.com</t>
  </si>
  <si>
    <t>3670*****44</t>
  </si>
  <si>
    <t>C************4@gmail.com</t>
  </si>
  <si>
    <t>3670*****62</t>
  </si>
  <si>
    <t>g********7@gmail.com</t>
  </si>
  <si>
    <t>3670*****47</t>
  </si>
  <si>
    <t>k***********6@citromail.hu</t>
  </si>
  <si>
    <t>3620*****14</t>
  </si>
  <si>
    <t>p***2@citromail.hu</t>
  </si>
  <si>
    <t>3630*****25</t>
  </si>
  <si>
    <t>a***********1@gmail.com</t>
  </si>
  <si>
    <t>g*******4@gmail.com</t>
  </si>
  <si>
    <t>h******5@gmail.com</t>
  </si>
  <si>
    <t>3620*****35</t>
  </si>
  <si>
    <t>v************7@gmail.com</t>
  </si>
  <si>
    <t>z****************5@gmail.com</t>
  </si>
  <si>
    <t>3620*****56</t>
  </si>
  <si>
    <t>o**************a@gmail.com</t>
  </si>
  <si>
    <t>e********************i@gmail.com</t>
  </si>
  <si>
    <t>3620*****03</t>
  </si>
  <si>
    <t>h********5@gmail.com</t>
  </si>
  <si>
    <t>3620*****86</t>
  </si>
  <si>
    <t>l************5@gmail.com</t>
  </si>
  <si>
    <t>3620*****77</t>
  </si>
  <si>
    <t>P***********7@gmail.com</t>
  </si>
  <si>
    <t>3630*****48</t>
  </si>
  <si>
    <t>u******e@gmail.com</t>
  </si>
  <si>
    <t>3630*****39</t>
  </si>
  <si>
    <t>BB_midi_plus</t>
  </si>
  <si>
    <t>Midi Plus Személyi Kölcsön</t>
  </si>
  <si>
    <t>b*******2@gmail.com</t>
  </si>
  <si>
    <t>3630*****52</t>
  </si>
  <si>
    <t>l********t@hotmail.hu</t>
  </si>
  <si>
    <t>v**************3@gmail.com</t>
  </si>
  <si>
    <t>z*********9@gmail.com</t>
  </si>
  <si>
    <t>BB_maxi_plus</t>
  </si>
  <si>
    <t>Maxi Plus Személyi Kölcsön</t>
  </si>
  <si>
    <t>g*******o@gmail.com</t>
  </si>
  <si>
    <t>i**o@tothk.hu</t>
  </si>
  <si>
    <t>3630*****20</t>
  </si>
  <si>
    <t>k**********s@gmail.com</t>
  </si>
  <si>
    <t>3630*****91</t>
  </si>
  <si>
    <t>t**************2@gmail.com</t>
  </si>
  <si>
    <t>3630*****49</t>
  </si>
  <si>
    <t>d********i@gmail.com</t>
  </si>
  <si>
    <t>3670*****20</t>
  </si>
  <si>
    <t>i********5@gmail.com</t>
  </si>
  <si>
    <t>k*******a@gmail.com</t>
  </si>
  <si>
    <t>k************e@gmail.com</t>
  </si>
  <si>
    <t>m********p@gmail.com</t>
  </si>
  <si>
    <t>3630*****01</t>
  </si>
  <si>
    <t>s**********a@gmail.com</t>
  </si>
  <si>
    <t>3670*****07</t>
  </si>
  <si>
    <t>n*********s@gmail.com</t>
  </si>
  <si>
    <t>k******1@gmail.com</t>
  </si>
  <si>
    <t>v**************1@freemail.hu</t>
  </si>
  <si>
    <t>k*******i@hotmail.com</t>
  </si>
  <si>
    <t>b***********8@gmail.com</t>
  </si>
  <si>
    <t>3670*****52</t>
  </si>
  <si>
    <t>z********i@gmail.com</t>
  </si>
  <si>
    <t>b************i@gmail.com</t>
  </si>
  <si>
    <t>3670*****72</t>
  </si>
  <si>
    <t>c**************6@gmail.com</t>
  </si>
  <si>
    <t>m*******i@gmail.com</t>
  </si>
  <si>
    <t>h********9@moonran.com</t>
  </si>
  <si>
    <t>3670*****86</t>
  </si>
  <si>
    <t>z**********2@gmail.com</t>
  </si>
  <si>
    <t>k********i@gmail.com</t>
  </si>
  <si>
    <t>3670*****89</t>
  </si>
  <si>
    <t>Hi there,</t>
  </si>
  <si>
    <t>You are a BI analyst at instacash. Your boss runs into the office and asks you to complete a task ASAP. You know how it is.</t>
  </si>
  <si>
    <t>The task is as follows:</t>
  </si>
  <si>
    <t>1) We need a dashboard of all the loan applications that summarizes the key information with charts and tables</t>
  </si>
  <si>
    <t>We need charts that show us the number and volume of monthly applications.</t>
  </si>
  <si>
    <t>We also need charts that describe the number and volume of disbursed loans.</t>
  </si>
  <si>
    <t>We need to understand the numbers and volume by partners. The offerId and offerName will be the columns required for this. The data is messy, but the partner are: MKB, BB, SBERBANK.</t>
  </si>
  <si>
    <t>We need to understand the relationship between salary and the application amount. Use whichever method you prefer to do this.</t>
  </si>
  <si>
    <t>The IT department is interested in the used email service providers. Please create a table with the email service providers and show us how many users used it.</t>
  </si>
  <si>
    <t>Show us any useful insight that you found while you were exploring the data.</t>
  </si>
  <si>
    <t>Please make sure that what you communicate with the charts and the tables is clear and concise.</t>
  </si>
  <si>
    <t>2) Please write an SQL script that summarises the loan amount and disbursed amount by month but exclude all applications with a duration less then 24 months.</t>
  </si>
  <si>
    <t>Note</t>
  </si>
  <si>
    <t>Please try not to use Pivot tables too much, and try to makre the report easily updatable if new data is added.</t>
  </si>
  <si>
    <t>Please explain briefly each step that you completed and where it might not be obvious based on the functions</t>
  </si>
  <si>
    <t>If you prefer, you may use any other tool, such as R, Python, Julia, etc to complete the task.</t>
  </si>
  <si>
    <t/>
  </si>
  <si>
    <t>Month</t>
  </si>
  <si>
    <t>Végösszeg</t>
  </si>
  <si>
    <t>1900</t>
  </si>
  <si>
    <t>jan</t>
  </si>
  <si>
    <t>2021</t>
  </si>
  <si>
    <t>okt</t>
  </si>
  <si>
    <t>dec</t>
  </si>
  <si>
    <t>2022</t>
  </si>
  <si>
    <t>febr</t>
  </si>
  <si>
    <t>márc</t>
  </si>
  <si>
    <t>Year and Month</t>
  </si>
  <si>
    <t>Amount/ Month</t>
  </si>
  <si>
    <t>Partner</t>
  </si>
  <si>
    <t>BB</t>
  </si>
  <si>
    <t>MKB</t>
  </si>
  <si>
    <t>SBERBANK</t>
  </si>
  <si>
    <t>Amount/ disbursedVolume</t>
  </si>
  <si>
    <t>Partners</t>
  </si>
  <si>
    <t>Total/ disbursedVolume</t>
  </si>
  <si>
    <t>Amount/ offerId</t>
  </si>
  <si>
    <t>Total/ loanAmount</t>
  </si>
  <si>
    <t>emailService</t>
  </si>
  <si>
    <t>gmail</t>
  </si>
  <si>
    <t>yahoo</t>
  </si>
  <si>
    <t>freemail</t>
  </si>
  <si>
    <t>citromail</t>
  </si>
  <si>
    <t>hotmail</t>
  </si>
  <si>
    <t>aol</t>
  </si>
  <si>
    <t>icloud</t>
  </si>
  <si>
    <t>gergorad</t>
  </si>
  <si>
    <t>moonran</t>
  </si>
  <si>
    <t>tothk</t>
  </si>
  <si>
    <t>t-online</t>
  </si>
  <si>
    <t>offon</t>
  </si>
  <si>
    <t>indamail</t>
  </si>
  <si>
    <t>gamil</t>
  </si>
  <si>
    <t>Total/ emailAddress</t>
  </si>
  <si>
    <t>EmailService</t>
  </si>
  <si>
    <t>Correlation between Loan Amount and Salary:</t>
  </si>
  <si>
    <t>Regression Model: Loan Amount and Salary:</t>
  </si>
  <si>
    <t>The results indicate that higher salaries are moderately associated with larger loan amounts (correlation = 0.576). On average, for each increase in salary, the loan amount tends to increase by around 10.69 units (regression coefficient = 10.69). These findings suggest that higher salaries are associated with larger loan amounts.</t>
  </si>
  <si>
    <t>2021.10</t>
  </si>
  <si>
    <t>2021.12</t>
  </si>
  <si>
    <t>2022.01</t>
  </si>
  <si>
    <t>2022.02</t>
  </si>
  <si>
    <t>1900.01</t>
  </si>
  <si>
    <t>2022.03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</si>
</sst>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6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3" fontId="0" fillId="0" borderId="0" xfId="0" applyNumberFormat="1"/>
    <xf numFmtId="0" fontId="0" fillId="0" borderId="0" xfId="0" applyNumberFormat="1" applyAlignment="1">
      <alignment wrapText="1"/>
    </xf>
    <xf numFmtId="0" fontId="4" fillId="0" borderId="0" xfId="1" applyNumberFormat="1"/>
    <xf numFmtId="14" fontId="0" fillId="2" borderId="3" xfId="0" applyNumberFormat="1" applyFont="1" applyFill="1" applyBorder="1"/>
    <xf numFmtId="0" fontId="0" fillId="2" borderId="3" xfId="0" applyFont="1" applyFill="1" applyBorder="1"/>
    <xf numFmtId="3" fontId="0" fillId="2" borderId="3" xfId="0" applyNumberFormat="1" applyFont="1" applyFill="1" applyBorder="1"/>
    <xf numFmtId="0" fontId="0" fillId="2" borderId="3" xfId="0" applyNumberFormat="1" applyFont="1" applyFill="1" applyBorder="1"/>
    <xf numFmtId="14" fontId="0" fillId="0" borderId="3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0" fontId="0" fillId="0" borderId="3" xfId="0" applyNumberFormat="1" applyFont="1" applyBorder="1"/>
    <xf numFmtId="0" fontId="4" fillId="2" borderId="3" xfId="1" applyNumberFormat="1" applyFont="1" applyFill="1" applyBorder="1"/>
    <xf numFmtId="0" fontId="5" fillId="3" borderId="1" xfId="0" applyFont="1" applyFill="1" applyBorder="1" applyAlignment="1">
      <alignment wrapText="1"/>
    </xf>
    <xf numFmtId="0" fontId="0" fillId="0" borderId="2" xfId="0" applyFont="1" applyBorder="1"/>
    <xf numFmtId="14" fontId="0" fillId="0" borderId="2" xfId="0" applyNumberFormat="1" applyFont="1" applyBorder="1"/>
    <xf numFmtId="3" fontId="0" fillId="0" borderId="2" xfId="0" applyNumberFormat="1" applyFont="1" applyBorder="1"/>
    <xf numFmtId="0" fontId="0" fillId="0" borderId="2" xfId="0" applyNumberFormat="1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Hivatkozás" xfId="1" builtinId="8"/>
    <cellStyle name="Normá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yyyy/mm/dd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yyyy/mm/dd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  <dxf>
      <numFmt numFmtId="19" formatCode="yyyy/mm/dd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[loan_application_project.xlsx]Pivot tables!Kimutatás1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Volume of Monthly Applications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Összeg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tables'!$A$2:$A$11</c:f>
              <c:multiLvlStrCache>
                <c:ptCount val="6"/>
                <c:lvl>
                  <c:pt idx="0">
                    <c:v>jan</c:v>
                  </c:pt>
                  <c:pt idx="1">
                    <c:v>okt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febr</c:v>
                  </c:pt>
                  <c:pt idx="5">
                    <c:v>márc</c:v>
                  </c:pt>
                </c:lvl>
                <c:lvl>
                  <c:pt idx="0">
                    <c:v>1900</c:v>
                  </c:pt>
                  <c:pt idx="1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'Pivot tables'!$B$2:$B$11</c:f>
              <c:numCache>
                <c:formatCode>General</c:formatCode>
                <c:ptCount val="6"/>
                <c:pt idx="0">
                  <c:v>4500000</c:v>
                </c:pt>
                <c:pt idx="1">
                  <c:v>7900000</c:v>
                </c:pt>
                <c:pt idx="2">
                  <c:v>10401500</c:v>
                </c:pt>
                <c:pt idx="3">
                  <c:v>105180300</c:v>
                </c:pt>
                <c:pt idx="4">
                  <c:v>327397900</c:v>
                </c:pt>
                <c:pt idx="5">
                  <c:v>166700500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B-41FD-96B9-0CA234438A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915414351"/>
        <c:axId val="1915422671"/>
        <c:axId val="0"/>
      </c:bar3DChart>
      <c:catAx>
        <c:axId val="191541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Application Started Year and Month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22671"/>
        <c:crosses val="autoZero"/>
        <c:auto val="1"/>
        <c:lblAlgn val="ctr"/>
        <c:lblOffset val="100"/>
        <c:noMultiLvlLbl val="0"/>
      </c:catAx>
      <c:valAx>
        <c:axId val="191542267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Loan Amount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1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[loan_application_project.xlsx]Pivot tables!Kimutatás3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Number of Monthly Applications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tables'!$P$1</c:f>
              <c:strCache>
                <c:ptCount val="1"/>
                <c:pt idx="0">
                  <c:v>Összeg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tables'!$O$2:$O$11</c:f>
              <c:multiLvlStrCache>
                <c:ptCount val="6"/>
                <c:lvl>
                  <c:pt idx="0">
                    <c:v>jan</c:v>
                  </c:pt>
                  <c:pt idx="1">
                    <c:v>okt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febr</c:v>
                  </c:pt>
                  <c:pt idx="5">
                    <c:v>márc</c:v>
                  </c:pt>
                </c:lvl>
                <c:lvl>
                  <c:pt idx="0">
                    <c:v>1900</c:v>
                  </c:pt>
                  <c:pt idx="1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'Pivot tables'!$P$2:$P$11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23</c:v>
                </c:pt>
                <c:pt idx="4">
                  <c:v>97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2-4D6D-ABAC-95A1510927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398364623"/>
        <c:axId val="398361295"/>
        <c:axId val="0"/>
      </c:bar3DChart>
      <c:catAx>
        <c:axId val="39836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Application Started Year and Month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61295"/>
        <c:crosses val="autoZero"/>
        <c:auto val="1"/>
        <c:lblAlgn val="ctr"/>
        <c:lblOffset val="100"/>
        <c:noMultiLvlLbl val="0"/>
      </c:catAx>
      <c:valAx>
        <c:axId val="39836129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Loan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6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[loan_application_project.xlsx]Pivot tables!Kimutatás4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Number</a:t>
            </a:r>
            <a:r>
              <a:rPr lang="hu-HU" baseline="0"/>
              <a:t> of Disbursed Loans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tables'!$P$23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tables'!$O$24:$O$33</c:f>
              <c:multiLvlStrCache>
                <c:ptCount val="6"/>
                <c:lvl>
                  <c:pt idx="0">
                    <c:v>jan</c:v>
                  </c:pt>
                  <c:pt idx="1">
                    <c:v>okt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febr</c:v>
                  </c:pt>
                  <c:pt idx="5">
                    <c:v>márc</c:v>
                  </c:pt>
                </c:lvl>
                <c:lvl>
                  <c:pt idx="0">
                    <c:v>1900</c:v>
                  </c:pt>
                  <c:pt idx="1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'Pivot tables'!$P$24:$P$33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A-45DE-971F-B2A2900885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6277343"/>
        <c:axId val="266276095"/>
        <c:axId val="0"/>
      </c:bar3DChart>
      <c:catAx>
        <c:axId val="26627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Application Startred Year and Month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76095"/>
        <c:crosses val="autoZero"/>
        <c:auto val="1"/>
        <c:lblAlgn val="ctr"/>
        <c:lblOffset val="100"/>
        <c:noMultiLvlLbl val="0"/>
      </c:catAx>
      <c:valAx>
        <c:axId val="2662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Disbursed</a:t>
                </a:r>
                <a:r>
                  <a:rPr lang="hu-HU" baseline="0"/>
                  <a:t> Amount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7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[loan_application_project.xlsx]Pivot tables!Kimutatás6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Volume of</a:t>
            </a:r>
            <a:r>
              <a:rPr lang="hu-HU" baseline="0"/>
              <a:t> Disbursed Loans per Month</a:t>
            </a:r>
            <a:r>
              <a:rPr lang="hu-HU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tables'!$B$23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tables'!$A$24:$A$33</c:f>
              <c:multiLvlStrCache>
                <c:ptCount val="6"/>
                <c:lvl>
                  <c:pt idx="0">
                    <c:v>jan</c:v>
                  </c:pt>
                  <c:pt idx="1">
                    <c:v>okt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febr</c:v>
                  </c:pt>
                  <c:pt idx="5">
                    <c:v>márc</c:v>
                  </c:pt>
                </c:lvl>
                <c:lvl>
                  <c:pt idx="0">
                    <c:v>1900</c:v>
                  </c:pt>
                  <c:pt idx="1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'Pivot tables'!$B$24:$B$33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1200000</c:v>
                </c:pt>
                <c:pt idx="3">
                  <c:v>11800000</c:v>
                </c:pt>
                <c:pt idx="4">
                  <c:v>7500700</c:v>
                </c:pt>
                <c:pt idx="5">
                  <c:v>30225000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E-44C6-87A9-A6357B1D20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6265391"/>
        <c:axId val="266267887"/>
        <c:axId val="0"/>
      </c:bar3DChart>
      <c:catAx>
        <c:axId val="26626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Application Started Year and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67887"/>
        <c:crosses val="autoZero"/>
        <c:auto val="1"/>
        <c:lblAlgn val="ctr"/>
        <c:lblOffset val="100"/>
        <c:noMultiLvlLbl val="0"/>
      </c:catAx>
      <c:valAx>
        <c:axId val="2662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Disbursed</a:t>
                </a:r>
                <a:r>
                  <a:rPr lang="hu-HU" baseline="0"/>
                  <a:t> Loans Amount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6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[loan_application_project.xlsx]Pivot tables!Kimutatás7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Number of Applications by Partners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tables'!$P$46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tables'!$O$47:$O$50</c:f>
              <c:strCache>
                <c:ptCount val="3"/>
                <c:pt idx="0">
                  <c:v>BB</c:v>
                </c:pt>
                <c:pt idx="1">
                  <c:v>MKB</c:v>
                </c:pt>
                <c:pt idx="2">
                  <c:v>SBERBANK</c:v>
                </c:pt>
              </c:strCache>
            </c:strRef>
          </c:cat>
          <c:val>
            <c:numRef>
              <c:f>'Pivot tables'!$P$47:$P$50</c:f>
              <c:numCache>
                <c:formatCode>General</c:formatCode>
                <c:ptCount val="3"/>
                <c:pt idx="0">
                  <c:v>43</c:v>
                </c:pt>
                <c:pt idx="1">
                  <c:v>60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6-426F-80B3-2E79EE5B1C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166610896"/>
        <c:axId val="166613392"/>
        <c:axId val="0"/>
      </c:bar3DChart>
      <c:catAx>
        <c:axId val="16661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Partners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3392"/>
        <c:crosses val="autoZero"/>
        <c:auto val="1"/>
        <c:lblAlgn val="ctr"/>
        <c:lblOffset val="100"/>
        <c:noMultiLvlLbl val="0"/>
      </c:catAx>
      <c:valAx>
        <c:axId val="1666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Applications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[loan_application_project.xlsx]Pivot tables!Kimutatás9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Volume of Disbursed by Partners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tables'!$B$46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tables'!$A$47:$A$50</c:f>
              <c:strCache>
                <c:ptCount val="3"/>
                <c:pt idx="0">
                  <c:v>BB</c:v>
                </c:pt>
                <c:pt idx="1">
                  <c:v>MKB</c:v>
                </c:pt>
                <c:pt idx="2">
                  <c:v>SBERBANK</c:v>
                </c:pt>
              </c:strCache>
            </c:strRef>
          </c:cat>
          <c:val>
            <c:numRef>
              <c:f>'Pivot tables'!$B$47:$B$50</c:f>
              <c:numCache>
                <c:formatCode>General</c:formatCode>
                <c:ptCount val="3"/>
                <c:pt idx="0">
                  <c:v>38725000</c:v>
                </c:pt>
                <c:pt idx="1">
                  <c:v>1000700</c:v>
                </c:pt>
                <c:pt idx="2">
                  <c:v>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A-4903-AAE0-225069C0BF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1056577680"/>
        <c:axId val="1056578096"/>
        <c:axId val="0"/>
      </c:bar3DChart>
      <c:catAx>
        <c:axId val="105657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Partners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78096"/>
        <c:crosses val="autoZero"/>
        <c:auto val="1"/>
        <c:lblAlgn val="ctr"/>
        <c:lblOffset val="100"/>
        <c:noMultiLvlLbl val="0"/>
      </c:catAx>
      <c:valAx>
        <c:axId val="10565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Disbursed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Relationship between Salary and Application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21996508094474"/>
          <c:y val="0.11774603174603175"/>
          <c:w val="0.84412334470919892"/>
          <c:h val="0.75729295290174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'DB for the relationship'!$I$1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'DB for the relationship'!$G$2:$G$143</c:f>
              <c:numCache>
                <c:formatCode>#,##0</c:formatCode>
                <c:ptCount val="142"/>
                <c:pt idx="0">
                  <c:v>1000000</c:v>
                </c:pt>
                <c:pt idx="1">
                  <c:v>1000000</c:v>
                </c:pt>
                <c:pt idx="2">
                  <c:v>5900000</c:v>
                </c:pt>
                <c:pt idx="3">
                  <c:v>1200000</c:v>
                </c:pt>
                <c:pt idx="4">
                  <c:v>4000000</c:v>
                </c:pt>
                <c:pt idx="5">
                  <c:v>1200000</c:v>
                </c:pt>
                <c:pt idx="6">
                  <c:v>3000000</c:v>
                </c:pt>
                <c:pt idx="7">
                  <c:v>1000000</c:v>
                </c:pt>
                <c:pt idx="8">
                  <c:v>3000000</c:v>
                </c:pt>
                <c:pt idx="9">
                  <c:v>10000000</c:v>
                </c:pt>
                <c:pt idx="10">
                  <c:v>3320000</c:v>
                </c:pt>
                <c:pt idx="11">
                  <c:v>1000000</c:v>
                </c:pt>
                <c:pt idx="12">
                  <c:v>3390000</c:v>
                </c:pt>
                <c:pt idx="13">
                  <c:v>9840000</c:v>
                </c:pt>
                <c:pt idx="14">
                  <c:v>10000000</c:v>
                </c:pt>
                <c:pt idx="15">
                  <c:v>10000000</c:v>
                </c:pt>
                <c:pt idx="16">
                  <c:v>2350000</c:v>
                </c:pt>
                <c:pt idx="17">
                  <c:v>6420000</c:v>
                </c:pt>
                <c:pt idx="18">
                  <c:v>3260000</c:v>
                </c:pt>
                <c:pt idx="19">
                  <c:v>3000000</c:v>
                </c:pt>
                <c:pt idx="20">
                  <c:v>3000000</c:v>
                </c:pt>
                <c:pt idx="21">
                  <c:v>3500000</c:v>
                </c:pt>
                <c:pt idx="22">
                  <c:v>10000000</c:v>
                </c:pt>
                <c:pt idx="23">
                  <c:v>1000000</c:v>
                </c:pt>
                <c:pt idx="24">
                  <c:v>10000000</c:v>
                </c:pt>
                <c:pt idx="25">
                  <c:v>3000000</c:v>
                </c:pt>
                <c:pt idx="26">
                  <c:v>2100000</c:v>
                </c:pt>
                <c:pt idx="27">
                  <c:v>1500000</c:v>
                </c:pt>
                <c:pt idx="28">
                  <c:v>4500000</c:v>
                </c:pt>
                <c:pt idx="29">
                  <c:v>1000000</c:v>
                </c:pt>
                <c:pt idx="30">
                  <c:v>5000000</c:v>
                </c:pt>
                <c:pt idx="31">
                  <c:v>3000000</c:v>
                </c:pt>
                <c:pt idx="32">
                  <c:v>3000000</c:v>
                </c:pt>
                <c:pt idx="33">
                  <c:v>1300000</c:v>
                </c:pt>
                <c:pt idx="34">
                  <c:v>1000000</c:v>
                </c:pt>
                <c:pt idx="35">
                  <c:v>3200000</c:v>
                </c:pt>
                <c:pt idx="36">
                  <c:v>6000000</c:v>
                </c:pt>
                <c:pt idx="37">
                  <c:v>4000000</c:v>
                </c:pt>
                <c:pt idx="38">
                  <c:v>6450000</c:v>
                </c:pt>
                <c:pt idx="39">
                  <c:v>2000000</c:v>
                </c:pt>
                <c:pt idx="40">
                  <c:v>10000000</c:v>
                </c:pt>
                <c:pt idx="41">
                  <c:v>4740000</c:v>
                </c:pt>
                <c:pt idx="42">
                  <c:v>2000000</c:v>
                </c:pt>
                <c:pt idx="43">
                  <c:v>2000000</c:v>
                </c:pt>
                <c:pt idx="44">
                  <c:v>1000000</c:v>
                </c:pt>
                <c:pt idx="45">
                  <c:v>3500000</c:v>
                </c:pt>
                <c:pt idx="46">
                  <c:v>1500000</c:v>
                </c:pt>
                <c:pt idx="47">
                  <c:v>2400000</c:v>
                </c:pt>
                <c:pt idx="48">
                  <c:v>1500000</c:v>
                </c:pt>
                <c:pt idx="49">
                  <c:v>1000000</c:v>
                </c:pt>
                <c:pt idx="50">
                  <c:v>4000000</c:v>
                </c:pt>
                <c:pt idx="51">
                  <c:v>6200000</c:v>
                </c:pt>
                <c:pt idx="52">
                  <c:v>4000000</c:v>
                </c:pt>
                <c:pt idx="53">
                  <c:v>5000000</c:v>
                </c:pt>
                <c:pt idx="54">
                  <c:v>6500000</c:v>
                </c:pt>
                <c:pt idx="55">
                  <c:v>4740000</c:v>
                </c:pt>
                <c:pt idx="56">
                  <c:v>6000000</c:v>
                </c:pt>
                <c:pt idx="57">
                  <c:v>10000000</c:v>
                </c:pt>
                <c:pt idx="58">
                  <c:v>1500000</c:v>
                </c:pt>
                <c:pt idx="59">
                  <c:v>2000000</c:v>
                </c:pt>
                <c:pt idx="60">
                  <c:v>2000000</c:v>
                </c:pt>
                <c:pt idx="61">
                  <c:v>3000000</c:v>
                </c:pt>
                <c:pt idx="62">
                  <c:v>10000000</c:v>
                </c:pt>
                <c:pt idx="63">
                  <c:v>2880000</c:v>
                </c:pt>
                <c:pt idx="64">
                  <c:v>4900000</c:v>
                </c:pt>
                <c:pt idx="65">
                  <c:v>5000000</c:v>
                </c:pt>
                <c:pt idx="66">
                  <c:v>4500000</c:v>
                </c:pt>
                <c:pt idx="67">
                  <c:v>7000000</c:v>
                </c:pt>
                <c:pt idx="68">
                  <c:v>7000000</c:v>
                </c:pt>
                <c:pt idx="69">
                  <c:v>7260000</c:v>
                </c:pt>
                <c:pt idx="70">
                  <c:v>1500000</c:v>
                </c:pt>
                <c:pt idx="71">
                  <c:v>7000000</c:v>
                </c:pt>
                <c:pt idx="72">
                  <c:v>7000000</c:v>
                </c:pt>
                <c:pt idx="73">
                  <c:v>10000000</c:v>
                </c:pt>
                <c:pt idx="74">
                  <c:v>5000000</c:v>
                </c:pt>
                <c:pt idx="75">
                  <c:v>5000000</c:v>
                </c:pt>
                <c:pt idx="76">
                  <c:v>4000000</c:v>
                </c:pt>
                <c:pt idx="77">
                  <c:v>9000000</c:v>
                </c:pt>
                <c:pt idx="78">
                  <c:v>4000000</c:v>
                </c:pt>
                <c:pt idx="79">
                  <c:v>1000000</c:v>
                </c:pt>
                <c:pt idx="80">
                  <c:v>1000000</c:v>
                </c:pt>
                <c:pt idx="81">
                  <c:v>3000000</c:v>
                </c:pt>
                <c:pt idx="82">
                  <c:v>5600000</c:v>
                </c:pt>
                <c:pt idx="83">
                  <c:v>3000000</c:v>
                </c:pt>
                <c:pt idx="84">
                  <c:v>3500000</c:v>
                </c:pt>
                <c:pt idx="85">
                  <c:v>4000000</c:v>
                </c:pt>
                <c:pt idx="86">
                  <c:v>7000000</c:v>
                </c:pt>
                <c:pt idx="87">
                  <c:v>3800000</c:v>
                </c:pt>
                <c:pt idx="88">
                  <c:v>1000000</c:v>
                </c:pt>
                <c:pt idx="89">
                  <c:v>2500000</c:v>
                </c:pt>
                <c:pt idx="90">
                  <c:v>2500000</c:v>
                </c:pt>
                <c:pt idx="91">
                  <c:v>1000000</c:v>
                </c:pt>
                <c:pt idx="92">
                  <c:v>6000000</c:v>
                </c:pt>
                <c:pt idx="93">
                  <c:v>6000000</c:v>
                </c:pt>
                <c:pt idx="94">
                  <c:v>6000000</c:v>
                </c:pt>
                <c:pt idx="95">
                  <c:v>1500000</c:v>
                </c:pt>
                <c:pt idx="96">
                  <c:v>1500000</c:v>
                </c:pt>
                <c:pt idx="97">
                  <c:v>1500000</c:v>
                </c:pt>
                <c:pt idx="98">
                  <c:v>4300000</c:v>
                </c:pt>
                <c:pt idx="99">
                  <c:v>6000000</c:v>
                </c:pt>
                <c:pt idx="100">
                  <c:v>4800000</c:v>
                </c:pt>
                <c:pt idx="101">
                  <c:v>3000000</c:v>
                </c:pt>
                <c:pt idx="102">
                  <c:v>5820000</c:v>
                </c:pt>
                <c:pt idx="103">
                  <c:v>3500000</c:v>
                </c:pt>
                <c:pt idx="104">
                  <c:v>1500000</c:v>
                </c:pt>
                <c:pt idx="105">
                  <c:v>1000000</c:v>
                </c:pt>
                <c:pt idx="106">
                  <c:v>4000000</c:v>
                </c:pt>
                <c:pt idx="107">
                  <c:v>4000000</c:v>
                </c:pt>
                <c:pt idx="108">
                  <c:v>4000000</c:v>
                </c:pt>
                <c:pt idx="109">
                  <c:v>7000000</c:v>
                </c:pt>
                <c:pt idx="110">
                  <c:v>1000000</c:v>
                </c:pt>
                <c:pt idx="111">
                  <c:v>2000000</c:v>
                </c:pt>
                <c:pt idx="112">
                  <c:v>4000000</c:v>
                </c:pt>
                <c:pt idx="113">
                  <c:v>3000000</c:v>
                </c:pt>
                <c:pt idx="114">
                  <c:v>5500000</c:v>
                </c:pt>
                <c:pt idx="115">
                  <c:v>7000000</c:v>
                </c:pt>
                <c:pt idx="116">
                  <c:v>2000000</c:v>
                </c:pt>
                <c:pt idx="117">
                  <c:v>2000000</c:v>
                </c:pt>
                <c:pt idx="118">
                  <c:v>2000000</c:v>
                </c:pt>
                <c:pt idx="119">
                  <c:v>1700000</c:v>
                </c:pt>
                <c:pt idx="120">
                  <c:v>10000000</c:v>
                </c:pt>
                <c:pt idx="121">
                  <c:v>3200000</c:v>
                </c:pt>
                <c:pt idx="122">
                  <c:v>10000000</c:v>
                </c:pt>
                <c:pt idx="123">
                  <c:v>7000000</c:v>
                </c:pt>
                <c:pt idx="124">
                  <c:v>2200000</c:v>
                </c:pt>
                <c:pt idx="125">
                  <c:v>7000000</c:v>
                </c:pt>
                <c:pt idx="126">
                  <c:v>10000000</c:v>
                </c:pt>
                <c:pt idx="127">
                  <c:v>9500000</c:v>
                </c:pt>
                <c:pt idx="128">
                  <c:v>7000000</c:v>
                </c:pt>
                <c:pt idx="129">
                  <c:v>5000000</c:v>
                </c:pt>
                <c:pt idx="130">
                  <c:v>2000000</c:v>
                </c:pt>
                <c:pt idx="131">
                  <c:v>5500000</c:v>
                </c:pt>
                <c:pt idx="132">
                  <c:v>3000000</c:v>
                </c:pt>
                <c:pt idx="133">
                  <c:v>7500000</c:v>
                </c:pt>
                <c:pt idx="134">
                  <c:v>8000000</c:v>
                </c:pt>
                <c:pt idx="135">
                  <c:v>10000000</c:v>
                </c:pt>
                <c:pt idx="136">
                  <c:v>7000000</c:v>
                </c:pt>
                <c:pt idx="137">
                  <c:v>2000000</c:v>
                </c:pt>
                <c:pt idx="138">
                  <c:v>3500000</c:v>
                </c:pt>
                <c:pt idx="139">
                  <c:v>5050000</c:v>
                </c:pt>
                <c:pt idx="140">
                  <c:v>5050000</c:v>
                </c:pt>
                <c:pt idx="141">
                  <c:v>8000000</c:v>
                </c:pt>
              </c:numCache>
            </c:numRef>
          </c:xVal>
          <c:yVal>
            <c:numRef>
              <c:f>'DB for the relationship'!$I$2:$I$143</c:f>
              <c:numCache>
                <c:formatCode>#,##0</c:formatCode>
                <c:ptCount val="142"/>
                <c:pt idx="0">
                  <c:v>540000</c:v>
                </c:pt>
                <c:pt idx="1">
                  <c:v>555555</c:v>
                </c:pt>
                <c:pt idx="2">
                  <c:v>199500</c:v>
                </c:pt>
                <c:pt idx="3">
                  <c:v>380000</c:v>
                </c:pt>
                <c:pt idx="4">
                  <c:v>260000</c:v>
                </c:pt>
                <c:pt idx="5">
                  <c:v>263500</c:v>
                </c:pt>
                <c:pt idx="6">
                  <c:v>400000</c:v>
                </c:pt>
                <c:pt idx="7">
                  <c:v>300000</c:v>
                </c:pt>
                <c:pt idx="8">
                  <c:v>111325</c:v>
                </c:pt>
                <c:pt idx="9">
                  <c:v>680000</c:v>
                </c:pt>
                <c:pt idx="10">
                  <c:v>220000</c:v>
                </c:pt>
                <c:pt idx="11">
                  <c:v>138000</c:v>
                </c:pt>
                <c:pt idx="12">
                  <c:v>210000</c:v>
                </c:pt>
                <c:pt idx="13">
                  <c:v>680000</c:v>
                </c:pt>
                <c:pt idx="14">
                  <c:v>680000</c:v>
                </c:pt>
                <c:pt idx="15">
                  <c:v>677500</c:v>
                </c:pt>
                <c:pt idx="16">
                  <c:v>250000</c:v>
                </c:pt>
                <c:pt idx="17">
                  <c:v>281190</c:v>
                </c:pt>
                <c:pt idx="18">
                  <c:v>170000</c:v>
                </c:pt>
                <c:pt idx="19">
                  <c:v>270000</c:v>
                </c:pt>
                <c:pt idx="20">
                  <c:v>370000</c:v>
                </c:pt>
                <c:pt idx="21">
                  <c:v>185000</c:v>
                </c:pt>
                <c:pt idx="22">
                  <c:v>499999</c:v>
                </c:pt>
                <c:pt idx="23">
                  <c:v>170000</c:v>
                </c:pt>
                <c:pt idx="24">
                  <c:v>505900</c:v>
                </c:pt>
                <c:pt idx="25">
                  <c:v>150000</c:v>
                </c:pt>
                <c:pt idx="26">
                  <c:v>300580</c:v>
                </c:pt>
                <c:pt idx="27">
                  <c:v>300580</c:v>
                </c:pt>
                <c:pt idx="28">
                  <c:v>150000</c:v>
                </c:pt>
                <c:pt idx="29">
                  <c:v>230155</c:v>
                </c:pt>
                <c:pt idx="30">
                  <c:v>172000</c:v>
                </c:pt>
                <c:pt idx="31">
                  <c:v>500000</c:v>
                </c:pt>
                <c:pt idx="32">
                  <c:v>500000</c:v>
                </c:pt>
                <c:pt idx="33">
                  <c:v>200000</c:v>
                </c:pt>
                <c:pt idx="34">
                  <c:v>450000</c:v>
                </c:pt>
                <c:pt idx="35">
                  <c:v>250000</c:v>
                </c:pt>
                <c:pt idx="36">
                  <c:v>450000</c:v>
                </c:pt>
                <c:pt idx="37">
                  <c:v>330000</c:v>
                </c:pt>
                <c:pt idx="38">
                  <c:v>248540</c:v>
                </c:pt>
                <c:pt idx="39">
                  <c:v>260000</c:v>
                </c:pt>
                <c:pt idx="40">
                  <c:v>320000</c:v>
                </c:pt>
                <c:pt idx="41">
                  <c:v>220000</c:v>
                </c:pt>
                <c:pt idx="42">
                  <c:v>360000</c:v>
                </c:pt>
                <c:pt idx="43">
                  <c:v>250000</c:v>
                </c:pt>
                <c:pt idx="44">
                  <c:v>143000</c:v>
                </c:pt>
                <c:pt idx="45">
                  <c:v>280000</c:v>
                </c:pt>
                <c:pt idx="46">
                  <c:v>400000</c:v>
                </c:pt>
                <c:pt idx="47">
                  <c:v>330000</c:v>
                </c:pt>
                <c:pt idx="48">
                  <c:v>427000</c:v>
                </c:pt>
                <c:pt idx="49">
                  <c:v>195000</c:v>
                </c:pt>
                <c:pt idx="50">
                  <c:v>220000</c:v>
                </c:pt>
                <c:pt idx="51">
                  <c:v>200000</c:v>
                </c:pt>
                <c:pt idx="52">
                  <c:v>256600</c:v>
                </c:pt>
                <c:pt idx="53">
                  <c:v>560000</c:v>
                </c:pt>
                <c:pt idx="54">
                  <c:v>270000</c:v>
                </c:pt>
                <c:pt idx="55">
                  <c:v>160000</c:v>
                </c:pt>
                <c:pt idx="56">
                  <c:v>776000</c:v>
                </c:pt>
                <c:pt idx="57">
                  <c:v>418317</c:v>
                </c:pt>
                <c:pt idx="58">
                  <c:v>300000</c:v>
                </c:pt>
                <c:pt idx="59">
                  <c:v>350000</c:v>
                </c:pt>
                <c:pt idx="60">
                  <c:v>350000</c:v>
                </c:pt>
                <c:pt idx="61">
                  <c:v>450000</c:v>
                </c:pt>
                <c:pt idx="62">
                  <c:v>961744</c:v>
                </c:pt>
                <c:pt idx="63">
                  <c:v>180161</c:v>
                </c:pt>
                <c:pt idx="64">
                  <c:v>245000</c:v>
                </c:pt>
                <c:pt idx="65">
                  <c:v>245267</c:v>
                </c:pt>
                <c:pt idx="66">
                  <c:v>174000</c:v>
                </c:pt>
                <c:pt idx="67">
                  <c:v>350000</c:v>
                </c:pt>
                <c:pt idx="68">
                  <c:v>350000</c:v>
                </c:pt>
                <c:pt idx="69">
                  <c:v>245000</c:v>
                </c:pt>
                <c:pt idx="70">
                  <c:v>145000</c:v>
                </c:pt>
                <c:pt idx="71">
                  <c:v>393700</c:v>
                </c:pt>
                <c:pt idx="72">
                  <c:v>448000</c:v>
                </c:pt>
                <c:pt idx="73">
                  <c:v>568000</c:v>
                </c:pt>
                <c:pt idx="74">
                  <c:v>200000</c:v>
                </c:pt>
                <c:pt idx="75">
                  <c:v>200000</c:v>
                </c:pt>
                <c:pt idx="76">
                  <c:v>154000</c:v>
                </c:pt>
                <c:pt idx="77">
                  <c:v>518000</c:v>
                </c:pt>
                <c:pt idx="78">
                  <c:v>243000</c:v>
                </c:pt>
                <c:pt idx="79">
                  <c:v>250000</c:v>
                </c:pt>
                <c:pt idx="80">
                  <c:v>170000</c:v>
                </c:pt>
                <c:pt idx="81">
                  <c:v>182000</c:v>
                </c:pt>
                <c:pt idx="82">
                  <c:v>243000</c:v>
                </c:pt>
                <c:pt idx="83">
                  <c:v>240000</c:v>
                </c:pt>
                <c:pt idx="84">
                  <c:v>222200</c:v>
                </c:pt>
                <c:pt idx="85">
                  <c:v>521000</c:v>
                </c:pt>
                <c:pt idx="86">
                  <c:v>490000</c:v>
                </c:pt>
                <c:pt idx="87">
                  <c:v>234000</c:v>
                </c:pt>
                <c:pt idx="88">
                  <c:v>100000</c:v>
                </c:pt>
                <c:pt idx="89">
                  <c:v>304000</c:v>
                </c:pt>
                <c:pt idx="90">
                  <c:v>150000</c:v>
                </c:pt>
                <c:pt idx="91">
                  <c:v>240000</c:v>
                </c:pt>
                <c:pt idx="92">
                  <c:v>352700</c:v>
                </c:pt>
                <c:pt idx="93">
                  <c:v>352700</c:v>
                </c:pt>
                <c:pt idx="94">
                  <c:v>378333</c:v>
                </c:pt>
                <c:pt idx="95">
                  <c:v>182000</c:v>
                </c:pt>
                <c:pt idx="96">
                  <c:v>182000</c:v>
                </c:pt>
                <c:pt idx="97">
                  <c:v>250000</c:v>
                </c:pt>
                <c:pt idx="98">
                  <c:v>260000</c:v>
                </c:pt>
                <c:pt idx="99">
                  <c:v>250000</c:v>
                </c:pt>
                <c:pt idx="100">
                  <c:v>235000</c:v>
                </c:pt>
                <c:pt idx="101">
                  <c:v>283000</c:v>
                </c:pt>
                <c:pt idx="102">
                  <c:v>260533</c:v>
                </c:pt>
                <c:pt idx="103">
                  <c:v>217000</c:v>
                </c:pt>
                <c:pt idx="104">
                  <c:v>172900</c:v>
                </c:pt>
                <c:pt idx="105">
                  <c:v>250000</c:v>
                </c:pt>
                <c:pt idx="106">
                  <c:v>450000</c:v>
                </c:pt>
                <c:pt idx="107">
                  <c:v>300000</c:v>
                </c:pt>
                <c:pt idx="108">
                  <c:v>242000</c:v>
                </c:pt>
                <c:pt idx="109">
                  <c:v>394000</c:v>
                </c:pt>
                <c:pt idx="110">
                  <c:v>145000</c:v>
                </c:pt>
                <c:pt idx="111">
                  <c:v>350000</c:v>
                </c:pt>
                <c:pt idx="112">
                  <c:v>247000</c:v>
                </c:pt>
                <c:pt idx="113">
                  <c:v>172900</c:v>
                </c:pt>
                <c:pt idx="114">
                  <c:v>328000</c:v>
                </c:pt>
                <c:pt idx="115">
                  <c:v>350000</c:v>
                </c:pt>
                <c:pt idx="116">
                  <c:v>154333</c:v>
                </c:pt>
                <c:pt idx="117">
                  <c:v>222330</c:v>
                </c:pt>
                <c:pt idx="118">
                  <c:v>160613</c:v>
                </c:pt>
                <c:pt idx="119">
                  <c:v>160000</c:v>
                </c:pt>
                <c:pt idx="120">
                  <c:v>450000</c:v>
                </c:pt>
                <c:pt idx="121">
                  <c:v>324000</c:v>
                </c:pt>
                <c:pt idx="122">
                  <c:v>550000</c:v>
                </c:pt>
                <c:pt idx="123">
                  <c:v>350000</c:v>
                </c:pt>
                <c:pt idx="124">
                  <c:v>107500</c:v>
                </c:pt>
                <c:pt idx="125">
                  <c:v>390000</c:v>
                </c:pt>
                <c:pt idx="126">
                  <c:v>532000</c:v>
                </c:pt>
                <c:pt idx="127">
                  <c:v>540000</c:v>
                </c:pt>
                <c:pt idx="128">
                  <c:v>344833</c:v>
                </c:pt>
                <c:pt idx="129">
                  <c:v>640000</c:v>
                </c:pt>
                <c:pt idx="130">
                  <c:v>210000</c:v>
                </c:pt>
                <c:pt idx="131">
                  <c:v>266000</c:v>
                </c:pt>
                <c:pt idx="132">
                  <c:v>390000</c:v>
                </c:pt>
                <c:pt idx="133">
                  <c:v>970000</c:v>
                </c:pt>
                <c:pt idx="134">
                  <c:v>385000</c:v>
                </c:pt>
                <c:pt idx="135">
                  <c:v>654177</c:v>
                </c:pt>
                <c:pt idx="136">
                  <c:v>297000</c:v>
                </c:pt>
                <c:pt idx="137">
                  <c:v>220000</c:v>
                </c:pt>
                <c:pt idx="138">
                  <c:v>360000</c:v>
                </c:pt>
                <c:pt idx="139">
                  <c:v>270000</c:v>
                </c:pt>
                <c:pt idx="140">
                  <c:v>270000</c:v>
                </c:pt>
                <c:pt idx="141">
                  <c:v>778050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0-4874-A7B1-3E02F255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446384"/>
        <c:axId val="1742438480"/>
      </c:scatterChart>
      <c:valAx>
        <c:axId val="1742446384"/>
        <c:scaling>
          <c:orientation val="minMax"/>
          <c:max val="1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Application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38480"/>
        <c:crosses val="autoZero"/>
        <c:crossBetween val="midCat"/>
        <c:majorUnit val="1000000"/>
        <c:minorUnit val="100000"/>
      </c:valAx>
      <c:valAx>
        <c:axId val="174243848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Salary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46384"/>
        <c:crosses val="autoZero"/>
        <c:crossBetween val="midCat"/>
        <c:majorUnit val="50000"/>
        <c:min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</xdr:colOff>
      <xdr:row>22</xdr:row>
      <xdr:rowOff>4761</xdr:rowOff>
    </xdr:from>
    <xdr:to>
      <xdr:col>27</xdr:col>
      <xdr:colOff>0</xdr:colOff>
      <xdr:row>43</xdr:row>
      <xdr:rowOff>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</xdr:colOff>
      <xdr:row>22</xdr:row>
      <xdr:rowOff>4761</xdr:rowOff>
    </xdr:from>
    <xdr:to>
      <xdr:col>13</xdr:col>
      <xdr:colOff>0</xdr:colOff>
      <xdr:row>43</xdr:row>
      <xdr:rowOff>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4762</xdr:colOff>
      <xdr:row>45</xdr:row>
      <xdr:rowOff>4761</xdr:rowOff>
    </xdr:from>
    <xdr:to>
      <xdr:col>27</xdr:col>
      <xdr:colOff>0</xdr:colOff>
      <xdr:row>66</xdr:row>
      <xdr:rowOff>9525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4762</xdr:colOff>
      <xdr:row>44</xdr:row>
      <xdr:rowOff>185736</xdr:rowOff>
    </xdr:from>
    <xdr:to>
      <xdr:col>13</xdr:col>
      <xdr:colOff>0</xdr:colOff>
      <xdr:row>65</xdr:row>
      <xdr:rowOff>190499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9524</xdr:colOff>
      <xdr:row>68</xdr:row>
      <xdr:rowOff>9525</xdr:rowOff>
    </xdr:from>
    <xdr:to>
      <xdr:col>16</xdr:col>
      <xdr:colOff>0</xdr:colOff>
      <xdr:row>88</xdr:row>
      <xdr:rowOff>180976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eni" refreshedDate="45128.490190046294" createdVersion="6" refreshedVersion="6" minRefreshableVersion="3" recordCount="164">
  <cacheSource type="worksheet">
    <worksheetSource name="Táblázat1"/>
  </cacheSource>
  <cacheFields count="14">
    <cacheField name="id" numFmtId="0">
      <sharedItems containsSemiMixedTypes="0" containsString="0" containsNumber="1" containsInteger="1" minValue="287" maxValue="650" count="162">
        <n v="287"/>
        <n v="356"/>
        <n v="368"/>
        <n v="386"/>
        <n v="388"/>
        <n v="391"/>
        <n v="395"/>
        <n v="396"/>
        <n v="390"/>
        <n v="398"/>
        <n v="410"/>
        <n v="424"/>
        <n v="427"/>
        <n v="432"/>
        <n v="435"/>
        <n v="436"/>
        <n v="434"/>
        <n v="437"/>
        <n v="439"/>
        <n v="442"/>
        <n v="443"/>
        <n v="444"/>
        <n v="445"/>
        <n v="452"/>
        <n v="451"/>
        <n v="450"/>
        <n v="455"/>
        <n v="467"/>
        <n v="456"/>
        <n v="462"/>
        <n v="490"/>
        <n v="491"/>
        <n v="495"/>
        <n v="494"/>
        <n v="498"/>
        <n v="501"/>
        <n v="500"/>
        <n v="502"/>
        <n v="504"/>
        <n v="503"/>
        <n v="507"/>
        <n v="506"/>
        <n v="512"/>
        <n v="508"/>
        <n v="510"/>
        <n v="509"/>
        <n v="516"/>
        <n v="523"/>
        <n v="517"/>
        <n v="525"/>
        <n v="526"/>
        <n v="527"/>
        <n v="519"/>
        <n v="515"/>
        <n v="520"/>
        <n v="522"/>
        <n v="524"/>
        <n v="518"/>
        <n v="514"/>
        <n v="521"/>
        <n v="513"/>
        <n v="530"/>
        <n v="528"/>
        <n v="529"/>
        <n v="532"/>
        <n v="531"/>
        <n v="535"/>
        <n v="533"/>
        <n v="538"/>
        <n v="542"/>
        <n v="543"/>
        <n v="544"/>
        <n v="540"/>
        <n v="541"/>
        <n v="548"/>
        <n v="545"/>
        <n v="546"/>
        <n v="547"/>
        <n v="549"/>
        <n v="552"/>
        <n v="555"/>
        <n v="550"/>
        <n v="556"/>
        <n v="553"/>
        <n v="554"/>
        <n v="560"/>
        <n v="559"/>
        <n v="567"/>
        <n v="564"/>
        <n v="565"/>
        <n v="566"/>
        <n v="562"/>
        <n v="569"/>
        <n v="568"/>
        <n v="570"/>
        <n v="574"/>
        <n v="573"/>
        <n v="575"/>
        <n v="578"/>
        <n v="576"/>
        <n v="571"/>
        <n v="583"/>
        <n v="581"/>
        <n v="586"/>
        <n v="579"/>
        <n v="584"/>
        <n v="582"/>
        <n v="590"/>
        <n v="599"/>
        <n v="592"/>
        <n v="593"/>
        <n v="591"/>
        <n v="589"/>
        <n v="587"/>
        <n v="598"/>
        <n v="597"/>
        <n v="588"/>
        <n v="600"/>
        <n v="595"/>
        <n v="603"/>
        <n v="602"/>
        <n v="605"/>
        <n v="604"/>
        <n v="601"/>
        <n v="606"/>
        <n v="608"/>
        <n v="607"/>
        <n v="610"/>
        <n v="609"/>
        <n v="611"/>
        <n v="613"/>
        <n v="616"/>
        <n v="614"/>
        <n v="617"/>
        <n v="619"/>
        <n v="618"/>
        <n v="622"/>
        <n v="620"/>
        <n v="623"/>
        <n v="621"/>
        <n v="625"/>
        <n v="626"/>
        <n v="627"/>
        <n v="628"/>
        <n v="632"/>
        <n v="631"/>
        <n v="633"/>
        <n v="630"/>
        <n v="629"/>
        <n v="634"/>
        <n v="635"/>
        <n v="638"/>
        <n v="640"/>
        <n v="641"/>
        <n v="643"/>
        <n v="642"/>
        <n v="644"/>
        <n v="645"/>
        <n v="646"/>
        <n v="649"/>
        <n v="648"/>
        <n v="650"/>
      </sharedItems>
    </cacheField>
    <cacheField name="applicationStartedDate" numFmtId="14">
      <sharedItems containsSemiMixedTypes="0" containsNonDate="0" containsDate="1" containsString="0" minDate="1899-12-31T00:00:00" maxDate="2022-03-23T14:29:39" count="162">
        <d v="2021-10-06T17:58:29"/>
        <d v="2021-10-15T10:16:29"/>
        <d v="2021-10-17T18:28:51"/>
        <d v="2021-12-03T18:31:57"/>
        <d v="2021-12-06T20:08:35"/>
        <d v="2021-12-09T10:20:49"/>
        <d v="2021-12-09T12:09:22"/>
        <d v="2021-12-09T14:42:45"/>
        <d v="2021-12-09T08:30:46"/>
        <d v="2021-12-11T08:16:56"/>
        <d v="2021-12-18T11:50:24"/>
        <d v="2022-01-10T13:11:00"/>
        <d v="2022-01-11T11:52:09"/>
        <d v="2022-01-19T04:18:18"/>
        <d v="2022-01-19T11:50:54"/>
        <d v="2022-01-19T12:17:09"/>
        <d v="2022-01-19T11:21:16"/>
        <d v="2022-01-20T05:07:26"/>
        <d v="2022-01-21T15:36:32"/>
        <d v="2022-01-22T03:19:09"/>
        <d v="2022-01-22T19:41:04"/>
        <d v="2022-01-23T22:34:46"/>
        <d v="2022-01-24T08:13:17"/>
        <d v="2022-01-27T16:16:52"/>
        <d v="2022-01-27T15:56:53"/>
        <d v="2022-01-27T15:35:47"/>
        <d v="2022-01-28T10:11:10"/>
        <d v="2022-01-28T17:02:56"/>
        <d v="2022-01-28T15:04:25"/>
        <d v="2022-01-28T16:31:02"/>
        <d v="2022-01-29T12:05:47"/>
        <d v="2022-01-29T12:14:11"/>
        <d v="2022-01-31T17:12:27"/>
        <d v="2022-01-31T15:21:08"/>
        <d v="2022-02-03T15:53:28"/>
        <d v="2022-02-04T09:22:37"/>
        <d v="2022-02-04T09:08:19"/>
        <d v="2022-02-04T11:09:24"/>
        <d v="2022-02-04T17:55:48"/>
        <d v="2022-02-04T14:21:55"/>
        <d v="2022-02-08T11:33:26"/>
        <d v="2022-02-08T10:26:55"/>
        <d v="2022-02-08T17:55:15"/>
        <d v="2022-02-08T13:34:19"/>
        <d v="2022-02-08T16:51:09"/>
        <d v="2022-02-08T16:31:39"/>
        <d v="2022-02-09T12:36:38"/>
        <d v="2022-02-09T16:56:03"/>
        <d v="2022-02-09T12:37:43"/>
        <d v="2022-02-09T17:15:40"/>
        <d v="2022-02-09T18:44:14"/>
        <d v="2022-02-09T22:28:46"/>
        <d v="2022-02-09T13:46:09"/>
        <d v="2022-02-09T12:11:02"/>
        <d v="2022-02-09T14:57:46"/>
        <d v="2022-02-09T16:13:36"/>
        <d v="2022-02-09T17:05:14"/>
        <d v="2022-02-09T13:08:08"/>
        <d v="2022-02-09T10:49:02"/>
        <d v="2022-02-09T15:02:10"/>
        <d v="2022-02-09T10:24:38"/>
        <d v="2022-02-10T23:46:40"/>
        <d v="2022-02-10T17:12:37"/>
        <d v="2022-02-10T20:43:32"/>
        <d v="2022-02-11T13:04:13"/>
        <d v="2022-02-11T10:46:21"/>
        <d v="2022-02-11T19:14:22"/>
        <d v="2022-02-11T14:09:23"/>
        <d v="2022-02-13T17:55:14"/>
        <d v="2022-02-14T13:25:29"/>
        <d v="2022-02-14T14:32:33"/>
        <d v="2022-02-14T14:47:28"/>
        <d v="2022-02-14T11:10:51"/>
        <d v="2022-02-14T12:06:01"/>
        <d v="2022-02-15T17:21:14"/>
        <d v="2022-02-15T12:49:04"/>
        <d v="2022-02-15T13:35:04"/>
        <d v="2022-02-15T14:20:31"/>
        <d v="2022-02-15T17:46:21"/>
        <d v="1899-12-31T00:00:00"/>
        <d v="2022-02-16T16:54:38"/>
        <d v="2022-02-16T12:16:58"/>
        <d v="2022-02-16T18:28:32"/>
        <d v="2022-02-16T16:34:20"/>
        <d v="2022-02-16T16:45:38"/>
        <d v="2022-02-17T16:37:54"/>
        <d v="2022-02-17T14:31:18"/>
        <d v="2022-02-18T16:16:14"/>
        <d v="2022-02-18T13:31:08"/>
        <d v="2022-02-18T13:41:45"/>
        <d v="2022-02-18T13:49:20"/>
        <d v="2022-02-18T11:09:19"/>
        <d v="2022-02-18T17:30:54"/>
        <d v="2022-02-18T16:25:55"/>
        <d v="2022-02-19T10:48:37"/>
        <d v="2022-02-21T15:53:23"/>
        <d v="2022-02-21T12:33:43"/>
        <d v="2022-02-21T18:05:50"/>
        <d v="2022-02-21T18:59:23"/>
        <d v="2022-02-21T18:10:19"/>
        <d v="2022-02-21T09:49:15"/>
        <d v="2022-02-22T16:49:07"/>
        <d v="2022-02-22T13:12:14"/>
        <d v="2022-02-22T20:20:12"/>
        <d v="2022-02-22T11:28:27"/>
        <d v="2022-02-22T17:42:10"/>
        <d v="2022-02-22T15:55:18"/>
        <d v="2022-02-23T10:32:40"/>
        <d v="2022-02-23T18:29:29"/>
        <d v="2022-02-23T13:52:29"/>
        <d v="2022-02-23T13:58:48"/>
        <d v="2022-02-23T11:55:49"/>
        <d v="2022-02-23T10:25:57"/>
        <d v="2022-02-23T09:28:05"/>
        <d v="2022-02-23T17:42:47"/>
        <d v="2022-02-23T17:23:15"/>
        <d v="2022-02-23T10:25:50"/>
        <d v="2022-02-23T18:45:41"/>
        <d v="2022-02-23T16:16:44"/>
        <d v="2022-02-24T16:59:30"/>
        <d v="2022-02-24T14:54:19"/>
        <d v="2022-02-24T20:32:49"/>
        <d v="2022-02-24T19:43:19"/>
        <d v="2022-02-24T10:36:47"/>
        <d v="2022-02-24T22:48:29"/>
        <d v="2022-02-25T11:45:11"/>
        <d v="2022-02-25T07:52:38"/>
        <d v="2022-02-25T15:51:54"/>
        <d v="2022-02-25T14:16:34"/>
        <d v="2022-02-26T13:05:01"/>
        <d v="2022-02-28T13:24:57"/>
        <d v="2022-03-01T12:12:29"/>
        <d v="2022-03-01T07:39:00"/>
        <d v="2022-03-01T13:54:59"/>
        <d v="2022-03-01T17:27:53"/>
        <d v="2022-03-01T14:10:46"/>
        <d v="2022-03-02T15:43:57"/>
        <d v="2022-03-02T11:26:44"/>
        <d v="2022-03-02T18:07:56"/>
        <d v="2022-03-02T13:40:41"/>
        <d v="2022-03-03T14:40:16"/>
        <d v="2022-03-03T15:57:39"/>
        <d v="2022-03-03T15:59:27"/>
        <d v="2022-03-03T16:46:45"/>
        <d v="2022-03-04T15:50:28"/>
        <d v="2022-03-04T14:04:46"/>
        <d v="2022-03-04T16:59:44"/>
        <d v="2022-03-04T12:47:52"/>
        <d v="2022-03-04T10:24:54"/>
        <d v="2022-03-04T17:40:17"/>
        <d v="2022-03-07T16:31:05"/>
        <d v="2022-03-08T15:43:48"/>
        <d v="2022-03-09T15:49:32"/>
        <d v="2022-03-10T11:51:05"/>
        <d v="2022-03-11T14:49:58"/>
        <d v="2022-03-11T13:16:10"/>
        <d v="2022-03-17T12:14:05"/>
        <d v="2022-03-21T10:11:42"/>
        <d v="2022-03-21T15:20:31"/>
        <d v="2022-03-22T16:48:23"/>
        <d v="2022-03-22T12:20:44"/>
        <d v="2022-03-23T14:29:39"/>
      </sharedItems>
      <fieldGroup par="13" base="1">
        <rangePr groupBy="months" startDate="1899-12-31T00:00:00" endDate="2022-03-23T14:29:39"/>
        <groupItems count="14">
          <s v="&lt;1900.01.01"/>
          <s v="jan"/>
          <s v="febr"/>
          <s v="márc"/>
          <s v="ápr"/>
          <s v="máj"/>
          <s v="jún"/>
          <s v="júl"/>
          <s v="aug"/>
          <s v="szept"/>
          <s v="okt"/>
          <s v="nov"/>
          <s v="dec"/>
          <s v="&gt;2022.03.23"/>
        </groupItems>
      </fieldGroup>
    </cacheField>
    <cacheField name="lastStatusChange" numFmtId="14">
      <sharedItems containsSemiMixedTypes="0" containsNonDate="0" containsDate="1" containsString="0" minDate="2021-10-06T18:06:06" maxDate="2022-03-24T10:22:11"/>
    </cacheField>
    <cacheField name="Month" numFmtId="0">
      <sharedItems containsSemiMixedTypes="0" containsString="0" containsNumber="1" containsInteger="1" minValue="1" maxValue="12" count="5">
        <n v="10"/>
        <n v="12"/>
        <n v="1"/>
        <n v="2"/>
        <n v="3"/>
      </sharedItems>
    </cacheField>
    <cacheField name="offerId" numFmtId="0">
      <sharedItems/>
    </cacheField>
    <cacheField name="offerName" numFmtId="0">
      <sharedItems/>
    </cacheField>
    <cacheField name="loanAmount" numFmtId="0">
      <sharedItems containsSemiMixedTypes="0" containsString="0" containsNumber="1" containsInteger="1" minValue="200" maxValue="10000000"/>
    </cacheField>
    <cacheField name="loanDuration" numFmtId="0">
      <sharedItems containsSemiMixedTypes="0" containsString="0" containsNumber="1" containsInteger="1" minValue="12" maxValue="96"/>
    </cacheField>
    <cacheField name="salary" numFmtId="0">
      <sharedItems containsSemiMixedTypes="0" containsString="0" containsNumber="1" containsInteger="1" minValue="100000" maxValue="970000"/>
    </cacheField>
    <cacheField name="emailAddress" numFmtId="0">
      <sharedItems/>
    </cacheField>
    <cacheField name="phoneNumber" numFmtId="0">
      <sharedItems/>
    </cacheField>
    <cacheField name="disbursedVolume" numFmtId="0">
      <sharedItems containsMixedTypes="1" containsNumber="1" containsInteger="1" minValue="700" maxValue="8800000"/>
    </cacheField>
    <cacheField name="Negyedévek" numFmtId="0" databaseField="0">
      <fieldGroup base="1">
        <rangePr groupBy="quarters" startDate="1899-12-31T00:00:00" endDate="2022-03-23T14:29:39"/>
        <groupItems count="6">
          <s v="&lt;1900.01.01"/>
          <s v="N.év1"/>
          <s v="N.év2"/>
          <s v="N.év3"/>
          <s v="N.év4"/>
          <s v="&gt;2022.03.23"/>
        </groupItems>
      </fieldGroup>
    </cacheField>
    <cacheField name="Évek" numFmtId="0" databaseField="0">
      <fieldGroup base="1">
        <rangePr groupBy="years" startDate="1899-12-31T00:00:00" endDate="2022-03-23T14:29:39"/>
        <groupItems count="125">
          <s v="&lt;1900.01.01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2022.03.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seni" refreshedDate="45131.840417708336" createdVersion="6" refreshedVersion="6" minRefreshableVersion="3" recordCount="164">
  <cacheSource type="worksheet">
    <worksheetSource ref="A1:L165" sheet="Database"/>
  </cacheSource>
  <cacheFields count="14">
    <cacheField name="id" numFmtId="0">
      <sharedItems containsSemiMixedTypes="0" containsString="0" containsNumber="1" containsInteger="1" minValue="287" maxValue="650"/>
    </cacheField>
    <cacheField name="applicationStartedDate" numFmtId="14">
      <sharedItems containsSemiMixedTypes="0" containsNonDate="0" containsDate="1" containsString="0" minDate="1899-12-31T00:00:00" maxDate="2022-03-23T14:29:39" count="162">
        <d v="2021-10-06T17:58:29"/>
        <d v="2021-12-09T14:42:45"/>
        <d v="2022-01-22T19:41:04"/>
        <d v="2022-02-03T15:53:28"/>
        <d v="2022-02-04T09:22:37"/>
        <d v="2022-02-08T10:26:55"/>
        <d v="2022-02-08T11:33:26"/>
        <d v="2022-02-08T16:31:39"/>
        <d v="2022-02-09T12:11:02"/>
        <d v="2022-02-14T14:32:33"/>
        <d v="2022-02-14T14:47:28"/>
        <d v="2022-02-16T16:34:20"/>
        <d v="2022-02-17T16:37:54"/>
        <d v="2022-02-23T10:25:57"/>
        <d v="2022-02-23T13:52:29"/>
        <d v="2022-02-23T17:23:15"/>
        <d v="2022-02-24T20:32:49"/>
        <d v="2022-03-03T14:40:16"/>
        <d v="2022-03-03T15:59:27"/>
        <d v="2022-03-04T12:47:52"/>
        <d v="2022-03-04T14:04:46"/>
        <d v="2022-03-04T15:50:28"/>
        <d v="2022-03-04T17:40:17"/>
        <d v="2022-03-09T15:49:32"/>
        <d v="2022-03-10T11:51:05"/>
        <d v="2022-03-11T13:16:10"/>
        <d v="2022-03-11T14:49:58"/>
        <d v="2022-03-21T15:20:31"/>
        <d v="2022-03-23T14:29:39"/>
        <d v="2022-03-02T11:26:44"/>
        <d v="2022-03-02T15:43:57"/>
        <d v="2022-03-17T12:14:05"/>
        <d v="2022-03-21T10:11:42"/>
        <d v="2022-01-19T11:21:16"/>
        <d v="2022-01-19T12:17:09"/>
        <d v="2022-01-31T17:12:27"/>
        <d v="2022-02-04T17:55:48"/>
        <d v="2022-01-28T16:31:02"/>
        <d v="2022-02-04T14:21:55"/>
        <d v="2021-12-09T12:09:22"/>
        <d v="2021-12-18T11:50:24"/>
        <d v="2022-02-19T10:48:37"/>
        <d v="2022-02-25T07:52:38"/>
        <d v="2021-10-15T10:16:29"/>
        <d v="2021-12-09T10:20:49"/>
        <d v="2021-12-11T08:16:56"/>
        <d v="2022-01-11T11:52:09"/>
        <d v="2022-02-09T10:49:02"/>
        <d v="2022-02-09T12:36:38"/>
        <d v="2022-02-09T12:37:43"/>
        <d v="2022-02-09T16:56:03"/>
        <d v="2022-02-09T17:15:40"/>
        <d v="2022-02-10T17:12:37"/>
        <d v="2022-02-10T20:43:32"/>
        <d v="2022-02-13T17:55:14"/>
        <d v="2022-02-15T17:21:14"/>
        <d v="2022-02-16T12:16:58"/>
        <d v="2022-02-16T18:28:32"/>
        <d v="2022-02-18T11:09:19"/>
        <d v="2022-02-18T13:41:45"/>
        <d v="2022-02-18T13:49:20"/>
        <d v="2022-02-18T16:16:14"/>
        <d v="2022-02-18T17:30:54"/>
        <d v="2022-02-21T12:33:43"/>
        <d v="2022-02-21T15:53:23"/>
        <d v="2022-02-21T18:10:19"/>
        <d v="2022-02-21T18:59:23"/>
        <d v="2022-02-22T11:28:27"/>
        <d v="2022-02-22T13:12:14"/>
        <d v="2022-02-22T15:55:18"/>
        <d v="2022-02-22T16:49:07"/>
        <d v="2022-02-22T20:20:12"/>
        <d v="2022-02-23T10:32:40"/>
        <d v="2022-02-23T11:55:49"/>
        <d v="2022-02-23T13:58:48"/>
        <d v="2022-02-23T16:16:44"/>
        <d v="2022-02-23T17:42:47"/>
        <d v="2022-02-23T18:45:41"/>
        <d v="2022-02-24T16:59:30"/>
        <d v="2022-02-24T22:48:29"/>
        <d v="2022-02-25T14:16:34"/>
        <d v="2022-02-25T15:51:54"/>
        <d v="2022-02-26T13:05:01"/>
        <d v="2022-02-28T13:24:57"/>
        <d v="2022-03-01T12:12:29"/>
        <d v="2022-03-01T13:54:59"/>
        <d v="2022-03-01T14:10:46"/>
        <d v="2022-03-01T17:27:53"/>
        <d v="2022-03-02T13:40:41"/>
        <d v="2022-03-03T15:57:39"/>
        <d v="2022-03-03T16:46:45"/>
        <d v="2022-03-04T10:24:54"/>
        <d v="2022-03-04T16:59:44"/>
        <d v="2022-03-07T16:31:05"/>
        <d v="2022-03-08T15:43:48"/>
        <d v="2022-03-22T12:20:44"/>
        <d v="2022-03-22T16:48:23"/>
        <d v="2022-02-09T14:57:46"/>
        <d v="2022-02-09T18:44:14"/>
        <d v="2022-02-10T23:46:40"/>
        <d v="2022-02-17T14:31:18"/>
        <d v="2021-10-17T18:28:51"/>
        <d v="2022-01-24T08:13:17"/>
        <d v="2022-01-27T16:16:52"/>
        <d v="2022-01-28T15:04:25"/>
        <d v="2022-02-04T11:09:24"/>
        <d v="2022-02-09T10:24:38"/>
        <d v="2022-02-09T22:28:46"/>
        <d v="2022-02-11T19:14:22"/>
        <d v="2022-02-15T14:20:31"/>
        <d v="1899-12-31T00:00:00"/>
        <d v="2022-02-16T16:54:38"/>
        <d v="2022-02-21T18:05:50"/>
        <d v="2022-02-22T17:42:10"/>
        <d v="2022-02-24T19:43:19"/>
        <d v="2021-12-03T18:31:57"/>
        <d v="2021-12-06T20:08:35"/>
        <d v="2021-12-09T08:30:46"/>
        <d v="2022-01-10T13:11:00"/>
        <d v="2022-01-19T04:18:18"/>
        <d v="2022-01-19T11:50:54"/>
        <d v="2022-01-20T05:07:26"/>
        <d v="2022-01-21T15:36:32"/>
        <d v="2022-01-22T03:19:09"/>
        <d v="2022-01-23T22:34:46"/>
        <d v="2022-01-27T15:35:47"/>
        <d v="2022-01-27T15:56:53"/>
        <d v="2022-01-28T10:11:10"/>
        <d v="2022-01-28T17:02:56"/>
        <d v="2022-01-29T12:05:47"/>
        <d v="2022-01-29T12:14:11"/>
        <d v="2022-01-31T15:21:08"/>
        <d v="2022-02-04T09:08:19"/>
        <d v="2022-02-08T13:34:19"/>
        <d v="2022-02-08T16:51:09"/>
        <d v="2022-02-08T17:55:15"/>
        <d v="2022-02-09T13:08:08"/>
        <d v="2022-02-09T13:46:09"/>
        <d v="2022-02-09T15:02:10"/>
        <d v="2022-02-09T16:13:36"/>
        <d v="2022-02-09T17:05:14"/>
        <d v="2022-02-11T10:46:21"/>
        <d v="2022-02-11T13:04:13"/>
        <d v="2022-02-11T14:09:23"/>
        <d v="2022-02-14T11:10:51"/>
        <d v="2022-02-14T12:06:01"/>
        <d v="2022-02-14T13:25:29"/>
        <d v="2022-02-15T12:49:04"/>
        <d v="2022-02-15T13:35:04"/>
        <d v="2022-02-15T17:46:21"/>
        <d v="2022-02-16T16:45:38"/>
        <d v="2022-02-18T13:31:08"/>
        <d v="2022-02-18T16:25:55"/>
        <d v="2022-02-21T09:49:15"/>
        <d v="2022-02-23T09:28:05"/>
        <d v="2022-02-23T10:25:50"/>
        <d v="2022-02-23T18:29:29"/>
        <d v="2022-02-24T10:36:47"/>
        <d v="2022-02-24T14:54:19"/>
        <d v="2022-02-25T11:45:11"/>
        <d v="2022-03-01T07:39:00"/>
        <d v="2022-03-02T18:07:56"/>
      </sharedItems>
      <fieldGroup par="13" base="1">
        <rangePr groupBy="months" startDate="1899-12-31T00:00:00" endDate="2022-03-23T14:29:39"/>
        <groupItems count="14">
          <s v="&lt;1900.01.01"/>
          <s v="jan"/>
          <s v="febr"/>
          <s v="márc"/>
          <s v="ápr"/>
          <s v="máj"/>
          <s v="jún"/>
          <s v="júl"/>
          <s v="aug"/>
          <s v="szept"/>
          <s v="okt"/>
          <s v="nov"/>
          <s v="dec"/>
          <s v="&gt;2022.03.23"/>
        </groupItems>
      </fieldGroup>
    </cacheField>
    <cacheField name="lastStatusChange" numFmtId="14">
      <sharedItems containsSemiMixedTypes="0" containsNonDate="0" containsDate="1" containsString="0" minDate="2021-10-06T18:06:06" maxDate="2022-03-24T10:22:11"/>
    </cacheField>
    <cacheField name="Month" numFmtId="0">
      <sharedItems/>
    </cacheField>
    <cacheField name="offerId" numFmtId="0">
      <sharedItems/>
    </cacheField>
    <cacheField name="offerName" numFmtId="0">
      <sharedItems/>
    </cacheField>
    <cacheField name="loanAmount" numFmtId="0">
      <sharedItems containsSemiMixedTypes="0" containsString="0" containsNumber="1" containsInteger="1" minValue="200" maxValue="10000000"/>
    </cacheField>
    <cacheField name="loanDuration" numFmtId="0">
      <sharedItems containsSemiMixedTypes="0" containsString="0" containsNumber="1" containsInteger="1" minValue="12" maxValue="96"/>
    </cacheField>
    <cacheField name="salary" numFmtId="0">
      <sharedItems containsSemiMixedTypes="0" containsString="0" containsNumber="1" containsInteger="1" minValue="100000" maxValue="970000"/>
    </cacheField>
    <cacheField name="emailAddress" numFmtId="0">
      <sharedItems/>
    </cacheField>
    <cacheField name="phoneNumber" numFmtId="0">
      <sharedItems/>
    </cacheField>
    <cacheField name="disbursedVolume" numFmtId="0">
      <sharedItems containsMixedTypes="1" containsNumber="1" containsInteger="1" minValue="700" maxValue="8800000"/>
    </cacheField>
    <cacheField name="Negyedévek" numFmtId="0" databaseField="0">
      <fieldGroup base="1">
        <rangePr groupBy="quarters" startDate="1899-12-31T00:00:00" endDate="2022-03-23T14:29:39"/>
        <groupItems count="6">
          <s v="&lt;1900.01.01"/>
          <s v="N.év1"/>
          <s v="N.év2"/>
          <s v="N.év3"/>
          <s v="N.év4"/>
          <s v="&gt;2022.03.23"/>
        </groupItems>
      </fieldGroup>
    </cacheField>
    <cacheField name="Évek" numFmtId="0" databaseField="0">
      <fieldGroup base="1">
        <rangePr groupBy="years" startDate="1899-12-31T00:00:00" endDate="2022-03-23T14:29:39"/>
        <groupItems count="125">
          <s v="&lt;1900.01.01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2022.03.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seni" refreshedDate="45132.890201273149" createdVersion="6" refreshedVersion="6" minRefreshableVersion="3" recordCount="164">
  <cacheSource type="worksheet">
    <worksheetSource name="Táblázat3"/>
  </cacheSource>
  <cacheFields count="18">
    <cacheField name="id" numFmtId="0">
      <sharedItems containsSemiMixedTypes="0" containsString="0" containsNumber="1" containsInteger="1" minValue="287" maxValue="650"/>
    </cacheField>
    <cacheField name="applicationStartedDate" numFmtId="14">
      <sharedItems containsSemiMixedTypes="0" containsNonDate="0" containsDate="1" containsString="0" minDate="1899-12-31T00:00:00" maxDate="2022-03-23T14:29:39" count="162">
        <d v="2022-02-21T15:53:23"/>
        <d v="2022-02-08T11:33:26"/>
        <d v="2022-02-25T11:45:11"/>
        <d v="2022-02-24T16:59:30"/>
        <d v="2022-02-24T14:54:19"/>
        <d v="2021-12-06T20:08:35"/>
        <d v="2022-02-22T16:49:07"/>
        <d v="2022-02-14T13:25:29"/>
        <d v="2022-01-22T03:19:09"/>
        <d v="2022-02-08T10:26:55"/>
        <d v="2022-01-20T05:07:26"/>
        <d v="2021-12-18T11:50:24"/>
        <d v="2022-01-27T16:16:52"/>
        <d v="2022-01-19T04:18:18"/>
        <d v="2022-01-21T15:36:32"/>
        <d v="2022-02-17T16:37:54"/>
        <d v="2022-03-17T12:14:05"/>
        <d v="2022-01-29T12:05:47"/>
        <d v="2022-01-29T12:14:11"/>
        <d v="2022-01-28T10:11:10"/>
        <d v="2022-03-11T14:49:58"/>
        <d v="2022-02-09T12:36:38"/>
        <d v="2022-02-14T14:32:33"/>
        <d v="2022-02-14T14:47:28"/>
        <d v="2022-02-09T16:56:03"/>
        <d v="2022-01-11T11:52:09"/>
        <d v="2022-01-19T11:50:54"/>
        <d v="2022-02-11T13:04:13"/>
        <d v="2022-02-22T13:12:14"/>
        <d v="2022-01-31T17:12:27"/>
        <d v="2022-03-02T15:43:57"/>
        <d v="2022-03-21T10:11:42"/>
        <d v="2022-02-24T20:32:49"/>
        <d v="2022-02-15T17:21:14"/>
        <d v="2021-12-09T10:20:49"/>
        <d v="2022-02-23T10:32:40"/>
        <d v="2022-02-09T12:37:43"/>
        <d v="2022-01-19T12:17:09"/>
        <d v="2022-03-04T15:50:28"/>
        <d v="2022-03-01T12:12:29"/>
        <d v="2022-01-22T19:41:04"/>
        <d v="2022-02-18T16:16:14"/>
        <d v="2022-02-22T20:20:12"/>
        <d v="2021-12-11T08:16:56"/>
        <d v="2022-02-23T18:29:29"/>
        <d v="2022-02-09T18:44:14"/>
        <d v="1899-12-31T00:00:00"/>
        <d v="2022-02-24T19:43:19"/>
        <d v="2022-02-25T07:52:38"/>
        <d v="2022-03-03T14:40:16"/>
        <d v="2022-01-27T15:56:53"/>
        <d v="2022-02-09T17:15:40"/>
        <d v="2022-02-09T22:28:46"/>
        <d v="2022-02-15T12:49:04"/>
        <d v="2022-02-08T17:55:15"/>
        <d v="2021-12-09T12:09:22"/>
        <d v="2022-02-23T11:55:49"/>
        <d v="2022-03-01T07:39:00"/>
        <d v="2022-03-22T16:48:23"/>
        <d v="2022-02-23T13:52:29"/>
        <d v="2022-02-23T13:58:48"/>
        <d v="2022-02-25T15:51:54"/>
        <d v="2022-02-16T16:54:38"/>
        <d v="2022-02-11T10:46:21"/>
        <d v="2022-03-04T14:04:46"/>
        <d v="2022-03-03T15:57:39"/>
        <d v="2021-12-03T18:31:57"/>
        <d v="2022-02-23T10:25:57"/>
        <d v="2022-02-15T13:35:04"/>
        <d v="2022-02-04T09:22:37"/>
        <d v="2022-02-04T09:08:19"/>
        <d v="2022-02-10T23:46:40"/>
        <d v="2022-02-18T13:31:08"/>
        <d v="2022-03-04T12:47:52"/>
        <d v="2022-02-24T10:36:47"/>
        <d v="2022-01-23T22:34:46"/>
        <d v="2022-02-19T10:48:37"/>
        <d v="2022-02-08T13:34:19"/>
        <d v="2022-03-03T15:59:27"/>
        <d v="2022-02-14T11:10:51"/>
        <d v="2022-02-09T13:46:09"/>
        <d v="2022-03-23T14:29:39"/>
        <d v="2022-02-09T12:11:02"/>
        <d v="2022-02-23T09:28:05"/>
        <d v="2022-03-04T16:59:44"/>
        <d v="2022-03-10T11:51:05"/>
        <d v="2022-03-08T15:43:48"/>
        <d v="2022-02-16T12:16:58"/>
        <d v="2021-10-17T18:28:51"/>
        <d v="2022-03-01T13:54:59"/>
        <d v="2022-02-22T11:28:27"/>
        <d v="2022-03-02T11:26:44"/>
        <d v="2022-02-11T19:14:22"/>
        <d v="2022-02-08T16:51:09"/>
        <d v="2022-01-28T15:04:25"/>
        <d v="2022-01-27T15:35:47"/>
        <d v="2022-02-09T14:57:46"/>
        <d v="2022-01-28T17:02:56"/>
        <d v="2022-01-31T15:21:08"/>
        <d v="2022-01-19T11:21:16"/>
        <d v="2022-03-04T10:24:54"/>
        <d v="2022-02-09T16:13:36"/>
        <d v="2022-02-09T17:05:14"/>
        <d v="2022-02-04T11:09:24"/>
        <d v="2022-02-23T17:42:47"/>
        <d v="2022-03-21T15:20:31"/>
        <d v="2022-02-15T14:20:31"/>
        <d v="2022-02-04T17:55:48"/>
        <d v="2022-03-07T16:31:05"/>
        <d v="2022-02-28T13:24:57"/>
        <d v="2022-02-21T12:33:43"/>
        <d v="2022-02-04T14:21:55"/>
        <d v="2021-10-06T17:58:29"/>
        <d v="2022-02-14T12:06:01"/>
        <d v="2022-02-11T14:09:23"/>
        <d v="2022-03-01T17:27:53"/>
        <d v="2022-02-22T17:42:10"/>
        <d v="2022-02-09T13:08:08"/>
        <d v="2022-02-24T22:48:29"/>
        <d v="2022-02-03T15:53:28"/>
        <d v="2022-02-16T18:28:32"/>
        <d v="2021-12-09T14:42:45"/>
        <d v="2022-02-23T17:23:15"/>
        <d v="2022-02-18T13:41:45"/>
        <d v="2022-02-18T13:49:20"/>
        <d v="2022-02-23T10:25:50"/>
        <d v="2022-02-21T18:05:50"/>
        <d v="2022-02-09T10:24:38"/>
        <d v="2021-10-15T10:16:29"/>
        <d v="2021-12-09T08:30:46"/>
        <d v="2022-02-08T16:31:39"/>
        <d v="2022-02-09T10:49:02"/>
        <d v="2022-02-15T17:46:21"/>
        <d v="2022-02-16T16:34:20"/>
        <d v="2022-02-16T16:45:38"/>
        <d v="2022-02-09T15:02:10"/>
        <d v="2022-03-04T17:40:17"/>
        <d v="2022-02-22T15:55:18"/>
        <d v="2022-02-18T11:09:19"/>
        <d v="2022-01-24T08:13:17"/>
        <d v="2022-03-03T16:46:45"/>
        <d v="2022-02-21T18:59:23"/>
        <d v="2022-02-13T17:55:14"/>
        <d v="2022-02-23T18:45:41"/>
        <d v="2022-02-17T14:31:18"/>
        <d v="2022-03-01T14:10:46"/>
        <d v="2022-03-09T15:49:32"/>
        <d v="2022-03-02T18:07:56"/>
        <d v="2022-02-23T16:16:44"/>
        <d v="2022-02-18T16:25:55"/>
        <d v="2022-02-25T14:16:34"/>
        <d v="2022-02-18T17:30:54"/>
        <d v="2022-02-21T18:10:19"/>
        <d v="2022-01-10T13:11:00"/>
        <d v="2022-02-21T09:49:15"/>
        <d v="2022-02-26T13:05:01"/>
        <d v="2022-02-10T17:12:37"/>
        <d v="2022-03-22T12:20:44"/>
        <d v="2022-02-10T20:43:32"/>
        <d v="2022-03-02T13:40:41"/>
        <d v="2022-03-11T13:16:10"/>
        <d v="2022-01-28T16:31:02"/>
      </sharedItems>
      <fieldGroup par="15" base="1">
        <rangePr groupBy="months" startDate="1899-12-31T00:00:00" endDate="2022-03-23T14:29:39"/>
        <groupItems count="14">
          <s v="&lt;1900.01.01"/>
          <s v="jan"/>
          <s v="febr"/>
          <s v="márc"/>
          <s v="ápr"/>
          <s v="máj"/>
          <s v="jún"/>
          <s v="júl"/>
          <s v="aug"/>
          <s v="szept"/>
          <s v="okt"/>
          <s v="nov"/>
          <s v="dec"/>
          <s v="&gt;2022.03.23"/>
        </groupItems>
      </fieldGroup>
    </cacheField>
    <cacheField name="lastStatusChange" numFmtId="14">
      <sharedItems containsSemiMixedTypes="0" containsNonDate="0" containsDate="1" containsString="0" minDate="2021-10-06T18:06:06" maxDate="2022-03-24T10:22:11" count="162">
        <d v="2022-02-21T16:04:35"/>
        <d v="2022-02-08T11:33:26"/>
        <d v="2022-02-25T12:13:31"/>
        <d v="2022-02-24T17:56:24"/>
        <d v="2022-02-24T15:23:20"/>
        <d v="2021-12-06T20:15:35"/>
        <d v="2022-03-04T13:25:11"/>
        <d v="2022-02-14T13:25:29"/>
        <d v="2022-01-22T03:19:17"/>
        <d v="2022-02-08T11:10:32"/>
        <d v="2022-01-20T05:10:46"/>
        <d v="2021-12-20T11:03:58"/>
        <d v="2022-02-03T09:38:02"/>
        <d v="2022-01-20T03:46:10"/>
        <d v="2022-01-21T15:41:46"/>
        <d v="2022-02-22T10:37:05"/>
        <d v="2022-03-17T12:14:05"/>
        <d v="2022-01-29T12:12:23"/>
        <d v="2022-01-29T12:15:59"/>
        <d v="2022-02-04T05:40:00"/>
        <d v="2022-03-11T15:08:37"/>
        <d v="2022-02-09T12:42:00"/>
        <d v="2022-02-14T14:37:54"/>
        <d v="2022-02-14T14:50:12"/>
        <d v="2022-02-12T18:36:17"/>
        <d v="2022-01-11T11:59:34"/>
        <d v="2022-01-19T12:06:19"/>
        <d v="2022-02-15T11:10:52"/>
        <d v="2022-02-22T13:26:56"/>
        <d v="2022-02-08T15:18:26"/>
        <d v="2022-03-02T16:11:34"/>
        <d v="2022-03-24T10:22:11"/>
        <d v="2022-02-24T20:55:19"/>
        <d v="2022-02-15T17:34:50"/>
        <d v="2021-12-09T10:49:07"/>
        <d v="2022-02-23T10:53:08"/>
        <d v="2022-02-09T12:54:00"/>
        <d v="2022-01-19T15:14:28"/>
        <d v="2022-03-04T16:16:33"/>
        <d v="2022-03-01T13:03:51"/>
        <d v="2022-01-22T19:45:52"/>
        <d v="2022-02-18T16:18:30"/>
        <d v="2022-02-22T20:33:40"/>
        <d v="2021-12-11T08:37:07"/>
        <d v="2022-03-04T05:59:58"/>
        <d v="2022-02-09T18:44:14"/>
        <d v="2022-02-16T16:36:08"/>
        <d v="2022-02-24T20:08:01"/>
        <d v="2022-02-25T07:54:51"/>
        <d v="2022-03-23T21:56:30"/>
        <d v="2022-01-27T15:56:53"/>
        <d v="2022-02-09T17:16:01"/>
        <d v="2022-02-09T22:29:22"/>
        <d v="2022-02-15T12:55:22"/>
        <d v="2022-02-08T18:04:23"/>
        <d v="2021-12-09T12:13:35"/>
        <d v="2022-02-23T12:23:35"/>
        <d v="2022-03-01T07:39:00"/>
        <d v="2022-03-22T16:48:34"/>
        <d v="2022-02-23T13:57:01"/>
        <d v="2022-02-23T14:09:53"/>
        <d v="2022-02-26T13:50:25"/>
        <d v="2022-02-23T20:54:18"/>
        <d v="2022-02-11T11:20:05"/>
        <d v="2022-03-04T14:25:49"/>
        <d v="2022-03-03T16:15:22"/>
        <d v="2021-12-03T18:49:33"/>
        <d v="2022-02-23T10:43:33"/>
        <d v="2022-02-15T14:42:27"/>
        <d v="2022-02-04T09:23:29"/>
        <d v="2022-02-04T09:22:20"/>
        <d v="2022-02-11T00:06:04"/>
        <d v="2022-02-18T14:32:32"/>
        <d v="2022-03-04T13:11:03"/>
        <d v="2022-02-25T09:23:12"/>
        <d v="2022-01-23T22:38:17"/>
        <d v="2022-02-19T10:51:38"/>
        <d v="2022-02-16T16:00:41"/>
        <d v="2022-03-03T18:42:02"/>
        <d v="2022-02-14T11:33:55"/>
        <d v="2022-02-09T15:22:10"/>
        <d v="2022-03-24T10:12:41"/>
        <d v="2022-02-23T09:26:59"/>
        <d v="2022-02-23T09:38:29"/>
        <d v="2022-03-04T18:18:35"/>
        <d v="2022-03-16T16:53:17"/>
        <d v="2022-03-08T16:14:21"/>
        <d v="2022-02-16T13:08:43"/>
        <d v="2021-10-17T18:33:20"/>
        <d v="2022-03-02T19:26:37"/>
        <d v="2022-02-24T10:50:36"/>
        <d v="2022-03-02T12:12:37"/>
        <d v="2022-02-11T19:30:42"/>
        <d v="2022-02-08T17:19:58"/>
        <d v="2022-01-28T15:06:08"/>
        <d v="2022-02-01T19:16:32"/>
        <d v="2022-02-09T15:00:48"/>
        <d v="2022-01-31T15:15:23"/>
        <d v="2022-02-11T10:14:33"/>
        <d v="2022-01-19T12:26:07"/>
        <d v="2022-03-04T10:47:10"/>
        <d v="2022-02-15T14:17:43"/>
        <d v="2022-02-09T17:06:35"/>
        <d v="2022-02-04T11:09:24"/>
        <d v="2022-02-23T17:51:31"/>
        <d v="2022-03-21T22:20:58"/>
        <d v="2022-02-16T11:49:52"/>
        <d v="2022-02-04T17:58:16"/>
        <d v="2022-03-07T16:58:18"/>
        <d v="2022-03-23T18:43:04"/>
        <d v="2022-02-21T12:53:34"/>
        <d v="2022-02-04T15:01:10"/>
        <d v="2021-10-06T18:06:06"/>
        <d v="2022-02-15T18:14:58"/>
        <d v="2022-02-14T17:07:37"/>
        <d v="2022-03-03T17:06:22"/>
        <d v="2022-02-22T17:59:02"/>
        <d v="2022-02-09T13:08:08"/>
        <d v="2022-02-24T22:48:29"/>
        <d v="2022-02-03T19:55:01"/>
        <d v="2022-02-16T18:48:36"/>
        <d v="2021-12-09T15:02:37"/>
        <d v="2022-02-23T17:37:03"/>
        <d v="2022-02-18T13:49:00"/>
        <d v="2022-03-17T21:58:35"/>
        <d v="2022-02-23T10:32:33"/>
        <d v="2022-02-21T20:15:33"/>
        <d v="2022-02-09T10:24:38"/>
        <d v="2021-10-15T10:20:27"/>
        <d v="2021-12-18T14:26:10"/>
        <d v="2022-02-08T16:35:47"/>
        <d v="2022-02-09T11:04:55"/>
        <d v="2022-02-15T18:22:38"/>
        <d v="2022-02-16T16:38:30"/>
        <d v="2022-02-16T17:40:46"/>
        <d v="2022-02-09T18:26:38"/>
        <d v="2022-03-23T22:03:01"/>
        <d v="2022-02-22T17:58:35"/>
        <d v="2022-02-18T11:25:34"/>
        <d v="2022-01-24T08:17:52"/>
        <d v="2022-03-04T12:14:01"/>
        <d v="2022-02-22T18:58:33"/>
        <d v="2022-02-22T19:11:08"/>
        <d v="2022-02-23T18:55:24"/>
        <d v="2022-02-21T20:27:58"/>
        <d v="2022-03-01T14:40:03"/>
        <d v="2022-03-09T15:57:03"/>
        <d v="2022-03-03T18:49:34"/>
        <d v="2022-03-02T19:23:20"/>
        <d v="2022-02-18T16:58:23"/>
        <d v="2022-02-25T17:01:38"/>
        <d v="2022-02-21T17:59:03"/>
        <d v="2022-02-21T18:28:38"/>
        <d v="2022-01-11T17:21:38"/>
        <d v="2022-02-21T09:51:48"/>
        <d v="2022-02-26T13:27:20"/>
        <d v="2022-02-10T19:41:26"/>
        <d v="2022-03-22T16:58:53"/>
        <d v="2022-02-10T21:00:59"/>
        <d v="2022-03-02T14:22:45"/>
        <d v="2022-03-21T22:20:41"/>
        <d v="2022-02-02T17:21:54"/>
      </sharedItems>
      <fieldGroup par="17" base="2">
        <rangePr groupBy="months" startDate="2021-10-06T18:06:06" endDate="2022-03-24T10:22:11"/>
        <groupItems count="14">
          <s v="&lt;2021.10.06"/>
          <s v="jan"/>
          <s v="febr"/>
          <s v="márc"/>
          <s v="ápr"/>
          <s v="máj"/>
          <s v="jún"/>
          <s v="júl"/>
          <s v="aug"/>
          <s v="szept"/>
          <s v="okt"/>
          <s v="nov"/>
          <s v="dec"/>
          <s v="&gt;2022.03.24"/>
        </groupItems>
      </fieldGroup>
    </cacheField>
    <cacheField name="Month" numFmtId="0">
      <sharedItems/>
    </cacheField>
    <cacheField name="offerId" numFmtId="0">
      <sharedItems count="10">
        <s v="MKB_mosoly"/>
        <s v="BB_huseg"/>
        <s v="sber_fair_plusz"/>
        <s v="BB_privat_100"/>
        <s v="sber_fair"/>
        <s v="BB_midi_plus"/>
        <s v="BB_maxi_plus"/>
        <s v="BB_PK250"/>
        <s v="MKB_MSZH"/>
        <s v="BB_PK400"/>
      </sharedItems>
    </cacheField>
    <cacheField name="offerName" numFmtId="0">
      <sharedItems/>
    </cacheField>
    <cacheField name="loanAmount" numFmtId="3">
      <sharedItems containsSemiMixedTypes="0" containsString="0" containsNumber="1" containsInteger="1" minValue="200" maxValue="10000000" count="50">
        <n v="1000000"/>
        <n v="6000000"/>
        <n v="4000000"/>
        <n v="3500000"/>
        <n v="5820000"/>
        <n v="700"/>
        <n v="1500000"/>
        <n v="10000000"/>
        <n v="3200000"/>
        <n v="9840000"/>
        <n v="500"/>
        <n v="7000000"/>
        <n v="2100000"/>
        <n v="2000000"/>
        <n v="300"/>
        <n v="5000000"/>
        <n v="4900000"/>
        <n v="3000000"/>
        <n v="3390000"/>
        <n v="9500000"/>
        <n v="2350000"/>
        <n v="4500000"/>
        <n v="200"/>
        <n v="7260000"/>
        <n v="1200000"/>
        <n v="6420000"/>
        <n v="8000000"/>
        <n v="600"/>
        <n v="2500000"/>
        <n v="7500000"/>
        <n v="5500000"/>
        <n v="5900000"/>
        <n v="4740000"/>
        <n v="3320000"/>
        <n v="2200000"/>
        <n v="1300000"/>
        <n v="4300000"/>
        <n v="2880000"/>
        <n v="800"/>
        <n v="6500000"/>
        <n v="3800000"/>
        <n v="6450000"/>
        <n v="2400000"/>
        <n v="3260000"/>
        <n v="4800000"/>
        <n v="1700000"/>
        <n v="9000000"/>
        <n v="5600000"/>
        <n v="5050000"/>
        <n v="6200000"/>
      </sharedItems>
    </cacheField>
    <cacheField name="loanDuration" numFmtId="3">
      <sharedItems containsSemiMixedTypes="0" containsString="0" containsNumber="1" containsInteger="1" minValue="12" maxValue="96"/>
    </cacheField>
    <cacheField name="salary" numFmtId="3">
      <sharedItems containsSemiMixedTypes="0" containsString="0" containsNumber="1" containsInteger="1" minValue="100000" maxValue="970000" count="99">
        <n v="170000"/>
        <n v="450000"/>
        <n v="300000"/>
        <n v="217000"/>
        <n v="260533"/>
        <n v="260000"/>
        <n v="677500"/>
        <n v="250000"/>
        <n v="680000"/>
        <n v="128000"/>
        <n v="185000"/>
        <n v="297000"/>
        <n v="300580"/>
        <n v="499999"/>
        <n v="654177"/>
        <n v="360000"/>
        <n v="350000"/>
        <n v="400000"/>
        <n v="138000"/>
        <n v="560000"/>
        <n v="521000"/>
        <n v="230155"/>
        <n v="160613"/>
        <n v="220000"/>
        <n v="245000"/>
        <n v="352700"/>
        <n v="210000"/>
        <n v="540000"/>
        <n v="247000"/>
        <n v="154000"/>
        <n v="100000"/>
        <n v="427000"/>
        <n v="174000"/>
        <n v="172900"/>
        <n v="190000"/>
        <n v="370000"/>
        <n v="195000"/>
        <n v="320000"/>
        <n v="130000"/>
        <n v="378333"/>
        <n v="200000"/>
        <n v="182000"/>
        <n v="394000"/>
        <n v="256600"/>
        <n v="532000"/>
        <n v="324000"/>
        <n v="380000"/>
        <n v="240000"/>
        <n v="961744"/>
        <n v="500000"/>
        <n v="568000"/>
        <n v="390000"/>
        <n v="283000"/>
        <n v="281190"/>
        <n v="310000"/>
        <n v="330000"/>
        <n v="550000"/>
        <n v="776000"/>
        <n v="280000"/>
        <n v="778050"/>
        <n v="304000"/>
        <n v="344833"/>
        <n v="970000"/>
        <n v="266000"/>
        <n v="245267"/>
        <n v="199500"/>
        <n v="222200"/>
        <n v="154333"/>
        <n v="160000"/>
        <n v="270000"/>
        <n v="150000"/>
        <n v="107500"/>
        <n v="140000"/>
        <n v="180161"/>
        <n v="145000"/>
        <n v="418317"/>
        <n v="234000"/>
        <n v="143000"/>
        <n v="172000"/>
        <n v="180000"/>
        <n v="555555"/>
        <n v="263500"/>
        <n v="248540"/>
        <n v="340000"/>
        <n v="640000"/>
        <n v="490000"/>
        <n v="448000"/>
        <n v="235000"/>
        <n v="393700"/>
        <n v="328000"/>
        <n v="161000"/>
        <n v="518000"/>
        <n v="242000"/>
        <n v="243000"/>
        <n v="111325"/>
        <n v="168000"/>
        <n v="222330"/>
        <n v="385000"/>
        <n v="505900"/>
      </sharedItems>
    </cacheField>
    <cacheField name="emailAddress" numFmtId="0">
      <sharedItems count="151">
        <s v="1********a@gmail.com"/>
        <s v="a************1@gmail.com"/>
        <s v="a***********1@gmail.com"/>
        <s v="a***********9@gmail.com"/>
        <s v="a**********i@gmail.com"/>
        <s v="a*********h@yahoo.com"/>
        <s v="a*******z@gmail.com"/>
        <s v="a***4@freemail.hu"/>
        <s v="b***********************1@gmail.com"/>
        <s v="b*******************4@gmail.com"/>
        <s v="b**************0@gmail.com"/>
        <s v="b**************7@gmail.com"/>
        <s v="b************0@citromail.hu"/>
        <s v="b************1@gmail.com"/>
        <s v="b************8@gmail.com"/>
        <s v="b************i@gmail.com"/>
        <s v="b************y@gmail.com"/>
        <s v="b***********1@gmail.com"/>
        <s v="b***********8@gmail.com"/>
        <s v="b***********e@gmail.com"/>
        <s v="b**********2@gmail.com"/>
        <s v="b*********2@gmail.com"/>
        <s v="b*********4@gmail.com"/>
        <s v="b*********6@gmail.com"/>
        <s v="b********6@hotmail.com"/>
        <s v="B********t@gmail.com"/>
        <s v="b*******1@gmail.com"/>
        <s v="b*******2@gmail.com"/>
        <s v="c**************6@gmail.com"/>
        <s v="C************4@gmail.com"/>
        <s v="c*********5@gmail.com"/>
        <s v="C********2@gamil.com"/>
        <s v="c********i@gmail.com"/>
        <s v="d***************0@gmail.com"/>
        <s v="d***********v@gmail.com"/>
        <s v="d********i@gmail.com"/>
        <s v="e********************i@gmail.com"/>
        <s v="E******s@aol.com"/>
        <s v="f*************3@gmail.com"/>
        <s v="f***********9@gmail.com"/>
        <s v="f********1@icloud.com"/>
        <s v="f*******1@gmail.com"/>
        <s v="g*************1@gmail.com"/>
        <s v="g**********2@gmail.com"/>
        <s v="g********7@gmail.com"/>
        <s v="g*******4@gmail.com"/>
        <s v="g*******o@gmail.com"/>
        <s v="g******y@gmail.com"/>
        <s v="g***o@gergorad.com"/>
        <s v="h************0@gmail.com"/>
        <s v="h***********7@gmail.com"/>
        <s v="h**********4@citromail.hu"/>
        <s v="h********0@gmail.com"/>
        <s v="h********1@gmail.hu"/>
        <s v="h********5@gmail.com"/>
        <s v="h********9@moonran.com"/>
        <s v="h*******4@gmail.com"/>
        <s v="h******5@gmail.com"/>
        <s v="i***********2@gmail.com"/>
        <s v="I*********5@gmail.com"/>
        <s v="i********5@gmail.com"/>
        <s v="i**o@tothk.hu"/>
        <s v="j***********6@gmail.com"/>
        <s v="j********9@t-online.hu"/>
        <s v="J*****o@citromail.hu"/>
        <s v="j****1@freemail.hu"/>
        <s v="k***************4@gmail.com"/>
        <s v="k************a@citromail.hu"/>
        <s v="k************e@gmail.com"/>
        <s v="k***********6@citromail.hu"/>
        <s v="k**********0@gmail.com"/>
        <s v="k**********5@gmail.com"/>
        <s v="k**********9@gmail.com"/>
        <s v="k**********s@gmail.com"/>
        <s v="k********7@gmail.com"/>
        <s v="k********9@gmail.com"/>
        <s v="k********i@gmail.com"/>
        <s v="k*******1@gmail.com"/>
        <s v="k*******a@gmail.com"/>
        <s v="k*******i@hotmail.com"/>
        <s v="k******1@gmail.com"/>
        <s v="L*************0@gmail.com"/>
        <s v="l*************t@gmail.com"/>
        <s v="l************5@gmail.com"/>
        <s v="l*********i@gmail.com"/>
        <s v="l********t@hotmail.hu"/>
        <s v="l******1@freemail.hu"/>
        <s v="m******************n@gmail.com"/>
        <s v="m**************3@gmail.com"/>
        <s v="m**************t@gmail.com"/>
        <s v="m*************s@gmail.com"/>
        <s v="m*********t@gmail.com"/>
        <s v="m********3@gmail.com"/>
        <s v="m********p@gmail.com"/>
        <s v="m*******2@gmail.com"/>
        <s v="m*******7@gmail.com"/>
        <s v="m*******9@gmail.com"/>
        <s v="m*******i@gmail.com"/>
        <s v="n***************a@gmail.com"/>
        <s v="n************0@gmail.com"/>
        <s v="n*********s@gmail.com"/>
        <s v="o**************a@gmail.com"/>
        <s v="O***********9@gmail.com"/>
        <s v="oa@offon.hu"/>
        <s v="p**************3@gmail.com"/>
        <s v="p**************a@gmail.com"/>
        <s v="p************7@gmail.com"/>
        <s v="P***********7@gmail.com"/>
        <s v="P*******6@gmail.com"/>
        <s v="p******1@gmail.com"/>
        <s v="p***2@citromail.hu"/>
        <s v="p***d@citromail.hu"/>
        <s v="p***o@freemail.hu"/>
        <s v="r***********9@gmail.com"/>
        <s v="r******5@gmail.com"/>
        <s v="R******i@citromail.hu"/>
        <s v="s********************8@gmail.com"/>
        <s v="s******************e@gmail.com"/>
        <s v="s***************7@gmail.com"/>
        <s v="s**************e@gmail.com"/>
        <s v="s**************m@gmail.com"/>
        <s v="s*************0@gmail.com"/>
        <s v="S*************1@gmail.com"/>
        <s v="s*************4@gmail.com"/>
        <s v="s************e@gmail.com"/>
        <s v="s***********r@gmail.com"/>
        <s v="s**********a@gmail.com"/>
        <s v="s*********7@gmail.com"/>
        <s v="s********5@gmail.com"/>
        <s v="s********x@indamail.hu"/>
        <s v="t**************2@gmail.com"/>
        <s v="t*********l@gmail.com"/>
        <s v="t********6@gmail.com"/>
        <s v="t********g@gmail.com"/>
        <s v="t******6@gmail.com"/>
        <s v="u******e@gmail.com"/>
        <s v="v**************1@freemail.hu"/>
        <s v="v**************3@gmail.com"/>
        <s v="v**************i@gmail.com"/>
        <s v="v************5@freemail.hu"/>
        <s v="v************7@gmail.com"/>
        <s v="v******4@gmail.com"/>
        <s v="v******i@gmail.com"/>
        <s v="w********w@gmail.com"/>
        <s v="z****************5@gmail.com"/>
        <s v="z***********8@gmail.com"/>
        <s v="z**********2@gmail.com"/>
        <s v="z**********4@gmail.com"/>
        <s v="z*********9@gmail.com"/>
        <s v="z********i@gmail.com"/>
        <s v="z****5@gmail.com"/>
      </sharedItems>
    </cacheField>
    <cacheField name="phoneNumber" numFmtId="0">
      <sharedItems/>
    </cacheField>
    <cacheField name="disbursedVolume" numFmtId="0">
      <sharedItems containsMixedTypes="1" containsNumber="1" containsInteger="1" minValue="700" maxValue="8800000"/>
    </cacheField>
    <cacheField name="Partner" numFmtId="0">
      <sharedItems count="3">
        <s v="MKB"/>
        <s v="BB"/>
        <s v="SBERBANK"/>
      </sharedItems>
    </cacheField>
    <cacheField name="emailService" numFmtId="0">
      <sharedItems count="14">
        <s v="gmail"/>
        <s v="yahoo"/>
        <s v="freemail"/>
        <s v="citromail"/>
        <s v="hotmail"/>
        <s v="gamil"/>
        <s v="aol"/>
        <s v="icloud"/>
        <s v="gergorad"/>
        <s v="moonran"/>
        <s v="tothk"/>
        <s v="t-online"/>
        <s v="offon"/>
        <s v="indamail"/>
      </sharedItems>
    </cacheField>
    <cacheField name="Negyedévek" numFmtId="0" databaseField="0">
      <fieldGroup base="1">
        <rangePr groupBy="quarters" startDate="1899-12-31T00:00:00" endDate="2022-03-23T14:29:39"/>
        <groupItems count="6">
          <s v="&lt;1900.01.01"/>
          <s v="N.év1"/>
          <s v="N.év2"/>
          <s v="N.év3"/>
          <s v="N.év4"/>
          <s v="&gt;2022.03.23"/>
        </groupItems>
      </fieldGroup>
    </cacheField>
    <cacheField name="Évek" numFmtId="0" databaseField="0">
      <fieldGroup base="1">
        <rangePr groupBy="years" startDate="1899-12-31T00:00:00" endDate="2022-03-23T14:29:39"/>
        <groupItems count="125">
          <s v="&lt;1900.01.01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2022.03.23"/>
        </groupItems>
      </fieldGroup>
    </cacheField>
    <cacheField name="Negyedévek2" numFmtId="0" databaseField="0">
      <fieldGroup base="2">
        <rangePr groupBy="quarters" startDate="2021-10-06T18:06:06" endDate="2022-03-24T10:22:11"/>
        <groupItems count="6">
          <s v="&lt;2021.10.06"/>
          <s v="N.év1"/>
          <s v="N.év2"/>
          <s v="N.év3"/>
          <s v="N.év4"/>
          <s v="&gt;2022.03.24"/>
        </groupItems>
      </fieldGroup>
    </cacheField>
    <cacheField name="Évek2" numFmtId="0" databaseField="0">
      <fieldGroup base="2">
        <rangePr groupBy="years" startDate="2021-10-06T18:06:06" endDate="2022-03-24T10:22:11"/>
        <groupItems count="4">
          <s v="&lt;2021.10.06"/>
          <s v="2021"/>
          <s v="2022"/>
          <s v="&gt;2022.03.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x v="0"/>
    <x v="0"/>
    <d v="2021-10-06T18:06:06"/>
    <x v="0"/>
    <s v="BB_huseg"/>
    <s v="Hűség Hitel"/>
    <n v="1000000"/>
    <n v="24"/>
    <n v="540000"/>
    <s v="p**************3@gmail.com"/>
    <s v="3620*****44"/>
    <s v=""/>
  </r>
  <r>
    <x v="1"/>
    <x v="1"/>
    <d v="2021-10-15T10:20:27"/>
    <x v="0"/>
    <s v="MKB_mosoly"/>
    <s v="Mosoly Személyi Kölcsön"/>
    <n v="1000000"/>
    <n v="48"/>
    <n v="555555"/>
    <s v="s**************e@gmail.com"/>
    <s v="3620*****25"/>
    <s v=""/>
  </r>
  <r>
    <x v="2"/>
    <x v="2"/>
    <d v="2021-10-17T18:33:20"/>
    <x v="0"/>
    <s v="sber_fair"/>
    <s v="Fair Személyi kölcsön"/>
    <n v="5900000"/>
    <n v="84"/>
    <n v="199500"/>
    <s v="l*************t@gmail.com"/>
    <s v="3670*****00"/>
    <s v=""/>
  </r>
  <r>
    <x v="3"/>
    <x v="3"/>
    <d v="2021-12-03T18:49:33"/>
    <x v="1"/>
    <s v="sber_fair_plusz"/>
    <s v="Fair Plusz Személyi kölcsön"/>
    <n v="1200000"/>
    <n v="66"/>
    <n v="380000"/>
    <s v="j***********6@gmail.com"/>
    <s v="3630*****29"/>
    <s v=""/>
  </r>
  <r>
    <x v="4"/>
    <x v="4"/>
    <d v="2021-12-06T20:15:35"/>
    <x v="1"/>
    <s v="sber_fair_plusz"/>
    <s v="Fair Plusz Személyi kölcsön"/>
    <n v="4000000"/>
    <n v="60"/>
    <n v="260000"/>
    <s v="a*********h@yahoo.com"/>
    <s v="3630*****86"/>
    <s v=""/>
  </r>
  <r>
    <x v="5"/>
    <x v="5"/>
    <d v="2021-12-09T10:49:07"/>
    <x v="1"/>
    <s v="MKB_mosoly"/>
    <s v="Mosoly Személyi Kölcsön"/>
    <n v="3000000"/>
    <n v="60"/>
    <n v="400000"/>
    <s v="C********2@gamil.com"/>
    <s v="3630*****41"/>
    <s v=""/>
  </r>
  <r>
    <x v="6"/>
    <x v="6"/>
    <d v="2021-12-09T12:13:35"/>
    <x v="1"/>
    <s v="BB_privat_100"/>
    <s v="Privát100 Kölcsön"/>
    <n v="500"/>
    <n v="54"/>
    <n v="130000"/>
    <s v="h********0@gmail.com"/>
    <s v="3670*****63"/>
    <s v=""/>
  </r>
  <r>
    <x v="7"/>
    <x v="7"/>
    <d v="2021-12-09T15:02:37"/>
    <x v="1"/>
    <s v="BB_huseg"/>
    <s v="Hűség Hitel"/>
    <n v="500"/>
    <n v="60"/>
    <n v="180000"/>
    <s v="r***********9@gmail.com"/>
    <s v="3630*****47"/>
    <s v=""/>
  </r>
  <r>
    <x v="8"/>
    <x v="8"/>
    <d v="2021-12-18T14:26:10"/>
    <x v="1"/>
    <s v="sber_fair_plusz"/>
    <s v="Fair Plusz Személyi kölcsön"/>
    <n v="1200000"/>
    <n v="84"/>
    <n v="263500"/>
    <s v="s**************m@gmail.com"/>
    <s v="3670*****68"/>
    <n v="1200000"/>
  </r>
  <r>
    <x v="9"/>
    <x v="9"/>
    <d v="2021-12-11T08:37:07"/>
    <x v="1"/>
    <s v="MKB_mosoly"/>
    <s v="Mosoly Személyi Kölcsön"/>
    <n v="1000000"/>
    <n v="36"/>
    <n v="300000"/>
    <s v="f********1@icloud.com"/>
    <s v="3620*****31"/>
    <s v=""/>
  </r>
  <r>
    <x v="10"/>
    <x v="10"/>
    <d v="2021-12-20T11:03:58"/>
    <x v="1"/>
    <s v="BB_privat_100"/>
    <s v="Privát100 Kölcsön"/>
    <n v="500"/>
    <n v="60"/>
    <n v="128000"/>
    <s v="b**************7@gmail.com"/>
    <s v="3630*****74"/>
    <s v=""/>
  </r>
  <r>
    <x v="11"/>
    <x v="11"/>
    <d v="2022-01-11T17:21:38"/>
    <x v="2"/>
    <s v="sber_fair_plusz"/>
    <s v="Fair Plusz Személyi kölcsön"/>
    <n v="3000000"/>
    <n v="72"/>
    <n v="111325"/>
    <s v="v******i@gmail.com"/>
    <s v="3630*****40"/>
    <s v=""/>
  </r>
  <r>
    <x v="12"/>
    <x v="12"/>
    <d v="2022-01-11T11:59:34"/>
    <x v="2"/>
    <s v="MKB_mosoly"/>
    <s v="Mosoly Személyi Kölcsön"/>
    <n v="300"/>
    <n v="36"/>
    <n v="400000"/>
    <s v="b*********4@gmail.com"/>
    <s v="3630*****63"/>
    <s v=""/>
  </r>
  <r>
    <x v="13"/>
    <x v="13"/>
    <d v="2022-01-20T03:46:10"/>
    <x v="2"/>
    <s v="sber_fair_plusz"/>
    <s v="Fair Plusz Személyi kölcsön"/>
    <n v="10000000"/>
    <n v="84"/>
    <n v="680000"/>
    <s v="b************1@gmail.com"/>
    <s v="3670*****92"/>
    <s v=""/>
  </r>
  <r>
    <x v="14"/>
    <x v="14"/>
    <d v="2022-01-19T12:06:19"/>
    <x v="2"/>
    <s v="sber_fair_plusz"/>
    <s v="Fair Plusz Személyi kölcsön"/>
    <n v="1000000"/>
    <n v="96"/>
    <n v="138000"/>
    <s v="b*********6@gmail.com"/>
    <s v="3620*****17"/>
    <s v=""/>
  </r>
  <r>
    <x v="15"/>
    <x v="15"/>
    <d v="2022-01-19T15:14:28"/>
    <x v="2"/>
    <s v="BB_PK250"/>
    <s v="Prémium250 Kölcsön Számlával"/>
    <n v="3390000"/>
    <n v="84"/>
    <n v="210000"/>
    <s v="d***********v@gmail.com"/>
    <s v="3630*****56"/>
    <s v=""/>
  </r>
  <r>
    <x v="16"/>
    <x v="16"/>
    <d v="2022-01-19T12:26:07"/>
    <x v="2"/>
    <s v="BB_PK250"/>
    <s v="Prémium250 Kölcsön Számlával"/>
    <n v="3320000"/>
    <n v="84"/>
    <n v="220000"/>
    <s v="m********3@gmail.com"/>
    <s v="3620*****65"/>
    <s v=""/>
  </r>
  <r>
    <x v="17"/>
    <x v="17"/>
    <d v="2022-01-20T05:10:46"/>
    <x v="2"/>
    <s v="sber_fair_plusz"/>
    <s v="Fair Plusz Személyi kölcsön"/>
    <n v="9840000"/>
    <n v="84"/>
    <n v="680000"/>
    <s v="b**************0@gmail.com"/>
    <s v="3670*****71"/>
    <s v=""/>
  </r>
  <r>
    <x v="18"/>
    <x v="18"/>
    <d v="2022-01-21T15:41:46"/>
    <x v="2"/>
    <s v="sber_fair_plusz"/>
    <s v="Fair Plusz Személyi kölcsön"/>
    <n v="10000000"/>
    <n v="84"/>
    <n v="680000"/>
    <s v="b************1@gmail.com"/>
    <s v="3670*****92"/>
    <s v=""/>
  </r>
  <r>
    <x v="19"/>
    <x v="19"/>
    <d v="2022-01-22T03:19:17"/>
    <x v="2"/>
    <s v="sber_fair_plusz"/>
    <s v="Fair Plusz Személyi kölcsön"/>
    <n v="10000000"/>
    <n v="84"/>
    <n v="677500"/>
    <s v="b***********************1@gmail.com"/>
    <s v="3670*****74"/>
    <s v=""/>
  </r>
  <r>
    <x v="20"/>
    <x v="20"/>
    <d v="2022-01-22T19:45:52"/>
    <x v="2"/>
    <s v="BB_huseg"/>
    <s v="Hűség Hitel"/>
    <n v="2350000"/>
    <n v="78"/>
    <n v="250000"/>
    <s v="E******s@aol.com"/>
    <s v="3670*****05"/>
    <s v=""/>
  </r>
  <r>
    <x v="21"/>
    <x v="21"/>
    <d v="2022-01-23T22:38:17"/>
    <x v="2"/>
    <s v="sber_fair_plusz"/>
    <s v="Fair Plusz Személyi kölcsön"/>
    <n v="6420000"/>
    <n v="84"/>
    <n v="281190"/>
    <s v="k**********0@gmail.com"/>
    <s v="3630*****81"/>
    <s v=""/>
  </r>
  <r>
    <x v="22"/>
    <x v="22"/>
    <d v="2022-01-24T08:17:52"/>
    <x v="2"/>
    <s v="sber_fair"/>
    <s v="Fair Személyi kölcsön"/>
    <n v="3260000"/>
    <n v="84"/>
    <n v="170000"/>
    <s v="s********x@indamail.hu"/>
    <s v="3630*****13"/>
    <s v=""/>
  </r>
  <r>
    <x v="23"/>
    <x v="23"/>
    <d v="2022-02-03T09:38:02"/>
    <x v="2"/>
    <s v="sber_fair"/>
    <s v="Fair Személyi kölcsön"/>
    <n v="3500000"/>
    <n v="84"/>
    <n v="185000"/>
    <s v="b************0@citromail.hu"/>
    <s v="3670*****66"/>
    <n v="1800000"/>
  </r>
  <r>
    <x v="24"/>
    <x v="24"/>
    <d v="2022-01-27T15:56:53"/>
    <x v="2"/>
    <s v="sber_fair_plusz"/>
    <s v="Fair Plusz Személyi kölcsön"/>
    <n v="3000000"/>
    <n v="78"/>
    <n v="370000"/>
    <s v="g******y@gmail.com"/>
    <s v="3670*****46"/>
    <s v=""/>
  </r>
  <r>
    <x v="25"/>
    <x v="25"/>
    <d v="2022-02-01T19:16:32"/>
    <x v="2"/>
    <s v="sber_fair_plusz"/>
    <s v="Fair Plusz Személyi kölcsön"/>
    <n v="3000000"/>
    <n v="72"/>
    <n v="270000"/>
    <s v="m**************t@gmail.com"/>
    <s v="3630*****51"/>
    <s v=""/>
  </r>
  <r>
    <x v="26"/>
    <x v="26"/>
    <d v="2022-02-04T05:40:00"/>
    <x v="2"/>
    <s v="sber_fair_plusz"/>
    <s v="Fair Plusz Személyi kölcsön"/>
    <n v="10000000"/>
    <n v="84"/>
    <n v="499999"/>
    <s v="b***********1@gmail.com"/>
    <s v="3630*****58"/>
    <s v=""/>
  </r>
  <r>
    <x v="27"/>
    <x v="27"/>
    <d v="2022-01-31T15:15:23"/>
    <x v="2"/>
    <s v="sber_fair_plusz"/>
    <s v="Fair Plusz Személyi kölcsön"/>
    <n v="3000000"/>
    <n v="84"/>
    <n v="150000"/>
    <s v="m*********t@gmail.com"/>
    <s v="3670*****94"/>
    <n v="3000000"/>
  </r>
  <r>
    <x v="28"/>
    <x v="28"/>
    <d v="2022-01-28T15:06:08"/>
    <x v="2"/>
    <s v="sber_fair"/>
    <s v="Fair Személyi kölcsön"/>
    <n v="1000000"/>
    <n v="84"/>
    <n v="170000"/>
    <s v="m**************3@gmail.com"/>
    <s v="3630*****73"/>
    <s v=""/>
  </r>
  <r>
    <x v="29"/>
    <x v="29"/>
    <d v="2022-02-02T17:21:54"/>
    <x v="2"/>
    <s v="BB_PK400"/>
    <s v="Prémium400 Kölcsön Számlával"/>
    <n v="10000000"/>
    <n v="84"/>
    <n v="505900"/>
    <s v="z****5@gmail.com"/>
    <s v="3630*****98"/>
    <n v="7000000"/>
  </r>
  <r>
    <x v="30"/>
    <x v="30"/>
    <d v="2022-01-29T12:12:23"/>
    <x v="2"/>
    <s v="sber_fair_plusz"/>
    <s v="Fair Plusz Személyi kölcsön"/>
    <n v="2100000"/>
    <n v="84"/>
    <n v="300580"/>
    <s v="b************y@gmail.com"/>
    <s v="3670*****10"/>
    <s v=""/>
  </r>
  <r>
    <x v="31"/>
    <x v="31"/>
    <d v="2022-01-29T12:15:59"/>
    <x v="2"/>
    <s v="sber_fair_plusz"/>
    <s v="Fair Plusz Személyi kölcsön"/>
    <n v="1500000"/>
    <n v="84"/>
    <n v="300580"/>
    <s v="b************y@gmail.com"/>
    <s v="3670*****10"/>
    <s v=""/>
  </r>
  <r>
    <x v="32"/>
    <x v="32"/>
    <d v="2022-02-08T15:18:26"/>
    <x v="2"/>
    <s v="BB_PK250"/>
    <s v="Prémium250 Kölcsön Számlával"/>
    <n v="1000000"/>
    <n v="60"/>
    <n v="230155"/>
    <s v="b*******1@gmail.com"/>
    <s v="3630*****74"/>
    <s v=""/>
  </r>
  <r>
    <x v="33"/>
    <x v="33"/>
    <d v="2022-02-11T10:14:33"/>
    <x v="2"/>
    <s v="sber_fair_plusz"/>
    <s v="Fair Plusz Személyi kölcsön"/>
    <n v="4500000"/>
    <n v="60"/>
    <n v="150000"/>
    <s v="m*********t@gmail.com"/>
    <s v="3670*****94"/>
    <s v=""/>
  </r>
  <r>
    <x v="34"/>
    <x v="34"/>
    <d v="2022-02-03T19:55:01"/>
    <x v="3"/>
    <s v="BB_huseg"/>
    <s v="Hűség Hitel"/>
    <n v="5000000"/>
    <n v="84"/>
    <n v="172000"/>
    <s v="p***d@citromail.hu"/>
    <s v="3670*****32"/>
    <s v=""/>
  </r>
  <r>
    <x v="35"/>
    <x v="35"/>
    <d v="2022-02-04T09:23:29"/>
    <x v="3"/>
    <s v="BB_huseg"/>
    <s v="Hűség Hitel"/>
    <n v="3000000"/>
    <n v="60"/>
    <n v="500000"/>
    <s v="j****1@freemail.hu"/>
    <s v="3620*****76"/>
    <s v=""/>
  </r>
  <r>
    <x v="36"/>
    <x v="36"/>
    <d v="2022-02-04T09:22:20"/>
    <x v="3"/>
    <s v="sber_fair_plusz"/>
    <s v="Fair Plusz Személyi kölcsön"/>
    <n v="3000000"/>
    <n v="60"/>
    <n v="500000"/>
    <s v="j****1@freemail.hu"/>
    <s v="3620*****76"/>
    <s v=""/>
  </r>
  <r>
    <x v="37"/>
    <x v="37"/>
    <d v="2022-02-04T11:09:24"/>
    <x v="3"/>
    <s v="sber_fair"/>
    <s v="Fair Személyi kölcsön"/>
    <n v="1300000"/>
    <n v="48"/>
    <n v="200000"/>
    <s v="m*******7@gmail.com"/>
    <s v="3670*****54"/>
    <s v=""/>
  </r>
  <r>
    <x v="38"/>
    <x v="38"/>
    <d v="2022-02-04T17:58:16"/>
    <x v="3"/>
    <s v="BB_PK250"/>
    <s v="Prémium250 Kölcsön Számlával"/>
    <n v="800"/>
    <n v="84"/>
    <n v="280000"/>
    <s v="n************0@gmail.com"/>
    <s v="3670*****54"/>
    <s v=""/>
  </r>
  <r>
    <x v="39"/>
    <x v="39"/>
    <d v="2022-02-04T15:01:10"/>
    <x v="3"/>
    <s v="BB_PK400"/>
    <s v="Prémium400 Kölcsön Számlával"/>
    <n v="1000000"/>
    <n v="36"/>
    <n v="450000"/>
    <s v="oa@offon.hu"/>
    <s v="3620*****51"/>
    <s v=""/>
  </r>
  <r>
    <x v="40"/>
    <x v="40"/>
    <d v="2022-02-08T11:33:26"/>
    <x v="3"/>
    <s v="BB_huseg"/>
    <s v="Hűség Hitel"/>
    <n v="6000000"/>
    <n v="84"/>
    <n v="450000"/>
    <s v="a************1@gmail.com"/>
    <s v="3630*****37"/>
    <s v=""/>
  </r>
  <r>
    <x v="41"/>
    <x v="41"/>
    <d v="2022-02-08T11:10:32"/>
    <x v="3"/>
    <s v="BB_huseg"/>
    <s v="Hűség Hitel"/>
    <n v="3200000"/>
    <n v="84"/>
    <n v="250000"/>
    <s v="b*******************4@gmail.com"/>
    <s v="3630*****18"/>
    <s v=""/>
  </r>
  <r>
    <x v="42"/>
    <x v="42"/>
    <d v="2022-02-08T18:04:23"/>
    <x v="3"/>
    <s v="sber_fair_plusz"/>
    <s v="Fair Plusz Személyi kölcsön"/>
    <n v="10000000"/>
    <n v="84"/>
    <n v="320000"/>
    <s v="h**********4@citromail.hu"/>
    <s v="3630*****58"/>
    <s v=""/>
  </r>
  <r>
    <x v="43"/>
    <x v="43"/>
    <d v="2022-02-16T16:00:41"/>
    <x v="3"/>
    <s v="sber_fair_plusz"/>
    <s v="Fair Plusz Személyi kölcsön"/>
    <n v="4000000"/>
    <n v="84"/>
    <n v="330000"/>
    <s v="k**********9@gmail.com"/>
    <s v="3670*****29"/>
    <s v=""/>
  </r>
  <r>
    <x v="44"/>
    <x v="44"/>
    <d v="2022-02-08T17:19:58"/>
    <x v="3"/>
    <s v="sber_fair_plusz"/>
    <s v="Fair Plusz Személyi kölcsön"/>
    <n v="2000000"/>
    <n v="84"/>
    <n v="260000"/>
    <s v="m******************n@gmail.com"/>
    <s v="3670*****24"/>
    <s v=""/>
  </r>
  <r>
    <x v="45"/>
    <x v="45"/>
    <d v="2022-02-08T16:35:47"/>
    <x v="3"/>
    <s v="BB_huseg"/>
    <s v="Hűség Hitel"/>
    <n v="6450000"/>
    <n v="84"/>
    <n v="248540"/>
    <s v="s*************0@gmail.com"/>
    <s v="3670*****81"/>
    <s v=""/>
  </r>
  <r>
    <x v="46"/>
    <x v="46"/>
    <d v="2022-02-09T12:42:00"/>
    <x v="3"/>
    <s v="MKB_mosoly"/>
    <s v="Mosoly Személyi Kölcsön"/>
    <n v="2000000"/>
    <n v="84"/>
    <n v="360000"/>
    <s v="b***********e@gmail.com"/>
    <s v="3670*****30"/>
    <s v=""/>
  </r>
  <r>
    <x v="47"/>
    <x v="47"/>
    <d v="2022-02-12T18:36:17"/>
    <x v="3"/>
    <s v="MKB_mosoly"/>
    <s v="Mosoly Személyi Kölcsön"/>
    <n v="500"/>
    <n v="36"/>
    <n v="250000"/>
    <s v="b*********2@gmail.com"/>
    <s v="3670*****84"/>
    <s v=""/>
  </r>
  <r>
    <x v="48"/>
    <x v="48"/>
    <d v="2022-02-09T12:54:00"/>
    <x v="3"/>
    <s v="MKB_mosoly"/>
    <s v="Mosoly Személyi Kölcsön"/>
    <n v="2000000"/>
    <n v="60"/>
    <n v="250000"/>
    <s v="d***************0@gmail.com"/>
    <s v="3620*****24"/>
    <s v=""/>
  </r>
  <r>
    <x v="49"/>
    <x v="49"/>
    <d v="2022-02-09T17:16:01"/>
    <x v="3"/>
    <s v="MKB_mosoly"/>
    <s v="Mosoly Személyi Kölcsön"/>
    <n v="300"/>
    <n v="36"/>
    <n v="400000"/>
    <s v="g***o@gergorad.com"/>
    <s v="3620*****90"/>
    <s v=""/>
  </r>
  <r>
    <x v="50"/>
    <x v="50"/>
    <d v="2022-02-09T18:44:14"/>
    <x v="3"/>
    <s v="MKB_MSZH"/>
    <s v="Minősített Fogyasztóbarát Személyi Hitel"/>
    <n v="1500000"/>
    <n v="84"/>
    <n v="427000"/>
    <s v="g*************1@gmail.com"/>
    <s v="3630*****54"/>
    <s v=""/>
  </r>
  <r>
    <x v="51"/>
    <x v="51"/>
    <d v="2022-02-09T22:29:22"/>
    <x v="3"/>
    <s v="sber_fair"/>
    <s v="Fair Személyi kölcsön"/>
    <n v="1000000"/>
    <n v="48"/>
    <n v="195000"/>
    <s v="h************0@gmail.com"/>
    <s v="3630*****69"/>
    <s v=""/>
  </r>
  <r>
    <x v="52"/>
    <x v="52"/>
    <d v="2022-02-09T15:22:10"/>
    <x v="3"/>
    <s v="sber_fair_plusz"/>
    <s v="Fair Plusz Személyi kölcsön"/>
    <n v="3500000"/>
    <n v="96"/>
    <n v="280000"/>
    <s v="k********9@gmail.com"/>
    <s v="3630*****54"/>
    <s v=""/>
  </r>
  <r>
    <x v="53"/>
    <x v="53"/>
    <d v="2022-02-23T09:26:59"/>
    <x v="3"/>
    <s v="BB_huseg"/>
    <s v="Hűség Hitel"/>
    <n v="600"/>
    <n v="24"/>
    <n v="304000"/>
    <s v="k*******1@gmail.com"/>
    <s v="3620*****37"/>
    <s v=""/>
  </r>
  <r>
    <x v="54"/>
    <x v="54"/>
    <d v="2022-02-09T15:00:48"/>
    <x v="3"/>
    <s v="MKB_MSZH"/>
    <s v="Minősített Fogyasztóbarát Személyi Hitel"/>
    <n v="1500000"/>
    <n v="30"/>
    <n v="400000"/>
    <s v="m*************s@gmail.com"/>
    <s v="3630*****32"/>
    <s v=""/>
  </r>
  <r>
    <x v="55"/>
    <x v="55"/>
    <d v="2022-02-15T14:17:43"/>
    <x v="3"/>
    <s v="sber_fair_plusz"/>
    <s v="Fair Plusz Személyi kölcsön"/>
    <n v="300"/>
    <n v="12"/>
    <n v="140000"/>
    <s v="m*******2@gmail.com"/>
    <s v="3670*****43"/>
    <s v=""/>
  </r>
  <r>
    <x v="56"/>
    <x v="56"/>
    <d v="2022-02-09T17:06:35"/>
    <x v="3"/>
    <s v="sber_fair_plusz"/>
    <s v="Fair Plusz Személyi kölcsön"/>
    <n v="300"/>
    <n v="84"/>
    <n v="140000"/>
    <s v="m*******2@gmail.com"/>
    <s v="3670*****43"/>
    <s v=""/>
  </r>
  <r>
    <x v="57"/>
    <x v="57"/>
    <d v="2022-02-09T13:08:08"/>
    <x v="3"/>
    <s v="sber_fair_plusz"/>
    <s v="Fair Plusz Személyi kölcsön"/>
    <n v="1000000"/>
    <n v="36"/>
    <n v="143000"/>
    <s v="p******1@gmail.com"/>
    <s v="3620*****89"/>
    <s v=""/>
  </r>
  <r>
    <x v="58"/>
    <x v="58"/>
    <d v="2022-02-09T11:04:55"/>
    <x v="3"/>
    <s v="MKB_mosoly"/>
    <s v="Mosoly Személyi Kölcsön"/>
    <n v="500"/>
    <n v="24"/>
    <n v="280000"/>
    <s v="S*************1@gmail.com"/>
    <s v="3630*****33"/>
    <s v=""/>
  </r>
  <r>
    <x v="59"/>
    <x v="59"/>
    <d v="2022-02-09T18:26:38"/>
    <x v="3"/>
    <s v="sber_fair_plusz"/>
    <s v="Fair Plusz Személyi kölcsön"/>
    <n v="2400000"/>
    <n v="72"/>
    <n v="330000"/>
    <s v="s***********r@gmail.com"/>
    <s v="3630*****40"/>
    <s v=""/>
  </r>
  <r>
    <x v="60"/>
    <x v="60"/>
    <d v="2022-02-09T10:24:38"/>
    <x v="3"/>
    <s v="sber_fair"/>
    <s v="Fair Személyi kölcsön"/>
    <n v="4740000"/>
    <n v="84"/>
    <n v="220000"/>
    <s v="s***************7@gmail.com"/>
    <s v="3670*****46"/>
    <s v=""/>
  </r>
  <r>
    <x v="61"/>
    <x v="61"/>
    <d v="2022-02-11T00:06:04"/>
    <x v="3"/>
    <s v="MKB_MSZH"/>
    <s v="Minősített Fogyasztóbarát Személyi Hitel"/>
    <n v="300"/>
    <n v="24"/>
    <n v="400000"/>
    <s v="k***************4@gmail.com"/>
    <s v="3630*****61"/>
    <s v=""/>
  </r>
  <r>
    <x v="62"/>
    <x v="62"/>
    <d v="2022-02-10T19:41:26"/>
    <x v="3"/>
    <s v="MKB_mosoly"/>
    <s v="Mosoly Személyi Kölcsön"/>
    <n v="4000000"/>
    <n v="84"/>
    <n v="220000"/>
    <s v="z***********8@gmail.com"/>
    <s v="3620*****23"/>
    <s v=""/>
  </r>
  <r>
    <x v="63"/>
    <x v="63"/>
    <d v="2022-02-10T21:00:59"/>
    <x v="3"/>
    <s v="MKB_mosoly"/>
    <s v="Mosoly Személyi Kölcsön"/>
    <n v="6200000"/>
    <n v="84"/>
    <n v="200000"/>
    <s v="z**********4@gmail.com"/>
    <s v="3670*****25"/>
    <s v=""/>
  </r>
  <r>
    <x v="64"/>
    <x v="64"/>
    <d v="2022-02-15T11:10:52"/>
    <x v="3"/>
    <s v="sber_fair_plusz"/>
    <s v="Fair Plusz Személyi kölcsön"/>
    <n v="5000000"/>
    <n v="84"/>
    <n v="560000"/>
    <s v="b********6@hotmail.com"/>
    <s v="3670*****14"/>
    <s v=""/>
  </r>
  <r>
    <x v="65"/>
    <x v="65"/>
    <d v="2022-02-11T11:20:05"/>
    <x v="3"/>
    <s v="sber_fair_plusz"/>
    <s v="Fair Plusz Személyi kölcsön"/>
    <n v="4000000"/>
    <n v="84"/>
    <n v="256600"/>
    <s v="I*********5@gmail.com"/>
    <s v="3650*****02"/>
    <s v=""/>
  </r>
  <r>
    <x v="66"/>
    <x v="66"/>
    <d v="2022-02-11T19:30:42"/>
    <x v="3"/>
    <s v="sber_fair"/>
    <s v="Fair Személyi kölcsön"/>
    <n v="4740000"/>
    <n v="84"/>
    <n v="160000"/>
    <s v="l******1@freemail.hu"/>
    <s v="3670*****26"/>
    <s v=""/>
  </r>
  <r>
    <x v="67"/>
    <x v="67"/>
    <d v="2022-02-14T17:07:37"/>
    <x v="3"/>
    <s v="sber_fair_plusz"/>
    <s v="Fair Plusz Személyi kölcsön"/>
    <n v="6500000"/>
    <n v="84"/>
    <n v="270000"/>
    <s v="p************7@gmail.com"/>
    <s v="3670*****75"/>
    <s v=""/>
  </r>
  <r>
    <x v="68"/>
    <x v="68"/>
    <d v="2022-02-22T19:11:08"/>
    <x v="3"/>
    <s v="MKB_mosoly"/>
    <s v="Mosoly Személyi Kölcsön"/>
    <n v="500"/>
    <n v="36"/>
    <n v="250000"/>
    <s v="t********6@gmail.com"/>
    <s v="3670*****17"/>
    <s v=""/>
  </r>
  <r>
    <x v="69"/>
    <x v="69"/>
    <d v="2022-02-14T13:25:29"/>
    <x v="3"/>
    <s v="sber_fair_plusz"/>
    <s v="Fair Plusz Személyi kölcsön"/>
    <n v="1500000"/>
    <n v="84"/>
    <n v="300000"/>
    <s v="a***4@freemail.hu"/>
    <s v="3630*****96"/>
    <s v=""/>
  </r>
  <r>
    <x v="70"/>
    <x v="70"/>
    <d v="2022-02-14T14:37:54"/>
    <x v="3"/>
    <s v="BB_huseg"/>
    <s v="Hűség Hitel"/>
    <n v="2000000"/>
    <n v="84"/>
    <n v="350000"/>
    <s v="b**********2@gmail.com"/>
    <s v="3630*****63"/>
    <s v=""/>
  </r>
  <r>
    <x v="71"/>
    <x v="71"/>
    <d v="2022-02-14T14:50:12"/>
    <x v="3"/>
    <s v="BB_huseg"/>
    <s v="Hűség Hitel"/>
    <n v="2000000"/>
    <n v="60"/>
    <n v="350000"/>
    <s v="b**********2@gmail.com"/>
    <s v="3630*****63"/>
    <s v=""/>
  </r>
  <r>
    <x v="72"/>
    <x v="72"/>
    <d v="2022-02-14T11:33:55"/>
    <x v="3"/>
    <s v="sber_fair_plusz"/>
    <s v="Fair Plusz Személyi kölcsön"/>
    <n v="6000000"/>
    <n v="84"/>
    <n v="776000"/>
    <s v="k********7@gmail.com"/>
    <s v="3630*****71"/>
    <n v="5000000"/>
  </r>
  <r>
    <x v="73"/>
    <x v="73"/>
    <d v="2022-02-15T18:14:58"/>
    <x v="3"/>
    <s v="sber_fair_plusz"/>
    <s v="Fair Plusz Személyi kölcsön"/>
    <n v="10000000"/>
    <n v="84"/>
    <n v="418317"/>
    <s v="p**************a@gmail.com"/>
    <s v="3630*****41"/>
    <s v=""/>
  </r>
  <r>
    <x v="74"/>
    <x v="74"/>
    <d v="2022-02-15T17:34:50"/>
    <x v="3"/>
    <s v="MKB_mosoly"/>
    <s v="Mosoly Személyi Kölcsön"/>
    <n v="4900000"/>
    <n v="84"/>
    <n v="245000"/>
    <s v="c*********5@gmail.com"/>
    <s v="3630*****55"/>
    <s v=""/>
  </r>
  <r>
    <x v="75"/>
    <x v="75"/>
    <d v="2022-02-15T12:55:22"/>
    <x v="3"/>
    <s v="sber_fair_plusz"/>
    <s v="Fair Plusz Személyi kölcsön"/>
    <n v="3000000"/>
    <n v="84"/>
    <n v="450000"/>
    <s v="h***********7@gmail.com"/>
    <s v="3670*****01"/>
    <s v=""/>
  </r>
  <r>
    <x v="76"/>
    <x v="76"/>
    <d v="2022-02-15T14:42:27"/>
    <x v="3"/>
    <s v="sber_fair_plusz"/>
    <s v="Fair Plusz Személyi kölcsön"/>
    <n v="10000000"/>
    <n v="84"/>
    <n v="961744"/>
    <s v="J*****o@citromail.hu"/>
    <s v="3630*****55"/>
    <s v=""/>
  </r>
  <r>
    <x v="77"/>
    <x v="77"/>
    <d v="2022-02-16T11:49:52"/>
    <x v="3"/>
    <s v="sber_fair"/>
    <s v="Fair Személyi kölcsön"/>
    <n v="2880000"/>
    <n v="84"/>
    <n v="180161"/>
    <s v="n***************a@gmail.com"/>
    <s v="3620*****99"/>
    <s v=""/>
  </r>
  <r>
    <x v="78"/>
    <x v="78"/>
    <d v="2022-02-15T18:22:38"/>
    <x v="3"/>
    <s v="sber_fair_plusz"/>
    <s v="Fair Plusz Személyi kölcsön"/>
    <n v="200"/>
    <n v="12"/>
    <n v="340000"/>
    <s v="s*************4@gmail.com"/>
    <s v="3630*****95"/>
    <s v=""/>
  </r>
  <r>
    <x v="79"/>
    <x v="79"/>
    <d v="2022-02-16T16:36:08"/>
    <x v="2"/>
    <s v="sber_fair"/>
    <s v="Fair Személyi kölcsön"/>
    <n v="4500000"/>
    <n v="84"/>
    <n v="174000"/>
    <s v="g**********2@gmail.com"/>
    <s v="3630*****21"/>
    <s v=""/>
  </r>
  <r>
    <x v="80"/>
    <x v="80"/>
    <d v="2022-02-23T20:54:18"/>
    <x v="3"/>
    <s v="sber_fair"/>
    <s v="Fair Személyi kölcsön"/>
    <n v="7260000"/>
    <n v="84"/>
    <n v="245000"/>
    <s v="i***********2@gmail.com"/>
    <s v="3620*****40"/>
    <s v=""/>
  </r>
  <r>
    <x v="81"/>
    <x v="81"/>
    <d v="2022-02-16T13:08:43"/>
    <x v="3"/>
    <s v="MKB_mosoly"/>
    <s v="Mosoly Személyi Kölcsön"/>
    <n v="5000000"/>
    <n v="84"/>
    <n v="245267"/>
    <s v="L*************0@gmail.com"/>
    <s v="3670*****93"/>
    <s v=""/>
  </r>
  <r>
    <x v="82"/>
    <x v="82"/>
    <d v="2022-02-16T18:48:36"/>
    <x v="3"/>
    <s v="MKB_mosoly"/>
    <s v="Mosoly Személyi Kölcsön"/>
    <n v="1500000"/>
    <n v="60"/>
    <n v="145000"/>
    <s v="p***o@freemail.hu"/>
    <s v="3620*****13"/>
    <s v=""/>
  </r>
  <r>
    <x v="83"/>
    <x v="83"/>
    <d v="2022-02-16T16:38:30"/>
    <x v="3"/>
    <s v="BB_huseg"/>
    <s v="Hűség Hitel"/>
    <n v="7000000"/>
    <n v="84"/>
    <n v="350000"/>
    <s v="s************e@gmail.com"/>
    <s v="3670*****27"/>
    <s v=""/>
  </r>
  <r>
    <x v="84"/>
    <x v="84"/>
    <d v="2022-02-16T17:40:46"/>
    <x v="3"/>
    <s v="sber_fair_plusz"/>
    <s v="Fair Plusz Személyi kölcsön"/>
    <n v="7000000"/>
    <n v="60"/>
    <n v="350000"/>
    <s v="s************e@gmail.com"/>
    <s v="3670*****27"/>
    <s v=""/>
  </r>
  <r>
    <x v="85"/>
    <x v="85"/>
    <d v="2022-02-22T10:37:05"/>
    <x v="3"/>
    <s v="BB_huseg"/>
    <s v="Hűség Hitel"/>
    <n v="500"/>
    <n v="24"/>
    <n v="170000"/>
    <s v="b************8@gmail.com"/>
    <s v="3630*****70"/>
    <s v=""/>
  </r>
  <r>
    <x v="86"/>
    <x v="86"/>
    <d v="2022-02-21T20:27:58"/>
    <x v="3"/>
    <s v="MKB_MSZH"/>
    <s v="Minősített Fogyasztóbarát Személyi Hitel"/>
    <n v="7000000"/>
    <n v="84"/>
    <n v="393700"/>
    <s v="t******6@gmail.com"/>
    <s v="3630*****50"/>
    <s v=""/>
  </r>
  <r>
    <x v="87"/>
    <x v="87"/>
    <d v="2022-02-18T16:18:30"/>
    <x v="3"/>
    <s v="MKB_mosoly"/>
    <s v="Mosoly Személyi Kölcsön"/>
    <n v="4000000"/>
    <n v="84"/>
    <n v="154000"/>
    <s v="f*************3@gmail.com"/>
    <s v="3670*****98"/>
    <s v=""/>
  </r>
  <r>
    <x v="88"/>
    <x v="88"/>
    <d v="2022-02-18T14:32:32"/>
    <x v="3"/>
    <s v="sber_fair_plusz"/>
    <s v="Fair Plusz Személyi kölcsön"/>
    <n v="10000000"/>
    <n v="84"/>
    <n v="568000"/>
    <s v="k************a@citromail.hu"/>
    <s v="3630*****83"/>
    <s v=""/>
  </r>
  <r>
    <x v="89"/>
    <x v="89"/>
    <d v="2022-02-18T13:49:00"/>
    <x v="3"/>
    <s v="MKB_mosoly"/>
    <s v="Mosoly Személyi Kölcsön"/>
    <n v="5000000"/>
    <n v="84"/>
    <n v="200000"/>
    <s v="R******i@citromail.hu"/>
    <s v="3620*****81"/>
    <s v=""/>
  </r>
  <r>
    <x v="90"/>
    <x v="90"/>
    <d v="2022-03-17T21:58:35"/>
    <x v="3"/>
    <s v="MKB_mosoly"/>
    <s v="Mosoly Személyi Kölcsön"/>
    <n v="5000000"/>
    <n v="84"/>
    <n v="200000"/>
    <s v="R******i@citromail.hu"/>
    <s v="3620*****81"/>
    <s v=""/>
  </r>
  <r>
    <x v="91"/>
    <x v="91"/>
    <d v="2022-02-18T11:25:34"/>
    <x v="3"/>
    <s v="MKB_mosoly"/>
    <s v="Mosoly Személyi Kölcsön"/>
    <n v="7000000"/>
    <n v="84"/>
    <n v="448000"/>
    <s v="s********5@gmail.com"/>
    <s v="3670*****35"/>
    <s v=""/>
  </r>
  <r>
    <x v="92"/>
    <x v="92"/>
    <d v="2022-02-21T17:59:03"/>
    <x v="3"/>
    <s v="MKB_mosoly"/>
    <s v="Mosoly Személyi Kölcsön"/>
    <n v="4000000"/>
    <n v="84"/>
    <n v="243000"/>
    <s v="v******4@gmail.com"/>
    <s v="3620*****45"/>
    <s v=""/>
  </r>
  <r>
    <x v="93"/>
    <x v="93"/>
    <d v="2022-02-18T16:58:23"/>
    <x v="3"/>
    <s v="sber_fair_plusz"/>
    <s v="Fair Plusz Személyi kölcsön"/>
    <n v="9000000"/>
    <n v="84"/>
    <n v="518000"/>
    <s v="v************5@freemail.hu"/>
    <s v="3630*****77"/>
    <s v=""/>
  </r>
  <r>
    <x v="94"/>
    <x v="94"/>
    <d v="2022-02-19T10:51:38"/>
    <x v="3"/>
    <s v="BB_privat_100"/>
    <s v="Privát100 Kölcsön"/>
    <n v="200"/>
    <n v="12"/>
    <n v="310000"/>
    <s v="k**********5@gmail.com"/>
    <s v="3630*****42"/>
    <s v=""/>
  </r>
  <r>
    <x v="95"/>
    <x v="95"/>
    <d v="2022-02-21T16:04:35"/>
    <x v="3"/>
    <s v="MKB_mosoly"/>
    <s v="Mosoly Személyi Kölcsön"/>
    <n v="1000000"/>
    <n v="48"/>
    <n v="170000"/>
    <s v="1********a@gmail.com"/>
    <s v="3630*****77"/>
    <s v=""/>
  </r>
  <r>
    <x v="96"/>
    <x v="96"/>
    <d v="2022-02-21T12:53:34"/>
    <x v="3"/>
    <s v="MKB_mosoly"/>
    <s v="Mosoly Személyi Kölcsön"/>
    <n v="700"/>
    <n v="36"/>
    <n v="270000"/>
    <s v="O***********9@gmail.com"/>
    <s v="3630*****84"/>
    <s v=""/>
  </r>
  <r>
    <x v="97"/>
    <x v="97"/>
    <d v="2022-02-21T20:15:33"/>
    <x v="3"/>
    <s v="sber_fair"/>
    <s v="Fair Személyi kölcsön"/>
    <n v="3000000"/>
    <n v="84"/>
    <n v="182000"/>
    <s v="s******************e@gmail.com"/>
    <s v="3630*****53"/>
    <s v=""/>
  </r>
  <r>
    <x v="98"/>
    <x v="98"/>
    <d v="2022-02-22T18:58:33"/>
    <x v="3"/>
    <s v="MKB_mosoly"/>
    <s v="Mosoly Személyi Kölcsön"/>
    <n v="3000000"/>
    <n v="60"/>
    <n v="240000"/>
    <s v="t*********l@gmail.com"/>
    <s v="3620*****33"/>
    <s v=""/>
  </r>
  <r>
    <x v="99"/>
    <x v="99"/>
    <d v="2022-02-21T18:28:38"/>
    <x v="3"/>
    <s v="MKB_mosoly"/>
    <s v="Mosoly Személyi Kölcsön"/>
    <n v="5600000"/>
    <n v="84"/>
    <n v="243000"/>
    <s v="v******4@gmail.com"/>
    <s v="3620*****45"/>
    <s v=""/>
  </r>
  <r>
    <x v="100"/>
    <x v="100"/>
    <d v="2022-02-21T09:51:48"/>
    <x v="3"/>
    <s v="sber_fair_plusz"/>
    <s v="Fair Plusz Személyi kölcsön"/>
    <n v="1000000"/>
    <n v="48"/>
    <n v="250000"/>
    <s v="w********w@gmail.com"/>
    <s v="3620*****79"/>
    <s v=""/>
  </r>
  <r>
    <x v="101"/>
    <x v="101"/>
    <d v="2022-03-04T13:25:11"/>
    <x v="3"/>
    <s v="MKB_mosoly"/>
    <s v="Mosoly Személyi Kölcsön"/>
    <n v="700"/>
    <n v="36"/>
    <n v="217000"/>
    <s v="a*******z@gmail.com"/>
    <s v="3670*****78"/>
    <n v="700"/>
  </r>
  <r>
    <x v="102"/>
    <x v="102"/>
    <d v="2022-02-22T13:26:56"/>
    <x v="3"/>
    <s v="MKB_mosoly"/>
    <s v="Mosoly Személyi Kölcsön"/>
    <n v="4000000"/>
    <n v="60"/>
    <n v="521000"/>
    <s v="B********t@gmail.com"/>
    <s v="3670*****18"/>
    <s v=""/>
  </r>
  <r>
    <x v="103"/>
    <x v="103"/>
    <d v="2022-02-22T20:33:40"/>
    <x v="3"/>
    <s v="MKB_mosoly"/>
    <s v="Mosoly Személyi Kölcsön"/>
    <n v="1000000"/>
    <n v="60"/>
    <n v="100000"/>
    <s v="f***********9@gmail.com"/>
    <s v="3620*****61"/>
    <s v=""/>
  </r>
  <r>
    <x v="104"/>
    <x v="104"/>
    <d v="2022-02-24T10:50:36"/>
    <x v="3"/>
    <s v="MKB_mosoly"/>
    <s v="Mosoly Személyi Kölcsön"/>
    <n v="3500000"/>
    <n v="84"/>
    <n v="222200"/>
    <s v="l*********i@gmail.com"/>
    <s v="3630*****89"/>
    <s v=""/>
  </r>
  <r>
    <x v="105"/>
    <x v="105"/>
    <d v="2022-02-22T17:59:02"/>
    <x v="3"/>
    <s v="sber_fair"/>
    <s v="Fair Személyi kölcsön"/>
    <n v="3800000"/>
    <n v="72"/>
    <n v="234000"/>
    <s v="P*******6@gmail.com"/>
    <s v="3620*****34"/>
    <s v=""/>
  </r>
  <r>
    <x v="106"/>
    <x v="106"/>
    <d v="2022-02-22T17:58:35"/>
    <x v="3"/>
    <s v="MKB_mosoly"/>
    <s v="Mosoly Személyi Kölcsön"/>
    <n v="7000000"/>
    <n v="84"/>
    <n v="490000"/>
    <s v="s*********7@gmail.com"/>
    <s v="3620*****06"/>
    <s v=""/>
  </r>
  <r>
    <x v="107"/>
    <x v="107"/>
    <d v="2022-02-23T10:53:08"/>
    <x v="3"/>
    <s v="MKB_mosoly"/>
    <s v="Mosoly Személyi Kölcsön"/>
    <n v="6000000"/>
    <n v="84"/>
    <n v="352700"/>
    <s v="c********i@gmail.com"/>
    <s v="3630*****17"/>
    <s v=""/>
  </r>
  <r>
    <x v="107"/>
    <x v="107"/>
    <d v="2022-02-23T10:53:08"/>
    <x v="3"/>
    <s v="MKB_mosoly"/>
    <s v="Mosoly Személyi Kölcsön"/>
    <n v="6000000"/>
    <n v="84"/>
    <n v="352700"/>
    <s v="c********i@gmail.com"/>
    <s v="3630*****17"/>
    <s v=""/>
  </r>
  <r>
    <x v="108"/>
    <x v="108"/>
    <d v="2022-03-04T05:59:58"/>
    <x v="3"/>
    <s v="sber_fair_plusz"/>
    <s v="Fair Plusz Személyi kölcsön"/>
    <n v="6000000"/>
    <n v="96"/>
    <n v="250000"/>
    <s v="f*******1@gmail.com"/>
    <s v="3630*****28"/>
    <s v=""/>
  </r>
  <r>
    <x v="109"/>
    <x v="109"/>
    <d v="2022-02-23T13:57:01"/>
    <x v="3"/>
    <s v="BB_huseg"/>
    <s v="Hűség Hitel"/>
    <n v="1500000"/>
    <n v="84"/>
    <n v="182000"/>
    <s v="h*******4@gmail.com"/>
    <s v="3630*****63"/>
    <s v=""/>
  </r>
  <r>
    <x v="110"/>
    <x v="110"/>
    <d v="2022-02-23T14:09:53"/>
    <x v="3"/>
    <s v="MKB_mosoly"/>
    <s v="Mosoly Személyi Kölcsön"/>
    <n v="1500000"/>
    <n v="84"/>
    <n v="182000"/>
    <s v="h*******4@gmail.com"/>
    <s v="3630*****63"/>
    <s v=""/>
  </r>
  <r>
    <x v="111"/>
    <x v="111"/>
    <d v="2022-02-23T12:23:35"/>
    <x v="3"/>
    <s v="MKB_mosoly"/>
    <s v="Mosoly Személyi Kölcsön"/>
    <n v="6000000"/>
    <n v="84"/>
    <n v="378333"/>
    <s v="h********1@gmail.hu"/>
    <s v="3630*****58"/>
    <s v=""/>
  </r>
  <r>
    <x v="112"/>
    <x v="112"/>
    <d v="2022-02-23T10:43:33"/>
    <x v="3"/>
    <s v="BB_huseg"/>
    <s v="Hűség Hitel"/>
    <n v="1000000"/>
    <n v="36"/>
    <n v="240000"/>
    <s v="j********9@t-online.hu"/>
    <s v="3630*****59"/>
    <s v=""/>
  </r>
  <r>
    <x v="113"/>
    <x v="113"/>
    <d v="2022-02-23T09:38:29"/>
    <x v="3"/>
    <s v="sber_fair_plusz"/>
    <s v="Fair Plusz Személyi kölcsön"/>
    <n v="2500000"/>
    <n v="60"/>
    <n v="304000"/>
    <s v="k*******1@gmail.com"/>
    <s v="3620*****37"/>
    <s v=""/>
  </r>
  <r>
    <x v="114"/>
    <x v="114"/>
    <d v="2022-02-23T17:51:31"/>
    <x v="3"/>
    <s v="MKB_mosoly"/>
    <s v="Mosoly Személyi Kölcsön"/>
    <n v="4300000"/>
    <n v="84"/>
    <n v="260000"/>
    <s v="m*******9@gmail.com"/>
    <s v="3630*****96"/>
    <s v=""/>
  </r>
  <r>
    <x v="115"/>
    <x v="115"/>
    <d v="2022-02-23T17:37:03"/>
    <x v="3"/>
    <s v="BB_huseg"/>
    <s v="Hűség Hitel"/>
    <n v="1500000"/>
    <n v="72"/>
    <n v="250000"/>
    <s v="r******5@gmail.com"/>
    <s v="3620*****59"/>
    <n v="1500000"/>
  </r>
  <r>
    <x v="116"/>
    <x v="116"/>
    <d v="2022-02-23T10:32:33"/>
    <x v="3"/>
    <s v="sber_fair_plusz"/>
    <s v="Fair Plusz Személyi kölcsön"/>
    <n v="2500000"/>
    <n v="60"/>
    <n v="150000"/>
    <s v="s********************8@gmail.com"/>
    <s v="3670*****82"/>
    <s v=""/>
  </r>
  <r>
    <x v="117"/>
    <x v="117"/>
    <d v="2022-02-23T18:55:24"/>
    <x v="3"/>
    <s v="MKB_mosoly"/>
    <s v="Mosoly Személyi Kölcsön"/>
    <n v="4800000"/>
    <n v="84"/>
    <n v="235000"/>
    <s v="t********g@gmail.com"/>
    <s v="3630*****55"/>
    <s v=""/>
  </r>
  <r>
    <x v="118"/>
    <x v="118"/>
    <d v="2022-03-02T19:23:20"/>
    <x v="3"/>
    <s v="MKB_mosoly"/>
    <s v="Mosoly Személyi Kölcsön"/>
    <n v="800"/>
    <n v="36"/>
    <n v="161000"/>
    <s v="v**************i@gmail.com"/>
    <s v="3670*****25"/>
    <s v=""/>
  </r>
  <r>
    <x v="119"/>
    <x v="119"/>
    <d v="2022-02-24T17:56:24"/>
    <x v="3"/>
    <s v="MKB_mosoly"/>
    <s v="Mosoly Személyi Kölcsön"/>
    <n v="3500000"/>
    <n v="84"/>
    <n v="217000"/>
    <s v="a***********9@gmail.com"/>
    <s v="3620*****52"/>
    <s v=""/>
  </r>
  <r>
    <x v="120"/>
    <x v="120"/>
    <d v="2022-02-24T15:23:20"/>
    <x v="3"/>
    <s v="sber_fair_plusz"/>
    <s v="Fair Plusz Személyi kölcsön"/>
    <n v="5820000"/>
    <n v="84"/>
    <n v="260533"/>
    <s v="a**********i@gmail.com"/>
    <s v="3670*****44"/>
    <s v=""/>
  </r>
  <r>
    <x v="121"/>
    <x v="121"/>
    <d v="2022-02-24T20:55:19"/>
    <x v="3"/>
    <s v="BB_huseg"/>
    <s v="Hűség Hitel"/>
    <n v="1000000"/>
    <n v="54"/>
    <n v="250000"/>
    <s v="C************4@gmail.com"/>
    <s v="3670*****62"/>
    <s v=""/>
  </r>
  <r>
    <x v="122"/>
    <x v="122"/>
    <d v="2022-02-24T20:08:01"/>
    <x v="3"/>
    <s v="sber_fair"/>
    <s v="Fair Személyi kölcsön"/>
    <n v="1500000"/>
    <n v="48"/>
    <n v="172900"/>
    <s v="g********7@gmail.com"/>
    <s v="3670*****47"/>
    <s v=""/>
  </r>
  <r>
    <x v="123"/>
    <x v="123"/>
    <d v="2022-02-25T09:23:12"/>
    <x v="3"/>
    <s v="sber_fair_plusz"/>
    <s v="Fair Plusz Személyi kölcsön"/>
    <n v="3000000"/>
    <n v="84"/>
    <n v="283000"/>
    <s v="k***********6@citromail.hu"/>
    <s v="3620*****14"/>
    <s v=""/>
  </r>
  <r>
    <x v="124"/>
    <x v="124"/>
    <d v="2022-02-24T22:48:29"/>
    <x v="3"/>
    <s v="MKB_mosoly"/>
    <s v="Mosoly Személyi Kölcsön"/>
    <n v="4000000"/>
    <n v="54"/>
    <n v="450000"/>
    <s v="p***2@citromail.hu"/>
    <s v="3630*****25"/>
    <s v=""/>
  </r>
  <r>
    <x v="125"/>
    <x v="125"/>
    <d v="2022-02-25T12:13:31"/>
    <x v="3"/>
    <s v="sber_fair_plusz"/>
    <s v="Fair Plusz Személyi kölcsön"/>
    <n v="4000000"/>
    <n v="84"/>
    <n v="300000"/>
    <s v="a***********1@gmail.com"/>
    <s v="3670*****18"/>
    <s v=""/>
  </r>
  <r>
    <x v="126"/>
    <x v="126"/>
    <d v="2022-02-25T07:54:51"/>
    <x v="3"/>
    <s v="BB_privat_100"/>
    <s v="Privát100 Kölcsön"/>
    <n v="200"/>
    <n v="12"/>
    <n v="190000"/>
    <s v="g*******4@gmail.com"/>
    <s v="3620*****76"/>
    <s v=""/>
  </r>
  <r>
    <x v="127"/>
    <x v="127"/>
    <d v="2022-02-26T13:50:25"/>
    <x v="3"/>
    <s v="MKB_mosoly"/>
    <s v="Mosoly Személyi Kölcsön"/>
    <n v="7000000"/>
    <n v="84"/>
    <n v="394000"/>
    <s v="h******5@gmail.com"/>
    <s v="3620*****35"/>
    <s v=""/>
  </r>
  <r>
    <x v="128"/>
    <x v="128"/>
    <d v="2022-02-25T17:01:38"/>
    <x v="3"/>
    <s v="MKB_mosoly"/>
    <s v="Mosoly Személyi Kölcsön"/>
    <n v="4000000"/>
    <n v="84"/>
    <n v="242000"/>
    <s v="v************7@gmail.com"/>
    <s v="3670*****46"/>
    <s v=""/>
  </r>
  <r>
    <x v="129"/>
    <x v="129"/>
    <d v="2022-02-26T13:27:20"/>
    <x v="3"/>
    <s v="MKB_mosoly"/>
    <s v="Mosoly Személyi Kölcsön"/>
    <n v="500"/>
    <n v="36"/>
    <n v="168000"/>
    <s v="z****************5@gmail.com"/>
    <s v="3620*****56"/>
    <s v=""/>
  </r>
  <r>
    <x v="130"/>
    <x v="130"/>
    <d v="2022-03-23T18:43:04"/>
    <x v="3"/>
    <s v="MKB_mosoly"/>
    <s v="Mosoly Személyi Kölcsön"/>
    <n v="1000000"/>
    <n v="84"/>
    <n v="145000"/>
    <s v="o**************a@gmail.com"/>
    <s v="3630*****59"/>
    <n v="1000000"/>
  </r>
  <r>
    <x v="131"/>
    <x v="131"/>
    <d v="2022-03-01T13:03:51"/>
    <x v="4"/>
    <s v="MKB_mosoly"/>
    <s v="Mosoly Személyi Kölcsön"/>
    <n v="4000000"/>
    <n v="84"/>
    <n v="247000"/>
    <s v="e********************i@gmail.com"/>
    <s v="3620*****03"/>
    <s v=""/>
  </r>
  <r>
    <x v="132"/>
    <x v="132"/>
    <d v="2022-03-01T07:39:00"/>
    <x v="4"/>
    <s v="sber_fair_plusz"/>
    <s v="Fair Plusz Személyi kölcsön"/>
    <n v="2000000"/>
    <n v="72"/>
    <n v="350000"/>
    <s v="h********5@gmail.com"/>
    <s v="3620*****86"/>
    <s v=""/>
  </r>
  <r>
    <x v="133"/>
    <x v="133"/>
    <d v="2022-03-02T19:26:37"/>
    <x v="4"/>
    <s v="MKB_mosoly"/>
    <s v="Mosoly Személyi Kölcsön"/>
    <n v="3000000"/>
    <n v="84"/>
    <n v="172900"/>
    <s v="l************5@gmail.com"/>
    <s v="3620*****77"/>
    <s v=""/>
  </r>
  <r>
    <x v="134"/>
    <x v="134"/>
    <d v="2022-03-03T17:06:22"/>
    <x v="4"/>
    <s v="MKB_mosoly"/>
    <s v="Mosoly Személyi Kölcsön"/>
    <n v="7000000"/>
    <n v="84"/>
    <n v="350000"/>
    <s v="P***********7@gmail.com"/>
    <s v="3630*****48"/>
    <s v=""/>
  </r>
  <r>
    <x v="135"/>
    <x v="135"/>
    <d v="2022-03-01T14:40:03"/>
    <x v="4"/>
    <s v="MKB_mosoly"/>
    <s v="Mosoly Személyi Kölcsön"/>
    <n v="5500000"/>
    <n v="84"/>
    <n v="328000"/>
    <s v="u******e@gmail.com"/>
    <s v="3630*****39"/>
    <s v=""/>
  </r>
  <r>
    <x v="136"/>
    <x v="136"/>
    <d v="2022-03-02T16:11:34"/>
    <x v="4"/>
    <s v="BB_midi_plus"/>
    <s v="Midi Plus Személyi Kölcsön"/>
    <n v="2000000"/>
    <n v="84"/>
    <n v="160613"/>
    <s v="b*******2@gmail.com"/>
    <s v="3630*****52"/>
    <s v=""/>
  </r>
  <r>
    <x v="137"/>
    <x v="137"/>
    <d v="2022-03-02T12:12:37"/>
    <x v="4"/>
    <s v="BB_midi_plus"/>
    <s v="Midi Plus Személyi Kölcsön"/>
    <n v="2000000"/>
    <n v="84"/>
    <n v="154333"/>
    <s v="l********t@hotmail.hu"/>
    <s v="3670*****46"/>
    <s v=""/>
  </r>
  <r>
    <x v="138"/>
    <x v="138"/>
    <d v="2022-03-03T18:49:34"/>
    <x v="4"/>
    <s v="sber_fair_plusz"/>
    <s v="Fair Plusz Személyi kölcsön"/>
    <n v="1700000"/>
    <n v="60"/>
    <n v="160000"/>
    <s v="v**************3@gmail.com"/>
    <s v="3670*****05"/>
    <s v=""/>
  </r>
  <r>
    <x v="139"/>
    <x v="139"/>
    <d v="2022-03-02T14:22:45"/>
    <x v="4"/>
    <s v="MKB_mosoly"/>
    <s v="Mosoly Személyi Kölcsön"/>
    <n v="2000000"/>
    <n v="84"/>
    <n v="222330"/>
    <s v="z*********9@gmail.com"/>
    <s v="3630*****37"/>
    <s v=""/>
  </r>
  <r>
    <x v="140"/>
    <x v="140"/>
    <d v="2022-03-23T21:56:30"/>
    <x v="4"/>
    <s v="BB_maxi_plus"/>
    <s v="Maxi Plus Személyi Kölcsön"/>
    <n v="10000000"/>
    <n v="84"/>
    <n v="450000"/>
    <s v="g*******o@gmail.com"/>
    <s v="3620*****33"/>
    <n v="7000000"/>
  </r>
  <r>
    <x v="141"/>
    <x v="141"/>
    <d v="2022-03-03T16:15:22"/>
    <x v="4"/>
    <s v="MKB_mosoly"/>
    <s v="Mosoly Személyi Kölcsön"/>
    <n v="3200000"/>
    <n v="36"/>
    <n v="324000"/>
    <s v="i**o@tothk.hu"/>
    <s v="3630*****20"/>
    <s v=""/>
  </r>
  <r>
    <x v="142"/>
    <x v="142"/>
    <d v="2022-03-03T18:42:02"/>
    <x v="4"/>
    <s v="BB_maxi_plus"/>
    <s v="Maxi Plus Személyi Kölcsön"/>
    <n v="10000000"/>
    <n v="84"/>
    <n v="550000"/>
    <s v="k**********s@gmail.com"/>
    <s v="3630*****91"/>
    <n v="8800000"/>
  </r>
  <r>
    <x v="143"/>
    <x v="143"/>
    <d v="2022-03-04T12:14:01"/>
    <x v="4"/>
    <s v="MKB_mosoly"/>
    <s v="Mosoly Személyi Kölcsön"/>
    <n v="7000000"/>
    <n v="84"/>
    <n v="350000"/>
    <s v="t**************2@gmail.com"/>
    <s v="3630*****49"/>
    <s v=""/>
  </r>
  <r>
    <x v="144"/>
    <x v="144"/>
    <d v="2022-03-04T16:16:33"/>
    <x v="4"/>
    <s v="BB_maxi_plus"/>
    <s v="Maxi Plus Személyi Kölcsön"/>
    <n v="9500000"/>
    <n v="84"/>
    <n v="540000"/>
    <s v="d********i@gmail.com"/>
    <s v="3670*****20"/>
    <s v=""/>
  </r>
  <r>
    <x v="145"/>
    <x v="145"/>
    <d v="2022-03-04T14:25:49"/>
    <x v="4"/>
    <s v="BB_maxi_plus"/>
    <s v="Maxi Plus Személyi Kölcsön"/>
    <n v="10000000"/>
    <n v="84"/>
    <n v="532000"/>
    <s v="i********5@gmail.com"/>
    <s v="3630*****83"/>
    <s v=""/>
  </r>
  <r>
    <x v="146"/>
    <x v="146"/>
    <d v="2022-03-04T18:18:35"/>
    <x v="4"/>
    <s v="MKB_mosoly"/>
    <s v="Mosoly Személyi Kölcsön"/>
    <n v="7000000"/>
    <n v="84"/>
    <n v="344833"/>
    <s v="k*******a@gmail.com"/>
    <s v="3630*****28"/>
    <s v=""/>
  </r>
  <r>
    <x v="147"/>
    <x v="147"/>
    <d v="2022-03-04T13:11:03"/>
    <x v="4"/>
    <s v="BB_maxi_plus"/>
    <s v="Maxi Plus Személyi Kölcsön"/>
    <n v="7000000"/>
    <n v="84"/>
    <n v="390000"/>
    <s v="k************e@gmail.com"/>
    <s v="3630*****98"/>
    <s v=""/>
  </r>
  <r>
    <x v="148"/>
    <x v="148"/>
    <d v="2022-03-04T10:47:10"/>
    <x v="4"/>
    <s v="MKB_mosoly"/>
    <s v="Mosoly Személyi Kölcsön"/>
    <n v="2200000"/>
    <n v="84"/>
    <n v="107500"/>
    <s v="m********p@gmail.com"/>
    <s v="3630*****01"/>
    <s v=""/>
  </r>
  <r>
    <x v="149"/>
    <x v="149"/>
    <d v="2022-03-23T22:03:01"/>
    <x v="4"/>
    <s v="BB_maxi_plus"/>
    <s v="Maxi Plus Személyi Kölcsön"/>
    <n v="5000000"/>
    <n v="72"/>
    <n v="640000"/>
    <s v="s**********a@gmail.com"/>
    <s v="3670*****07"/>
    <n v="7000000"/>
  </r>
  <r>
    <x v="150"/>
    <x v="150"/>
    <d v="2022-03-07T16:58:18"/>
    <x v="4"/>
    <s v="MKB_mosoly"/>
    <s v="Mosoly Személyi Kölcsön"/>
    <n v="2000000"/>
    <n v="84"/>
    <n v="210000"/>
    <s v="n*********s@gmail.com"/>
    <s v="3670*****05"/>
    <s v=""/>
  </r>
  <r>
    <x v="151"/>
    <x v="151"/>
    <d v="2022-03-08T16:14:21"/>
    <x v="4"/>
    <s v="MKB_mosoly"/>
    <s v="Mosoly Személyi Kölcsön"/>
    <n v="5500000"/>
    <n v="84"/>
    <n v="266000"/>
    <s v="k******1@gmail.com"/>
    <s v="3670*****18"/>
    <s v=""/>
  </r>
  <r>
    <x v="152"/>
    <x v="152"/>
    <d v="2022-03-09T15:57:03"/>
    <x v="4"/>
    <s v="BB_maxi_plus"/>
    <s v="Maxi Plus Személyi Kölcsön"/>
    <n v="3000000"/>
    <n v="84"/>
    <n v="390000"/>
    <s v="v**************1@freemail.hu"/>
    <s v="3630*****48"/>
    <s v=""/>
  </r>
  <r>
    <x v="153"/>
    <x v="153"/>
    <d v="2022-03-16T16:53:17"/>
    <x v="4"/>
    <s v="BB_maxi_plus"/>
    <s v="Maxi Plus Személyi Kölcsön"/>
    <n v="7500000"/>
    <n v="84"/>
    <n v="970000"/>
    <s v="k*******i@hotmail.com"/>
    <s v="3620*****44"/>
    <s v=""/>
  </r>
  <r>
    <x v="154"/>
    <x v="154"/>
    <d v="2022-03-11T15:08:37"/>
    <x v="4"/>
    <s v="BB_maxi_plus"/>
    <s v="Maxi Plus Személyi Kölcsön"/>
    <n v="10000000"/>
    <n v="84"/>
    <n v="654177"/>
    <s v="b***********8@gmail.com"/>
    <s v="3670*****52"/>
    <s v=""/>
  </r>
  <r>
    <x v="155"/>
    <x v="155"/>
    <d v="2022-03-21T22:20:41"/>
    <x v="4"/>
    <s v="BB_maxi_plus"/>
    <s v="Maxi Plus Személyi Kölcsön"/>
    <n v="8000000"/>
    <n v="84"/>
    <n v="385000"/>
    <s v="z********i@gmail.com"/>
    <s v="3630*****51"/>
    <s v=""/>
  </r>
  <r>
    <x v="156"/>
    <x v="156"/>
    <d v="2022-03-17T12:14:05"/>
    <x v="4"/>
    <s v="BB_midi_plus"/>
    <s v="Midi Plus Személyi Kölcsön"/>
    <n v="7000000"/>
    <n v="84"/>
    <n v="297000"/>
    <s v="b************i@gmail.com"/>
    <s v="3670*****72"/>
    <s v=""/>
  </r>
  <r>
    <x v="157"/>
    <x v="157"/>
    <d v="2022-03-24T10:22:11"/>
    <x v="4"/>
    <s v="BB_midi_plus"/>
    <s v="Midi Plus Személyi Kölcsön"/>
    <n v="2000000"/>
    <n v="84"/>
    <n v="220000"/>
    <s v="c**************6@gmail.com"/>
    <s v="3630*****81"/>
    <s v=""/>
  </r>
  <r>
    <x v="158"/>
    <x v="158"/>
    <d v="2022-03-21T22:20:58"/>
    <x v="4"/>
    <s v="BB_maxi_plus"/>
    <s v="Maxi Plus Személyi Kölcsön"/>
    <n v="3500000"/>
    <n v="84"/>
    <n v="360000"/>
    <s v="m*******i@gmail.com"/>
    <s v="3630*****54"/>
    <s v=""/>
  </r>
  <r>
    <x v="159"/>
    <x v="159"/>
    <d v="2022-03-22T16:48:34"/>
    <x v="4"/>
    <s v="MKB_mosoly"/>
    <s v="Mosoly Személyi Kölcsön"/>
    <n v="500"/>
    <n v="72"/>
    <n v="200000"/>
    <s v="h********9@moonran.com"/>
    <s v="3670*****86"/>
    <s v=""/>
  </r>
  <r>
    <x v="160"/>
    <x v="160"/>
    <d v="2022-03-22T16:58:53"/>
    <x v="4"/>
    <s v="MKB_mosoly"/>
    <s v="Mosoly Személyi Kölcsön"/>
    <n v="5050000"/>
    <n v="84"/>
    <n v="270000"/>
    <s v="z**********2@gmail.com"/>
    <s v="3620*****81"/>
    <s v=""/>
  </r>
  <r>
    <x v="160"/>
    <x v="160"/>
    <d v="2022-03-22T16:58:53"/>
    <x v="4"/>
    <s v="MKB_mosoly"/>
    <s v="Mosoly Személyi Kölcsön"/>
    <n v="5050000"/>
    <n v="84"/>
    <n v="270000"/>
    <s v="z**********2@gmail.com"/>
    <s v="3620*****81"/>
    <s v=""/>
  </r>
  <r>
    <x v="161"/>
    <x v="161"/>
    <d v="2022-03-24T10:12:41"/>
    <x v="4"/>
    <s v="BB_maxi_plus"/>
    <s v="Maxi Plus Személyi Kölcsön"/>
    <n v="8000000"/>
    <n v="60"/>
    <n v="778050"/>
    <s v="k********i@gmail.com"/>
    <s v="3670*****89"/>
    <n v="742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4">
  <r>
    <n v="287"/>
    <x v="0"/>
    <d v="2021-10-06T18:06:06"/>
    <s v="2021.10"/>
    <s v="BB_huseg"/>
    <s v="Hűség Hitel"/>
    <n v="1000000"/>
    <n v="24"/>
    <n v="540000"/>
    <s v="p**************3@gmail.com"/>
    <s v="3620*****44"/>
    <s v=""/>
  </r>
  <r>
    <n v="396"/>
    <x v="1"/>
    <d v="2021-12-09T15:02:37"/>
    <s v="2021.12"/>
    <s v="BB_huseg"/>
    <s v="Hűség Hitel"/>
    <n v="500"/>
    <n v="60"/>
    <n v="180000"/>
    <s v="r***********9@gmail.com"/>
    <s v="3630*****47"/>
    <s v=""/>
  </r>
  <r>
    <n v="443"/>
    <x v="2"/>
    <d v="2022-01-22T19:45:52"/>
    <s v="2022.01"/>
    <s v="BB_huseg"/>
    <s v="Hűség Hitel"/>
    <n v="2350000"/>
    <n v="78"/>
    <n v="250000"/>
    <s v="E******s@aol.com"/>
    <s v="3670*****05"/>
    <s v=""/>
  </r>
  <r>
    <n v="498"/>
    <x v="3"/>
    <d v="2022-02-03T19:55:01"/>
    <s v="2022.02"/>
    <s v="BB_huseg"/>
    <s v="Hűség Hitel"/>
    <n v="5000000"/>
    <n v="84"/>
    <n v="172000"/>
    <s v="p***d@citromail.hu"/>
    <s v="3670*****32"/>
    <s v=""/>
  </r>
  <r>
    <n v="501"/>
    <x v="4"/>
    <d v="2022-02-04T09:23:29"/>
    <s v="2022.02"/>
    <s v="BB_huseg"/>
    <s v="Hűség Hitel"/>
    <n v="3000000"/>
    <n v="60"/>
    <n v="500000"/>
    <s v="j****1@freemail.hu"/>
    <s v="3620*****76"/>
    <s v=""/>
  </r>
  <r>
    <n v="506"/>
    <x v="5"/>
    <d v="2022-02-08T11:10:32"/>
    <s v="2022.02"/>
    <s v="BB_huseg"/>
    <s v="Hűség Hitel"/>
    <n v="3200000"/>
    <n v="84"/>
    <n v="250000"/>
    <s v="b*******************4@gmail.com"/>
    <s v="3630*****18"/>
    <s v=""/>
  </r>
  <r>
    <n v="507"/>
    <x v="6"/>
    <d v="2022-02-08T11:33:26"/>
    <s v="2022.02"/>
    <s v="BB_huseg"/>
    <s v="Hűség Hitel"/>
    <n v="6000000"/>
    <n v="84"/>
    <n v="450000"/>
    <s v="a************1@gmail.com"/>
    <s v="3630*****37"/>
    <s v=""/>
  </r>
  <r>
    <n v="509"/>
    <x v="7"/>
    <d v="2022-02-08T16:35:47"/>
    <s v="2022.02"/>
    <s v="BB_huseg"/>
    <s v="Hűség Hitel"/>
    <n v="6450000"/>
    <n v="84"/>
    <n v="248540"/>
    <s v="s*************0@gmail.com"/>
    <s v="3670*****81"/>
    <s v=""/>
  </r>
  <r>
    <n v="515"/>
    <x v="8"/>
    <d v="2022-02-23T09:26:59"/>
    <s v="2022.02"/>
    <s v="BB_huseg"/>
    <s v="Hűség Hitel"/>
    <n v="600"/>
    <n v="24"/>
    <n v="304000"/>
    <s v="k*******1@gmail.com"/>
    <s v="3620*****37"/>
    <s v=""/>
  </r>
  <r>
    <n v="543"/>
    <x v="9"/>
    <d v="2022-02-14T14:37:54"/>
    <s v="2022.02"/>
    <s v="BB_huseg"/>
    <s v="Hűség Hitel"/>
    <n v="2000000"/>
    <n v="84"/>
    <n v="350000"/>
    <s v="b**********2@gmail.com"/>
    <s v="3630*****63"/>
    <s v=""/>
  </r>
  <r>
    <n v="544"/>
    <x v="10"/>
    <d v="2022-02-14T14:50:12"/>
    <s v="2022.02"/>
    <s v="BB_huseg"/>
    <s v="Hűség Hitel"/>
    <n v="2000000"/>
    <n v="60"/>
    <n v="350000"/>
    <s v="b**********2@gmail.com"/>
    <s v="3630*****63"/>
    <s v=""/>
  </r>
  <r>
    <n v="553"/>
    <x v="11"/>
    <d v="2022-02-16T16:38:30"/>
    <s v="2022.02"/>
    <s v="BB_huseg"/>
    <s v="Hűség Hitel"/>
    <n v="7000000"/>
    <n v="84"/>
    <n v="350000"/>
    <s v="s************e@gmail.com"/>
    <s v="3670*****27"/>
    <s v=""/>
  </r>
  <r>
    <n v="560"/>
    <x v="12"/>
    <d v="2022-02-22T10:37:05"/>
    <s v="2022.02"/>
    <s v="BB_huseg"/>
    <s v="Hűség Hitel"/>
    <n v="500"/>
    <n v="24"/>
    <n v="170000"/>
    <s v="b************8@gmail.com"/>
    <s v="3630*****70"/>
    <s v=""/>
  </r>
  <r>
    <n v="589"/>
    <x v="13"/>
    <d v="2022-02-23T10:43:33"/>
    <s v="2022.02"/>
    <s v="BB_huseg"/>
    <s v="Hűség Hitel"/>
    <n v="1000000"/>
    <n v="36"/>
    <n v="240000"/>
    <s v="j********9@t-online.hu"/>
    <s v="3630*****59"/>
    <s v=""/>
  </r>
  <r>
    <n v="592"/>
    <x v="14"/>
    <d v="2022-02-23T13:57:01"/>
    <s v="2022.02"/>
    <s v="BB_huseg"/>
    <s v="Hűség Hitel"/>
    <n v="1500000"/>
    <n v="84"/>
    <n v="182000"/>
    <s v="h*******4@gmail.com"/>
    <s v="3630*****63"/>
    <s v=""/>
  </r>
  <r>
    <n v="597"/>
    <x v="15"/>
    <d v="2022-02-23T17:37:03"/>
    <s v="2022.02"/>
    <s v="BB_huseg"/>
    <s v="Hűség Hitel"/>
    <n v="1500000"/>
    <n v="72"/>
    <n v="250000"/>
    <s v="r******5@gmail.com"/>
    <s v="3620*****59"/>
    <n v="1500000"/>
  </r>
  <r>
    <n v="605"/>
    <x v="16"/>
    <d v="2022-02-24T20:55:19"/>
    <s v="2022.02"/>
    <s v="BB_huseg"/>
    <s v="Hűség Hitel"/>
    <n v="1000000"/>
    <n v="54"/>
    <n v="250000"/>
    <s v="C************4@gmail.com"/>
    <s v="3670*****62"/>
    <s v=""/>
  </r>
  <r>
    <n v="625"/>
    <x v="17"/>
    <d v="2022-03-23T21:56:30"/>
    <s v="2022.03"/>
    <s v="BB_maxi_plus"/>
    <s v="Maxi Plus Személyi Kölcsön"/>
    <n v="10000000"/>
    <n v="84"/>
    <n v="450000"/>
    <s v="g*******o@gmail.com"/>
    <s v="3620*****33"/>
    <n v="7000000"/>
  </r>
  <r>
    <n v="627"/>
    <x v="18"/>
    <d v="2022-03-03T18:42:02"/>
    <s v="2022.03"/>
    <s v="BB_maxi_plus"/>
    <s v="Maxi Plus Személyi Kölcsön"/>
    <n v="10000000"/>
    <n v="84"/>
    <n v="550000"/>
    <s v="k**********s@gmail.com"/>
    <s v="3630*****91"/>
    <n v="8800000"/>
  </r>
  <r>
    <n v="630"/>
    <x v="19"/>
    <d v="2022-03-04T13:11:03"/>
    <s v="2022.03"/>
    <s v="BB_maxi_plus"/>
    <s v="Maxi Plus Személyi Kölcsön"/>
    <n v="7000000"/>
    <n v="84"/>
    <n v="390000"/>
    <s v="k************e@gmail.com"/>
    <s v="3630*****98"/>
    <s v=""/>
  </r>
  <r>
    <n v="631"/>
    <x v="20"/>
    <d v="2022-03-04T14:25:49"/>
    <s v="2022.03"/>
    <s v="BB_maxi_plus"/>
    <s v="Maxi Plus Személyi Kölcsön"/>
    <n v="10000000"/>
    <n v="84"/>
    <n v="532000"/>
    <s v="i********5@gmail.com"/>
    <s v="3630*****83"/>
    <s v=""/>
  </r>
  <r>
    <n v="632"/>
    <x v="21"/>
    <d v="2022-03-04T16:16:33"/>
    <s v="2022.03"/>
    <s v="BB_maxi_plus"/>
    <s v="Maxi Plus Személyi Kölcsön"/>
    <n v="9500000"/>
    <n v="84"/>
    <n v="540000"/>
    <s v="d********i@gmail.com"/>
    <s v="3670*****20"/>
    <s v=""/>
  </r>
  <r>
    <n v="634"/>
    <x v="22"/>
    <d v="2022-03-23T22:03:01"/>
    <s v="2022.03"/>
    <s v="BB_maxi_plus"/>
    <s v="Maxi Plus Személyi Kölcsön"/>
    <n v="5000000"/>
    <n v="72"/>
    <n v="640000"/>
    <s v="s**********a@gmail.com"/>
    <s v="3670*****07"/>
    <n v="7000000"/>
  </r>
  <r>
    <n v="640"/>
    <x v="23"/>
    <d v="2022-03-09T15:57:03"/>
    <s v="2022.03"/>
    <s v="BB_maxi_plus"/>
    <s v="Maxi Plus Személyi Kölcsön"/>
    <n v="3000000"/>
    <n v="84"/>
    <n v="390000"/>
    <s v="v**************1@freemail.hu"/>
    <s v="3630*****48"/>
    <s v=""/>
  </r>
  <r>
    <n v="641"/>
    <x v="24"/>
    <d v="2022-03-16T16:53:17"/>
    <s v="2022.03"/>
    <s v="BB_maxi_plus"/>
    <s v="Maxi Plus Személyi Kölcsön"/>
    <n v="7500000"/>
    <n v="84"/>
    <n v="970000"/>
    <s v="k*******i@hotmail.com"/>
    <s v="3620*****44"/>
    <s v=""/>
  </r>
  <r>
    <n v="642"/>
    <x v="25"/>
    <d v="2022-03-21T22:20:41"/>
    <s v="2022.03"/>
    <s v="BB_maxi_plus"/>
    <s v="Maxi Plus Személyi Kölcsön"/>
    <n v="8000000"/>
    <n v="84"/>
    <n v="385000"/>
    <s v="z********i@gmail.com"/>
    <s v="3630*****51"/>
    <s v=""/>
  </r>
  <r>
    <n v="643"/>
    <x v="26"/>
    <d v="2022-03-11T15:08:37"/>
    <s v="2022.03"/>
    <s v="BB_maxi_plus"/>
    <s v="Maxi Plus Személyi Kölcsön"/>
    <n v="10000000"/>
    <n v="84"/>
    <n v="654177"/>
    <s v="b***********8@gmail.com"/>
    <s v="3670*****52"/>
    <s v=""/>
  </r>
  <r>
    <n v="646"/>
    <x v="27"/>
    <d v="2022-03-21T22:20:58"/>
    <s v="2022.03"/>
    <s v="BB_maxi_plus"/>
    <s v="Maxi Plus Személyi Kölcsön"/>
    <n v="3500000"/>
    <n v="84"/>
    <n v="360000"/>
    <s v="m*******i@gmail.com"/>
    <s v="3630*****54"/>
    <s v=""/>
  </r>
  <r>
    <n v="650"/>
    <x v="28"/>
    <d v="2022-03-24T10:12:41"/>
    <s v="2022.03"/>
    <s v="BB_maxi_plus"/>
    <s v="Maxi Plus Személyi Kölcsön"/>
    <n v="8000000"/>
    <n v="60"/>
    <n v="778050"/>
    <s v="k********i@gmail.com"/>
    <s v="3670*****89"/>
    <n v="7425000"/>
  </r>
  <r>
    <n v="620"/>
    <x v="29"/>
    <d v="2022-03-02T12:12:37"/>
    <s v="2022.03"/>
    <s v="BB_midi_plus"/>
    <s v="Midi Plus Személyi Kölcsön"/>
    <n v="2000000"/>
    <n v="84"/>
    <n v="154333"/>
    <s v="l********t@hotmail.hu"/>
    <s v="3670*****46"/>
    <s v=""/>
  </r>
  <r>
    <n v="622"/>
    <x v="30"/>
    <d v="2022-03-02T16:11:34"/>
    <s v="2022.03"/>
    <s v="BB_midi_plus"/>
    <s v="Midi Plus Személyi Kölcsön"/>
    <n v="2000000"/>
    <n v="84"/>
    <n v="160613"/>
    <s v="b*******2@gmail.com"/>
    <s v="3630*****52"/>
    <s v=""/>
  </r>
  <r>
    <n v="644"/>
    <x v="31"/>
    <d v="2022-03-17T12:14:05"/>
    <s v="2022.03"/>
    <s v="BB_midi_plus"/>
    <s v="Midi Plus Személyi Kölcsön"/>
    <n v="7000000"/>
    <n v="84"/>
    <n v="297000"/>
    <s v="b************i@gmail.com"/>
    <s v="3670*****72"/>
    <s v=""/>
  </r>
  <r>
    <n v="645"/>
    <x v="32"/>
    <d v="2022-03-24T10:22:11"/>
    <s v="2022.03"/>
    <s v="BB_midi_plus"/>
    <s v="Midi Plus Személyi Kölcsön"/>
    <n v="2000000"/>
    <n v="84"/>
    <n v="220000"/>
    <s v="c**************6@gmail.com"/>
    <s v="3630*****81"/>
    <s v=""/>
  </r>
  <r>
    <n v="434"/>
    <x v="33"/>
    <d v="2022-01-19T12:26:07"/>
    <s v="2022.01"/>
    <s v="BB_PK250"/>
    <s v="Prémium250 Kölcsön Számlával"/>
    <n v="3320000"/>
    <n v="84"/>
    <n v="220000"/>
    <s v="m********3@gmail.com"/>
    <s v="3620*****65"/>
    <s v=""/>
  </r>
  <r>
    <n v="436"/>
    <x v="34"/>
    <d v="2022-01-19T15:14:28"/>
    <s v="2022.01"/>
    <s v="BB_PK250"/>
    <s v="Prémium250 Kölcsön Számlával"/>
    <n v="3390000"/>
    <n v="84"/>
    <n v="210000"/>
    <s v="d***********v@gmail.com"/>
    <s v="3630*****56"/>
    <s v=""/>
  </r>
  <r>
    <n v="495"/>
    <x v="35"/>
    <d v="2022-02-08T15:18:26"/>
    <s v="2022.01"/>
    <s v="BB_PK250"/>
    <s v="Prémium250 Kölcsön Számlával"/>
    <n v="1000000"/>
    <n v="60"/>
    <n v="230155"/>
    <s v="b*******1@gmail.com"/>
    <s v="3630*****74"/>
    <s v=""/>
  </r>
  <r>
    <n v="504"/>
    <x v="36"/>
    <d v="2022-02-04T17:58:16"/>
    <s v="2022.02"/>
    <s v="BB_PK250"/>
    <s v="Prémium250 Kölcsön Számlával"/>
    <n v="800"/>
    <n v="84"/>
    <n v="280000"/>
    <s v="n************0@gmail.com"/>
    <s v="3670*****54"/>
    <s v=""/>
  </r>
  <r>
    <n v="462"/>
    <x v="37"/>
    <d v="2022-02-02T17:21:54"/>
    <s v="2022.01"/>
    <s v="BB_PK400"/>
    <s v="Prémium400 Kölcsön Számlával"/>
    <n v="10000000"/>
    <n v="84"/>
    <n v="505900"/>
    <s v="z****5@gmail.com"/>
    <s v="3630*****98"/>
    <n v="7000000"/>
  </r>
  <r>
    <n v="503"/>
    <x v="38"/>
    <d v="2022-02-04T15:01:10"/>
    <s v="2022.02"/>
    <s v="BB_PK400"/>
    <s v="Prémium400 Kölcsön Számlával"/>
    <n v="1000000"/>
    <n v="36"/>
    <n v="450000"/>
    <s v="oa@offon.hu"/>
    <s v="3620*****51"/>
    <s v=""/>
  </r>
  <r>
    <n v="395"/>
    <x v="39"/>
    <d v="2021-12-09T12:13:35"/>
    <s v="2021.12"/>
    <s v="BB_privat_100"/>
    <s v="Privát100 Kölcsön"/>
    <n v="500"/>
    <n v="54"/>
    <n v="130000"/>
    <s v="h********0@gmail.com"/>
    <s v="3670*****63"/>
    <s v=""/>
  </r>
  <r>
    <n v="410"/>
    <x v="40"/>
    <d v="2021-12-20T11:03:58"/>
    <s v="2021.12"/>
    <s v="BB_privat_100"/>
    <s v="Privát100 Kölcsön"/>
    <n v="500"/>
    <n v="60"/>
    <n v="128000"/>
    <s v="b**************7@gmail.com"/>
    <s v="3630*****74"/>
    <s v=""/>
  </r>
  <r>
    <n v="570"/>
    <x v="41"/>
    <d v="2022-02-19T10:51:38"/>
    <s v="2022.02"/>
    <s v="BB_privat_100"/>
    <s v="Privát100 Kölcsön"/>
    <n v="200"/>
    <n v="12"/>
    <n v="310000"/>
    <s v="k**********5@gmail.com"/>
    <s v="3630*****42"/>
    <s v=""/>
  </r>
  <r>
    <n v="607"/>
    <x v="42"/>
    <d v="2022-02-25T07:54:51"/>
    <s v="2022.02"/>
    <s v="BB_privat_100"/>
    <s v="Privát100 Kölcsön"/>
    <n v="200"/>
    <n v="12"/>
    <n v="190000"/>
    <s v="g*******4@gmail.com"/>
    <s v="3620*****76"/>
    <s v=""/>
  </r>
  <r>
    <n v="356"/>
    <x v="43"/>
    <d v="2021-10-15T10:20:27"/>
    <s v="2021.10"/>
    <s v="MKB_mosoly"/>
    <s v="Mosoly Személyi Kölcsön"/>
    <n v="1000000"/>
    <n v="48"/>
    <n v="555555"/>
    <s v="s**************e@gmail.com"/>
    <s v="3620*****25"/>
    <s v=""/>
  </r>
  <r>
    <n v="391"/>
    <x v="44"/>
    <d v="2021-12-09T10:49:07"/>
    <s v="2021.12"/>
    <s v="MKB_mosoly"/>
    <s v="Mosoly Személyi Kölcsön"/>
    <n v="3000000"/>
    <n v="60"/>
    <n v="400000"/>
    <s v="C********2@gamil.com"/>
    <s v="3630*****41"/>
    <s v=""/>
  </r>
  <r>
    <n v="398"/>
    <x v="45"/>
    <d v="2021-12-11T08:37:07"/>
    <s v="2021.12"/>
    <s v="MKB_mosoly"/>
    <s v="Mosoly Személyi Kölcsön"/>
    <n v="1000000"/>
    <n v="36"/>
    <n v="300000"/>
    <s v="f********1@icloud.com"/>
    <s v="3620*****31"/>
    <s v=""/>
  </r>
  <r>
    <n v="427"/>
    <x v="46"/>
    <d v="2022-01-11T11:59:34"/>
    <s v="2022.01"/>
    <s v="MKB_mosoly"/>
    <s v="Mosoly Személyi Kölcsön"/>
    <n v="300"/>
    <n v="36"/>
    <n v="400000"/>
    <s v="b*********4@gmail.com"/>
    <s v="3630*****63"/>
    <s v=""/>
  </r>
  <r>
    <n v="514"/>
    <x v="47"/>
    <d v="2022-02-09T11:04:55"/>
    <s v="2022.02"/>
    <s v="MKB_mosoly"/>
    <s v="Mosoly Személyi Kölcsön"/>
    <n v="500"/>
    <n v="24"/>
    <n v="280000"/>
    <s v="S*************1@gmail.com"/>
    <s v="3630*****33"/>
    <s v=""/>
  </r>
  <r>
    <n v="516"/>
    <x v="48"/>
    <d v="2022-02-09T12:42:00"/>
    <s v="2022.02"/>
    <s v="MKB_mosoly"/>
    <s v="Mosoly Személyi Kölcsön"/>
    <n v="2000000"/>
    <n v="84"/>
    <n v="360000"/>
    <s v="b***********e@gmail.com"/>
    <s v="3670*****30"/>
    <s v=""/>
  </r>
  <r>
    <n v="517"/>
    <x v="49"/>
    <d v="2022-02-09T12:54:00"/>
    <s v="2022.02"/>
    <s v="MKB_mosoly"/>
    <s v="Mosoly Személyi Kölcsön"/>
    <n v="2000000"/>
    <n v="60"/>
    <n v="250000"/>
    <s v="d***************0@gmail.com"/>
    <s v="3620*****24"/>
    <s v=""/>
  </r>
  <r>
    <n v="523"/>
    <x v="50"/>
    <d v="2022-02-12T18:36:17"/>
    <s v="2022.02"/>
    <s v="MKB_mosoly"/>
    <s v="Mosoly Személyi Kölcsön"/>
    <n v="500"/>
    <n v="36"/>
    <n v="250000"/>
    <s v="b*********2@gmail.com"/>
    <s v="3670*****84"/>
    <s v=""/>
  </r>
  <r>
    <n v="525"/>
    <x v="51"/>
    <d v="2022-02-09T17:16:01"/>
    <s v="2022.02"/>
    <s v="MKB_mosoly"/>
    <s v="Mosoly Személyi Kölcsön"/>
    <n v="300"/>
    <n v="36"/>
    <n v="400000"/>
    <s v="g***o@gergorad.com"/>
    <s v="3620*****90"/>
    <s v=""/>
  </r>
  <r>
    <n v="528"/>
    <x v="52"/>
    <d v="2022-02-10T19:41:26"/>
    <s v="2022.02"/>
    <s v="MKB_mosoly"/>
    <s v="Mosoly Személyi Kölcsön"/>
    <n v="4000000"/>
    <n v="84"/>
    <n v="220000"/>
    <s v="z***********8@gmail.com"/>
    <s v="3620*****23"/>
    <s v=""/>
  </r>
  <r>
    <n v="529"/>
    <x v="53"/>
    <d v="2022-02-10T21:00:59"/>
    <s v="2022.02"/>
    <s v="MKB_mosoly"/>
    <s v="Mosoly Személyi Kölcsön"/>
    <n v="6200000"/>
    <n v="84"/>
    <n v="200000"/>
    <s v="z**********4@gmail.com"/>
    <s v="3670*****25"/>
    <s v=""/>
  </r>
  <r>
    <n v="538"/>
    <x v="54"/>
    <d v="2022-02-22T19:11:08"/>
    <s v="2022.02"/>
    <s v="MKB_mosoly"/>
    <s v="Mosoly Személyi Kölcsön"/>
    <n v="500"/>
    <n v="36"/>
    <n v="250000"/>
    <s v="t********6@gmail.com"/>
    <s v="3670*****17"/>
    <s v=""/>
  </r>
  <r>
    <n v="548"/>
    <x v="55"/>
    <d v="2022-02-15T17:34:50"/>
    <s v="2022.02"/>
    <s v="MKB_mosoly"/>
    <s v="Mosoly Személyi Kölcsön"/>
    <n v="4900000"/>
    <n v="84"/>
    <n v="245000"/>
    <s v="c*********5@gmail.com"/>
    <s v="3630*****55"/>
    <s v=""/>
  </r>
  <r>
    <n v="550"/>
    <x v="56"/>
    <d v="2022-02-16T13:08:43"/>
    <s v="2022.02"/>
    <s v="MKB_mosoly"/>
    <s v="Mosoly Személyi Kölcsön"/>
    <n v="5000000"/>
    <n v="84"/>
    <n v="245267"/>
    <s v="L*************0@gmail.com"/>
    <s v="3670*****93"/>
    <s v=""/>
  </r>
  <r>
    <n v="556"/>
    <x v="57"/>
    <d v="2022-02-16T18:48:36"/>
    <s v="2022.02"/>
    <s v="MKB_mosoly"/>
    <s v="Mosoly Személyi Kölcsön"/>
    <n v="1500000"/>
    <n v="60"/>
    <n v="145000"/>
    <s v="p***o@freemail.hu"/>
    <s v="3620*****13"/>
    <s v=""/>
  </r>
  <r>
    <n v="562"/>
    <x v="58"/>
    <d v="2022-02-18T11:25:34"/>
    <s v="2022.02"/>
    <s v="MKB_mosoly"/>
    <s v="Mosoly Személyi Kölcsön"/>
    <n v="7000000"/>
    <n v="84"/>
    <n v="448000"/>
    <s v="s********5@gmail.com"/>
    <s v="3670*****35"/>
    <s v=""/>
  </r>
  <r>
    <n v="565"/>
    <x v="59"/>
    <d v="2022-02-18T13:49:00"/>
    <s v="2022.02"/>
    <s v="MKB_mosoly"/>
    <s v="Mosoly Személyi Kölcsön"/>
    <n v="5000000"/>
    <n v="84"/>
    <n v="200000"/>
    <s v="R******i@citromail.hu"/>
    <s v="3620*****81"/>
    <s v=""/>
  </r>
  <r>
    <n v="566"/>
    <x v="60"/>
    <d v="2022-03-17T21:58:35"/>
    <s v="2022.02"/>
    <s v="MKB_mosoly"/>
    <s v="Mosoly Személyi Kölcsön"/>
    <n v="5000000"/>
    <n v="84"/>
    <n v="200000"/>
    <s v="R******i@citromail.hu"/>
    <s v="3620*****81"/>
    <s v=""/>
  </r>
  <r>
    <n v="567"/>
    <x v="61"/>
    <d v="2022-02-18T16:18:30"/>
    <s v="2022.02"/>
    <s v="MKB_mosoly"/>
    <s v="Mosoly Személyi Kölcsön"/>
    <n v="4000000"/>
    <n v="84"/>
    <n v="154000"/>
    <s v="f*************3@gmail.com"/>
    <s v="3670*****98"/>
    <s v=""/>
  </r>
  <r>
    <n v="569"/>
    <x v="62"/>
    <d v="2022-02-21T17:59:03"/>
    <s v="2022.02"/>
    <s v="MKB_mosoly"/>
    <s v="Mosoly Személyi Kölcsön"/>
    <n v="4000000"/>
    <n v="84"/>
    <n v="243000"/>
    <s v="v******4@gmail.com"/>
    <s v="3620*****45"/>
    <s v=""/>
  </r>
  <r>
    <n v="573"/>
    <x v="63"/>
    <d v="2022-02-21T12:53:34"/>
    <s v="2022.02"/>
    <s v="MKB_mosoly"/>
    <s v="Mosoly Személyi Kölcsön"/>
    <n v="700"/>
    <n v="36"/>
    <n v="270000"/>
    <s v="O***********9@gmail.com"/>
    <s v="3630*****84"/>
    <s v=""/>
  </r>
  <r>
    <n v="574"/>
    <x v="64"/>
    <d v="2022-02-21T16:04:35"/>
    <s v="2022.02"/>
    <s v="MKB_mosoly"/>
    <s v="Mosoly Személyi Kölcsön"/>
    <n v="1000000"/>
    <n v="48"/>
    <n v="170000"/>
    <s v="1********a@gmail.com"/>
    <s v="3630*****77"/>
    <s v=""/>
  </r>
  <r>
    <n v="576"/>
    <x v="65"/>
    <d v="2022-02-21T18:28:38"/>
    <s v="2022.02"/>
    <s v="MKB_mosoly"/>
    <s v="Mosoly Személyi Kölcsön"/>
    <n v="5600000"/>
    <n v="84"/>
    <n v="243000"/>
    <s v="v******4@gmail.com"/>
    <s v="3620*****45"/>
    <s v=""/>
  </r>
  <r>
    <n v="578"/>
    <x v="66"/>
    <d v="2022-02-22T18:58:33"/>
    <s v="2022.02"/>
    <s v="MKB_mosoly"/>
    <s v="Mosoly Személyi Kölcsön"/>
    <n v="3000000"/>
    <n v="60"/>
    <n v="240000"/>
    <s v="t*********l@gmail.com"/>
    <s v="3620*****33"/>
    <s v=""/>
  </r>
  <r>
    <n v="579"/>
    <x v="67"/>
    <d v="2022-02-24T10:50:36"/>
    <s v="2022.02"/>
    <s v="MKB_mosoly"/>
    <s v="Mosoly Személyi Kölcsön"/>
    <n v="3500000"/>
    <n v="84"/>
    <n v="222200"/>
    <s v="l*********i@gmail.com"/>
    <s v="3630*****89"/>
    <s v=""/>
  </r>
  <r>
    <n v="581"/>
    <x v="68"/>
    <d v="2022-02-22T13:26:56"/>
    <s v="2022.02"/>
    <s v="MKB_mosoly"/>
    <s v="Mosoly Személyi Kölcsön"/>
    <n v="4000000"/>
    <n v="60"/>
    <n v="521000"/>
    <s v="B********t@gmail.com"/>
    <s v="3670*****18"/>
    <s v=""/>
  </r>
  <r>
    <n v="582"/>
    <x v="69"/>
    <d v="2022-02-22T17:58:35"/>
    <s v="2022.02"/>
    <s v="MKB_mosoly"/>
    <s v="Mosoly Személyi Kölcsön"/>
    <n v="7000000"/>
    <n v="84"/>
    <n v="490000"/>
    <s v="s*********7@gmail.com"/>
    <s v="3620*****06"/>
    <s v=""/>
  </r>
  <r>
    <n v="583"/>
    <x v="70"/>
    <d v="2022-03-04T13:25:11"/>
    <s v="2022.02"/>
    <s v="MKB_mosoly"/>
    <s v="Mosoly Személyi Kölcsön"/>
    <n v="700"/>
    <n v="36"/>
    <n v="217000"/>
    <s v="a*******z@gmail.com"/>
    <s v="3670*****78"/>
    <n v="700"/>
  </r>
  <r>
    <n v="586"/>
    <x v="71"/>
    <d v="2022-02-22T20:33:40"/>
    <s v="2022.02"/>
    <s v="MKB_mosoly"/>
    <s v="Mosoly Személyi Kölcsön"/>
    <n v="1000000"/>
    <n v="60"/>
    <n v="100000"/>
    <s v="f***********9@gmail.com"/>
    <s v="3620*****61"/>
    <s v=""/>
  </r>
  <r>
    <n v="590"/>
    <x v="72"/>
    <d v="2022-02-23T10:53:08"/>
    <s v="2022.02"/>
    <s v="MKB_mosoly"/>
    <s v="Mosoly Személyi Kölcsön"/>
    <n v="6000000"/>
    <n v="84"/>
    <n v="352700"/>
    <s v="c********i@gmail.com"/>
    <s v="3630*****17"/>
    <s v=""/>
  </r>
  <r>
    <n v="590"/>
    <x v="72"/>
    <d v="2022-02-23T10:53:08"/>
    <s v="2022.02"/>
    <s v="MKB_mosoly"/>
    <s v="Mosoly Személyi Kölcsön"/>
    <n v="6000000"/>
    <n v="84"/>
    <n v="352700"/>
    <s v="c********i@gmail.com"/>
    <s v="3630*****17"/>
    <s v=""/>
  </r>
  <r>
    <n v="591"/>
    <x v="73"/>
    <d v="2022-02-23T12:23:35"/>
    <s v="2022.02"/>
    <s v="MKB_mosoly"/>
    <s v="Mosoly Személyi Kölcsön"/>
    <n v="6000000"/>
    <n v="84"/>
    <n v="378333"/>
    <s v="h********1@gmail.hu"/>
    <s v="3630*****58"/>
    <s v=""/>
  </r>
  <r>
    <n v="593"/>
    <x v="74"/>
    <d v="2022-02-23T14:09:53"/>
    <s v="2022.02"/>
    <s v="MKB_mosoly"/>
    <s v="Mosoly Személyi Kölcsön"/>
    <n v="1500000"/>
    <n v="84"/>
    <n v="182000"/>
    <s v="h*******4@gmail.com"/>
    <s v="3630*****63"/>
    <s v=""/>
  </r>
  <r>
    <n v="595"/>
    <x v="75"/>
    <d v="2022-03-02T19:23:20"/>
    <s v="2022.02"/>
    <s v="MKB_mosoly"/>
    <s v="Mosoly Személyi Kölcsön"/>
    <n v="800"/>
    <n v="36"/>
    <n v="161000"/>
    <s v="v**************i@gmail.com"/>
    <s v="3670*****25"/>
    <s v=""/>
  </r>
  <r>
    <n v="598"/>
    <x v="76"/>
    <d v="2022-02-23T17:51:31"/>
    <s v="2022.02"/>
    <s v="MKB_mosoly"/>
    <s v="Mosoly Személyi Kölcsön"/>
    <n v="4300000"/>
    <n v="84"/>
    <n v="260000"/>
    <s v="m*******9@gmail.com"/>
    <s v="3630*****96"/>
    <s v=""/>
  </r>
  <r>
    <n v="600"/>
    <x v="77"/>
    <d v="2022-02-23T18:55:24"/>
    <s v="2022.02"/>
    <s v="MKB_mosoly"/>
    <s v="Mosoly Személyi Kölcsön"/>
    <n v="4800000"/>
    <n v="84"/>
    <n v="235000"/>
    <s v="t********g@gmail.com"/>
    <s v="3630*****55"/>
    <s v=""/>
  </r>
  <r>
    <n v="603"/>
    <x v="78"/>
    <d v="2022-02-24T17:56:24"/>
    <s v="2022.02"/>
    <s v="MKB_mosoly"/>
    <s v="Mosoly Személyi Kölcsön"/>
    <n v="3500000"/>
    <n v="84"/>
    <n v="217000"/>
    <s v="a***********9@gmail.com"/>
    <s v="3620*****52"/>
    <s v=""/>
  </r>
  <r>
    <n v="606"/>
    <x v="79"/>
    <d v="2022-02-24T22:48:29"/>
    <s v="2022.02"/>
    <s v="MKB_mosoly"/>
    <s v="Mosoly Személyi Kölcsön"/>
    <n v="4000000"/>
    <n v="54"/>
    <n v="450000"/>
    <s v="p***2@citromail.hu"/>
    <s v="3630*****25"/>
    <s v=""/>
  </r>
  <r>
    <n v="609"/>
    <x v="80"/>
    <d v="2022-02-25T17:01:38"/>
    <s v="2022.02"/>
    <s v="MKB_mosoly"/>
    <s v="Mosoly Személyi Kölcsön"/>
    <n v="4000000"/>
    <n v="84"/>
    <n v="242000"/>
    <s v="v************7@gmail.com"/>
    <s v="3670*****46"/>
    <s v=""/>
  </r>
  <r>
    <n v="610"/>
    <x v="81"/>
    <d v="2022-02-26T13:50:25"/>
    <s v="2022.02"/>
    <s v="MKB_mosoly"/>
    <s v="Mosoly Személyi Kölcsön"/>
    <n v="7000000"/>
    <n v="84"/>
    <n v="394000"/>
    <s v="h******5@gmail.com"/>
    <s v="3620*****35"/>
    <s v=""/>
  </r>
  <r>
    <n v="611"/>
    <x v="82"/>
    <d v="2022-02-26T13:27:20"/>
    <s v="2022.02"/>
    <s v="MKB_mosoly"/>
    <s v="Mosoly Személyi Kölcsön"/>
    <n v="500"/>
    <n v="36"/>
    <n v="168000"/>
    <s v="z****************5@gmail.com"/>
    <s v="3620*****56"/>
    <s v=""/>
  </r>
  <r>
    <n v="613"/>
    <x v="83"/>
    <d v="2022-03-23T18:43:04"/>
    <s v="2022.02"/>
    <s v="MKB_mosoly"/>
    <s v="Mosoly Személyi Kölcsön"/>
    <n v="1000000"/>
    <n v="84"/>
    <n v="145000"/>
    <s v="o**************a@gmail.com"/>
    <s v="3630*****59"/>
    <n v="1000000"/>
  </r>
  <r>
    <n v="616"/>
    <x v="84"/>
    <d v="2022-03-01T13:03:51"/>
    <s v="2022.03"/>
    <s v="MKB_mosoly"/>
    <s v="Mosoly Személyi Kölcsön"/>
    <n v="4000000"/>
    <n v="84"/>
    <n v="247000"/>
    <s v="e********************i@gmail.com"/>
    <s v="3620*****03"/>
    <s v=""/>
  </r>
  <r>
    <n v="617"/>
    <x v="85"/>
    <d v="2022-03-02T19:26:37"/>
    <s v="2022.03"/>
    <s v="MKB_mosoly"/>
    <s v="Mosoly Személyi Kölcsön"/>
    <n v="3000000"/>
    <n v="84"/>
    <n v="172900"/>
    <s v="l************5@gmail.com"/>
    <s v="3620*****77"/>
    <s v=""/>
  </r>
  <r>
    <n v="618"/>
    <x v="86"/>
    <d v="2022-03-01T14:40:03"/>
    <s v="2022.03"/>
    <s v="MKB_mosoly"/>
    <s v="Mosoly Személyi Kölcsön"/>
    <n v="5500000"/>
    <n v="84"/>
    <n v="328000"/>
    <s v="u******e@gmail.com"/>
    <s v="3630*****39"/>
    <s v=""/>
  </r>
  <r>
    <n v="619"/>
    <x v="87"/>
    <d v="2022-03-03T17:06:22"/>
    <s v="2022.03"/>
    <s v="MKB_mosoly"/>
    <s v="Mosoly Személyi Kölcsön"/>
    <n v="7000000"/>
    <n v="84"/>
    <n v="350000"/>
    <s v="P***********7@gmail.com"/>
    <s v="3630*****48"/>
    <s v=""/>
  </r>
  <r>
    <n v="621"/>
    <x v="88"/>
    <d v="2022-03-02T14:22:45"/>
    <s v="2022.03"/>
    <s v="MKB_mosoly"/>
    <s v="Mosoly Személyi Kölcsön"/>
    <n v="2000000"/>
    <n v="84"/>
    <n v="222330"/>
    <s v="z*********9@gmail.com"/>
    <s v="3630*****37"/>
    <s v=""/>
  </r>
  <r>
    <n v="626"/>
    <x v="89"/>
    <d v="2022-03-03T16:15:22"/>
    <s v="2022.03"/>
    <s v="MKB_mosoly"/>
    <s v="Mosoly Személyi Kölcsön"/>
    <n v="3200000"/>
    <n v="36"/>
    <n v="324000"/>
    <s v="i**o@tothk.hu"/>
    <s v="3630*****20"/>
    <s v=""/>
  </r>
  <r>
    <n v="628"/>
    <x v="90"/>
    <d v="2022-03-04T12:14:01"/>
    <s v="2022.03"/>
    <s v="MKB_mosoly"/>
    <s v="Mosoly Személyi Kölcsön"/>
    <n v="7000000"/>
    <n v="84"/>
    <n v="350000"/>
    <s v="t**************2@gmail.com"/>
    <s v="3630*****49"/>
    <s v=""/>
  </r>
  <r>
    <n v="629"/>
    <x v="91"/>
    <d v="2022-03-04T10:47:10"/>
    <s v="2022.03"/>
    <s v="MKB_mosoly"/>
    <s v="Mosoly Személyi Kölcsön"/>
    <n v="2200000"/>
    <n v="84"/>
    <n v="107500"/>
    <s v="m********p@gmail.com"/>
    <s v="3630*****01"/>
    <s v=""/>
  </r>
  <r>
    <n v="633"/>
    <x v="92"/>
    <d v="2022-03-04T18:18:35"/>
    <s v="2022.03"/>
    <s v="MKB_mosoly"/>
    <s v="Mosoly Személyi Kölcsön"/>
    <n v="7000000"/>
    <n v="84"/>
    <n v="344833"/>
    <s v="k*******a@gmail.com"/>
    <s v="3630*****28"/>
    <s v=""/>
  </r>
  <r>
    <n v="635"/>
    <x v="93"/>
    <d v="2022-03-07T16:58:18"/>
    <s v="2022.03"/>
    <s v="MKB_mosoly"/>
    <s v="Mosoly Személyi Kölcsön"/>
    <n v="2000000"/>
    <n v="84"/>
    <n v="210000"/>
    <s v="n*********s@gmail.com"/>
    <s v="3670*****05"/>
    <s v=""/>
  </r>
  <r>
    <n v="638"/>
    <x v="94"/>
    <d v="2022-03-08T16:14:21"/>
    <s v="2022.03"/>
    <s v="MKB_mosoly"/>
    <s v="Mosoly Személyi Kölcsön"/>
    <n v="5500000"/>
    <n v="84"/>
    <n v="266000"/>
    <s v="k******1@gmail.com"/>
    <s v="3670*****18"/>
    <s v=""/>
  </r>
  <r>
    <n v="648"/>
    <x v="95"/>
    <d v="2022-03-22T16:58:53"/>
    <s v="2022.03"/>
    <s v="MKB_mosoly"/>
    <s v="Mosoly Személyi Kölcsön"/>
    <n v="5050000"/>
    <n v="84"/>
    <n v="270000"/>
    <s v="z**********2@gmail.com"/>
    <s v="3620*****81"/>
    <s v=""/>
  </r>
  <r>
    <n v="648"/>
    <x v="95"/>
    <d v="2022-03-22T16:58:53"/>
    <s v="2022.03"/>
    <s v="MKB_mosoly"/>
    <s v="Mosoly Személyi Kölcsön"/>
    <n v="5050000"/>
    <n v="84"/>
    <n v="270000"/>
    <s v="z**********2@gmail.com"/>
    <s v="3620*****81"/>
    <s v=""/>
  </r>
  <r>
    <n v="649"/>
    <x v="96"/>
    <d v="2022-03-22T16:48:34"/>
    <s v="2022.03"/>
    <s v="MKB_mosoly"/>
    <s v="Mosoly Személyi Kölcsön"/>
    <n v="500"/>
    <n v="72"/>
    <n v="200000"/>
    <s v="h********9@moonran.com"/>
    <s v="3670*****86"/>
    <s v=""/>
  </r>
  <r>
    <n v="520"/>
    <x v="97"/>
    <d v="2022-02-09T15:00:48"/>
    <s v="2022.02"/>
    <s v="MKB_MSZH"/>
    <s v="Minősített Fogyasztóbarát Személyi Hitel"/>
    <n v="1500000"/>
    <n v="30"/>
    <n v="400000"/>
    <s v="m*************s@gmail.com"/>
    <s v="3630*****32"/>
    <s v=""/>
  </r>
  <r>
    <n v="526"/>
    <x v="98"/>
    <d v="2022-02-09T18:44:14"/>
    <s v="2022.02"/>
    <s v="MKB_MSZH"/>
    <s v="Minősített Fogyasztóbarát Személyi Hitel"/>
    <n v="1500000"/>
    <n v="84"/>
    <n v="427000"/>
    <s v="g*************1@gmail.com"/>
    <s v="3630*****54"/>
    <s v=""/>
  </r>
  <r>
    <n v="530"/>
    <x v="99"/>
    <d v="2022-02-11T00:06:04"/>
    <s v="2022.02"/>
    <s v="MKB_MSZH"/>
    <s v="Minősített Fogyasztóbarát Személyi Hitel"/>
    <n v="300"/>
    <n v="24"/>
    <n v="400000"/>
    <s v="k***************4@gmail.com"/>
    <s v="3630*****61"/>
    <s v=""/>
  </r>
  <r>
    <n v="559"/>
    <x v="100"/>
    <d v="2022-02-21T20:27:58"/>
    <s v="2022.02"/>
    <s v="MKB_MSZH"/>
    <s v="Minősített Fogyasztóbarát Személyi Hitel"/>
    <n v="7000000"/>
    <n v="84"/>
    <n v="393700"/>
    <s v="t******6@gmail.com"/>
    <s v="3630*****50"/>
    <s v=""/>
  </r>
  <r>
    <n v="368"/>
    <x v="101"/>
    <d v="2021-10-17T18:33:20"/>
    <s v="2021.10"/>
    <s v="sber_fair"/>
    <s v="Fair Személyi kölcsön"/>
    <n v="5900000"/>
    <n v="84"/>
    <n v="199500"/>
    <s v="l*************t@gmail.com"/>
    <s v="3670*****00"/>
    <s v=""/>
  </r>
  <r>
    <n v="445"/>
    <x v="102"/>
    <d v="2022-01-24T08:17:52"/>
    <s v="2022.01"/>
    <s v="sber_fair"/>
    <s v="Fair Személyi kölcsön"/>
    <n v="3260000"/>
    <n v="84"/>
    <n v="170000"/>
    <s v="s********x@indamail.hu"/>
    <s v="3630*****13"/>
    <s v=""/>
  </r>
  <r>
    <n v="452"/>
    <x v="103"/>
    <d v="2022-02-03T09:38:02"/>
    <s v="2022.01"/>
    <s v="sber_fair"/>
    <s v="Fair Személyi kölcsön"/>
    <n v="3500000"/>
    <n v="84"/>
    <n v="185000"/>
    <s v="b************0@citromail.hu"/>
    <s v="3670*****66"/>
    <n v="1800000"/>
  </r>
  <r>
    <n v="456"/>
    <x v="104"/>
    <d v="2022-01-28T15:06:08"/>
    <s v="2022.01"/>
    <s v="sber_fair"/>
    <s v="Fair Személyi kölcsön"/>
    <n v="1000000"/>
    <n v="84"/>
    <n v="170000"/>
    <s v="m**************3@gmail.com"/>
    <s v="3630*****73"/>
    <s v=""/>
  </r>
  <r>
    <n v="502"/>
    <x v="105"/>
    <d v="2022-02-04T11:09:24"/>
    <s v="2022.02"/>
    <s v="sber_fair"/>
    <s v="Fair Személyi kölcsön"/>
    <n v="1300000"/>
    <n v="48"/>
    <n v="200000"/>
    <s v="m*******7@gmail.com"/>
    <s v="3670*****54"/>
    <s v=""/>
  </r>
  <r>
    <n v="513"/>
    <x v="106"/>
    <d v="2022-02-09T10:24:38"/>
    <s v="2022.02"/>
    <s v="sber_fair"/>
    <s v="Fair Személyi kölcsön"/>
    <n v="4740000"/>
    <n v="84"/>
    <n v="220000"/>
    <s v="s***************7@gmail.com"/>
    <s v="3670*****46"/>
    <s v=""/>
  </r>
  <r>
    <n v="527"/>
    <x v="107"/>
    <d v="2022-02-09T22:29:22"/>
    <s v="2022.02"/>
    <s v="sber_fair"/>
    <s v="Fair Személyi kölcsön"/>
    <n v="1000000"/>
    <n v="48"/>
    <n v="195000"/>
    <s v="h************0@gmail.com"/>
    <s v="3630*****69"/>
    <s v=""/>
  </r>
  <r>
    <n v="535"/>
    <x v="108"/>
    <d v="2022-02-11T19:30:42"/>
    <s v="2022.02"/>
    <s v="sber_fair"/>
    <s v="Fair Személyi kölcsön"/>
    <n v="4740000"/>
    <n v="84"/>
    <n v="160000"/>
    <s v="l******1@freemail.hu"/>
    <s v="3670*****26"/>
    <s v=""/>
  </r>
  <r>
    <n v="547"/>
    <x v="109"/>
    <d v="2022-02-16T11:49:52"/>
    <s v="2022.02"/>
    <s v="sber_fair"/>
    <s v="Fair Személyi kölcsön"/>
    <n v="2880000"/>
    <n v="84"/>
    <n v="180161"/>
    <s v="n***************a@gmail.com"/>
    <s v="3620*****99"/>
    <s v=""/>
  </r>
  <r>
    <n v="552"/>
    <x v="110"/>
    <d v="2022-02-16T16:36:08"/>
    <s v="1900.01"/>
    <s v="sber_fair"/>
    <s v="Fair Személyi kölcsön"/>
    <n v="4500000"/>
    <n v="84"/>
    <n v="174000"/>
    <s v="g**********2@gmail.com"/>
    <s v="3630*****21"/>
    <s v=""/>
  </r>
  <r>
    <n v="555"/>
    <x v="111"/>
    <d v="2022-02-23T20:54:18"/>
    <s v="2022.02"/>
    <s v="sber_fair"/>
    <s v="Fair Személyi kölcsön"/>
    <n v="7260000"/>
    <n v="84"/>
    <n v="245000"/>
    <s v="i***********2@gmail.com"/>
    <s v="3620*****40"/>
    <s v=""/>
  </r>
  <r>
    <n v="575"/>
    <x v="112"/>
    <d v="2022-02-21T20:15:33"/>
    <s v="2022.02"/>
    <s v="sber_fair"/>
    <s v="Fair Személyi kölcsön"/>
    <n v="3000000"/>
    <n v="84"/>
    <n v="182000"/>
    <s v="s******************e@gmail.com"/>
    <s v="3630*****53"/>
    <s v=""/>
  </r>
  <r>
    <n v="584"/>
    <x v="113"/>
    <d v="2022-02-22T17:59:02"/>
    <s v="2022.02"/>
    <s v="sber_fair"/>
    <s v="Fair Személyi kölcsön"/>
    <n v="3800000"/>
    <n v="72"/>
    <n v="234000"/>
    <s v="P*******6@gmail.com"/>
    <s v="3620*****34"/>
    <s v=""/>
  </r>
  <r>
    <n v="604"/>
    <x v="114"/>
    <d v="2022-02-24T20:08:01"/>
    <s v="2022.02"/>
    <s v="sber_fair"/>
    <s v="Fair Személyi kölcsön"/>
    <n v="1500000"/>
    <n v="48"/>
    <n v="172900"/>
    <s v="g********7@gmail.com"/>
    <s v="3670*****47"/>
    <s v=""/>
  </r>
  <r>
    <n v="386"/>
    <x v="115"/>
    <d v="2021-12-03T18:49:33"/>
    <s v="2021.12"/>
    <s v="sber_fair_plusz"/>
    <s v="Fair Plusz Személyi kölcsön"/>
    <n v="1200000"/>
    <n v="66"/>
    <n v="380000"/>
    <s v="j***********6@gmail.com"/>
    <s v="3630*****29"/>
    <s v=""/>
  </r>
  <r>
    <n v="388"/>
    <x v="116"/>
    <d v="2021-12-06T20:15:35"/>
    <s v="2021.12"/>
    <s v="sber_fair_plusz"/>
    <s v="Fair Plusz Személyi kölcsön"/>
    <n v="4000000"/>
    <n v="60"/>
    <n v="260000"/>
    <s v="a*********h@yahoo.com"/>
    <s v="3630*****86"/>
    <s v=""/>
  </r>
  <r>
    <n v="390"/>
    <x v="117"/>
    <d v="2021-12-18T14:26:10"/>
    <s v="2021.12"/>
    <s v="sber_fair_plusz"/>
    <s v="Fair Plusz Személyi kölcsön"/>
    <n v="1200000"/>
    <n v="84"/>
    <n v="263500"/>
    <s v="s**************m@gmail.com"/>
    <s v="3670*****68"/>
    <n v="1200000"/>
  </r>
  <r>
    <n v="424"/>
    <x v="118"/>
    <d v="2022-01-11T17:21:38"/>
    <s v="2022.01"/>
    <s v="sber_fair_plusz"/>
    <s v="Fair Plusz Személyi kölcsön"/>
    <n v="3000000"/>
    <n v="72"/>
    <n v="111325"/>
    <s v="v******i@gmail.com"/>
    <s v="3630*****40"/>
    <s v=""/>
  </r>
  <r>
    <n v="432"/>
    <x v="119"/>
    <d v="2022-01-20T03:46:10"/>
    <s v="2022.01"/>
    <s v="sber_fair_plusz"/>
    <s v="Fair Plusz Személyi kölcsön"/>
    <n v="10000000"/>
    <n v="84"/>
    <n v="680000"/>
    <s v="b************1@gmail.com"/>
    <s v="3670*****92"/>
    <s v=""/>
  </r>
  <r>
    <n v="435"/>
    <x v="120"/>
    <d v="2022-01-19T12:06:19"/>
    <s v="2022.01"/>
    <s v="sber_fair_plusz"/>
    <s v="Fair Plusz Személyi kölcsön"/>
    <n v="1000000"/>
    <n v="96"/>
    <n v="138000"/>
    <s v="b*********6@gmail.com"/>
    <s v="3620*****17"/>
    <s v=""/>
  </r>
  <r>
    <n v="437"/>
    <x v="121"/>
    <d v="2022-01-20T05:10:46"/>
    <s v="2022.01"/>
    <s v="sber_fair_plusz"/>
    <s v="Fair Plusz Személyi kölcsön"/>
    <n v="9840000"/>
    <n v="84"/>
    <n v="680000"/>
    <s v="b**************0@gmail.com"/>
    <s v="3670*****71"/>
    <s v=""/>
  </r>
  <r>
    <n v="439"/>
    <x v="122"/>
    <d v="2022-01-21T15:41:46"/>
    <s v="2022.01"/>
    <s v="sber_fair_plusz"/>
    <s v="Fair Plusz Személyi kölcsön"/>
    <n v="10000000"/>
    <n v="84"/>
    <n v="680000"/>
    <s v="b************1@gmail.com"/>
    <s v="3670*****92"/>
    <s v=""/>
  </r>
  <r>
    <n v="442"/>
    <x v="123"/>
    <d v="2022-01-22T03:19:17"/>
    <s v="2022.01"/>
    <s v="sber_fair_plusz"/>
    <s v="Fair Plusz Személyi kölcsön"/>
    <n v="10000000"/>
    <n v="84"/>
    <n v="677500"/>
    <s v="b***********************1@gmail.com"/>
    <s v="3670*****74"/>
    <s v=""/>
  </r>
  <r>
    <n v="444"/>
    <x v="124"/>
    <d v="2022-01-23T22:38:17"/>
    <s v="2022.01"/>
    <s v="sber_fair_plusz"/>
    <s v="Fair Plusz Személyi kölcsön"/>
    <n v="6420000"/>
    <n v="84"/>
    <n v="281190"/>
    <s v="k**********0@gmail.com"/>
    <s v="3630*****81"/>
    <s v=""/>
  </r>
  <r>
    <n v="450"/>
    <x v="125"/>
    <d v="2022-02-01T19:16:32"/>
    <s v="2022.01"/>
    <s v="sber_fair_plusz"/>
    <s v="Fair Plusz Személyi kölcsön"/>
    <n v="3000000"/>
    <n v="72"/>
    <n v="270000"/>
    <s v="m**************t@gmail.com"/>
    <s v="3630*****51"/>
    <s v=""/>
  </r>
  <r>
    <n v="451"/>
    <x v="126"/>
    <d v="2022-01-27T15:56:53"/>
    <s v="2022.01"/>
    <s v="sber_fair_plusz"/>
    <s v="Fair Plusz Személyi kölcsön"/>
    <n v="3000000"/>
    <n v="78"/>
    <n v="370000"/>
    <s v="g******y@gmail.com"/>
    <s v="3670*****46"/>
    <s v=""/>
  </r>
  <r>
    <n v="455"/>
    <x v="127"/>
    <d v="2022-02-04T05:40:00"/>
    <s v="2022.01"/>
    <s v="sber_fair_plusz"/>
    <s v="Fair Plusz Személyi kölcsön"/>
    <n v="10000000"/>
    <n v="84"/>
    <n v="499999"/>
    <s v="b***********1@gmail.com"/>
    <s v="3630*****58"/>
    <s v=""/>
  </r>
  <r>
    <n v="467"/>
    <x v="128"/>
    <d v="2022-01-31T15:15:23"/>
    <s v="2022.01"/>
    <s v="sber_fair_plusz"/>
    <s v="Fair Plusz Személyi kölcsön"/>
    <n v="3000000"/>
    <n v="84"/>
    <n v="150000"/>
    <s v="m*********t@gmail.com"/>
    <s v="3670*****94"/>
    <n v="3000000"/>
  </r>
  <r>
    <n v="490"/>
    <x v="129"/>
    <d v="2022-01-29T12:12:23"/>
    <s v="2022.01"/>
    <s v="sber_fair_plusz"/>
    <s v="Fair Plusz Személyi kölcsön"/>
    <n v="2100000"/>
    <n v="84"/>
    <n v="300580"/>
    <s v="b************y@gmail.com"/>
    <s v="3670*****10"/>
    <s v=""/>
  </r>
  <r>
    <n v="491"/>
    <x v="130"/>
    <d v="2022-01-29T12:15:59"/>
    <s v="2022.01"/>
    <s v="sber_fair_plusz"/>
    <s v="Fair Plusz Személyi kölcsön"/>
    <n v="1500000"/>
    <n v="84"/>
    <n v="300580"/>
    <s v="b************y@gmail.com"/>
    <s v="3670*****10"/>
    <s v=""/>
  </r>
  <r>
    <n v="494"/>
    <x v="131"/>
    <d v="2022-02-11T10:14:33"/>
    <s v="2022.01"/>
    <s v="sber_fair_plusz"/>
    <s v="Fair Plusz Személyi kölcsön"/>
    <n v="4500000"/>
    <n v="60"/>
    <n v="150000"/>
    <s v="m*********t@gmail.com"/>
    <s v="3670*****94"/>
    <s v=""/>
  </r>
  <r>
    <n v="500"/>
    <x v="132"/>
    <d v="2022-02-04T09:22:20"/>
    <s v="2022.02"/>
    <s v="sber_fair_plusz"/>
    <s v="Fair Plusz Személyi kölcsön"/>
    <n v="3000000"/>
    <n v="60"/>
    <n v="500000"/>
    <s v="j****1@freemail.hu"/>
    <s v="3620*****76"/>
    <s v=""/>
  </r>
  <r>
    <n v="508"/>
    <x v="133"/>
    <d v="2022-02-16T16:00:41"/>
    <s v="2022.02"/>
    <s v="sber_fair_plusz"/>
    <s v="Fair Plusz Személyi kölcsön"/>
    <n v="4000000"/>
    <n v="84"/>
    <n v="330000"/>
    <s v="k**********9@gmail.com"/>
    <s v="3670*****29"/>
    <s v=""/>
  </r>
  <r>
    <n v="510"/>
    <x v="134"/>
    <d v="2022-02-08T17:19:58"/>
    <s v="2022.02"/>
    <s v="sber_fair_plusz"/>
    <s v="Fair Plusz Személyi kölcsön"/>
    <n v="2000000"/>
    <n v="84"/>
    <n v="260000"/>
    <s v="m******************n@gmail.com"/>
    <s v="3670*****24"/>
    <s v=""/>
  </r>
  <r>
    <n v="512"/>
    <x v="135"/>
    <d v="2022-02-08T18:04:23"/>
    <s v="2022.02"/>
    <s v="sber_fair_plusz"/>
    <s v="Fair Plusz Személyi kölcsön"/>
    <n v="10000000"/>
    <n v="84"/>
    <n v="320000"/>
    <s v="h**********4@citromail.hu"/>
    <s v="3630*****58"/>
    <s v=""/>
  </r>
  <r>
    <n v="518"/>
    <x v="136"/>
    <d v="2022-02-09T13:08:08"/>
    <s v="2022.02"/>
    <s v="sber_fair_plusz"/>
    <s v="Fair Plusz Személyi kölcsön"/>
    <n v="1000000"/>
    <n v="36"/>
    <n v="143000"/>
    <s v="p******1@gmail.com"/>
    <s v="3620*****89"/>
    <s v=""/>
  </r>
  <r>
    <n v="519"/>
    <x v="137"/>
    <d v="2022-02-09T15:22:10"/>
    <s v="2022.02"/>
    <s v="sber_fair_plusz"/>
    <s v="Fair Plusz Személyi kölcsön"/>
    <n v="3500000"/>
    <n v="96"/>
    <n v="280000"/>
    <s v="k********9@gmail.com"/>
    <s v="3630*****54"/>
    <s v=""/>
  </r>
  <r>
    <n v="521"/>
    <x v="138"/>
    <d v="2022-02-09T18:26:38"/>
    <s v="2022.02"/>
    <s v="sber_fair_plusz"/>
    <s v="Fair Plusz Személyi kölcsön"/>
    <n v="2400000"/>
    <n v="72"/>
    <n v="330000"/>
    <s v="s***********r@gmail.com"/>
    <s v="3630*****40"/>
    <s v=""/>
  </r>
  <r>
    <n v="522"/>
    <x v="139"/>
    <d v="2022-02-15T14:17:43"/>
    <s v="2022.02"/>
    <s v="sber_fair_plusz"/>
    <s v="Fair Plusz Személyi kölcsön"/>
    <n v="300"/>
    <n v="12"/>
    <n v="140000"/>
    <s v="m*******2@gmail.com"/>
    <s v="3670*****43"/>
    <s v=""/>
  </r>
  <r>
    <n v="524"/>
    <x v="140"/>
    <d v="2022-02-09T17:06:35"/>
    <s v="2022.02"/>
    <s v="sber_fair_plusz"/>
    <s v="Fair Plusz Személyi kölcsön"/>
    <n v="300"/>
    <n v="84"/>
    <n v="140000"/>
    <s v="m*******2@gmail.com"/>
    <s v="3670*****43"/>
    <s v=""/>
  </r>
  <r>
    <n v="531"/>
    <x v="141"/>
    <d v="2022-02-11T11:20:05"/>
    <s v="2022.02"/>
    <s v="sber_fair_plusz"/>
    <s v="Fair Plusz Személyi kölcsön"/>
    <n v="4000000"/>
    <n v="84"/>
    <n v="256600"/>
    <s v="I*********5@gmail.com"/>
    <s v="3650*****02"/>
    <s v=""/>
  </r>
  <r>
    <n v="532"/>
    <x v="142"/>
    <d v="2022-02-15T11:10:52"/>
    <s v="2022.02"/>
    <s v="sber_fair_plusz"/>
    <s v="Fair Plusz Személyi kölcsön"/>
    <n v="5000000"/>
    <n v="84"/>
    <n v="560000"/>
    <s v="b********6@hotmail.com"/>
    <s v="3670*****14"/>
    <s v=""/>
  </r>
  <r>
    <n v="533"/>
    <x v="143"/>
    <d v="2022-02-14T17:07:37"/>
    <s v="2022.02"/>
    <s v="sber_fair_plusz"/>
    <s v="Fair Plusz Személyi kölcsön"/>
    <n v="6500000"/>
    <n v="84"/>
    <n v="270000"/>
    <s v="p************7@gmail.com"/>
    <s v="3670*****75"/>
    <s v=""/>
  </r>
  <r>
    <n v="540"/>
    <x v="144"/>
    <d v="2022-02-14T11:33:55"/>
    <s v="2022.02"/>
    <s v="sber_fair_plusz"/>
    <s v="Fair Plusz Személyi kölcsön"/>
    <n v="6000000"/>
    <n v="84"/>
    <n v="776000"/>
    <s v="k********7@gmail.com"/>
    <s v="3630*****71"/>
    <n v="5000000"/>
  </r>
  <r>
    <n v="541"/>
    <x v="145"/>
    <d v="2022-02-15T18:14:58"/>
    <s v="2022.02"/>
    <s v="sber_fair_plusz"/>
    <s v="Fair Plusz Személyi kölcsön"/>
    <n v="10000000"/>
    <n v="84"/>
    <n v="418317"/>
    <s v="p**************a@gmail.com"/>
    <s v="3630*****41"/>
    <s v=""/>
  </r>
  <r>
    <n v="542"/>
    <x v="146"/>
    <d v="2022-02-14T13:25:29"/>
    <s v="2022.02"/>
    <s v="sber_fair_plusz"/>
    <s v="Fair Plusz Személyi kölcsön"/>
    <n v="1500000"/>
    <n v="84"/>
    <n v="300000"/>
    <s v="a***4@freemail.hu"/>
    <s v="3630*****96"/>
    <s v=""/>
  </r>
  <r>
    <n v="545"/>
    <x v="147"/>
    <d v="2022-02-15T12:55:22"/>
    <s v="2022.02"/>
    <s v="sber_fair_plusz"/>
    <s v="Fair Plusz Személyi kölcsön"/>
    <n v="3000000"/>
    <n v="84"/>
    <n v="450000"/>
    <s v="h***********7@gmail.com"/>
    <s v="3670*****01"/>
    <s v=""/>
  </r>
  <r>
    <n v="546"/>
    <x v="148"/>
    <d v="2022-02-15T14:42:27"/>
    <s v="2022.02"/>
    <s v="sber_fair_plusz"/>
    <s v="Fair Plusz Személyi kölcsön"/>
    <n v="10000000"/>
    <n v="84"/>
    <n v="961744"/>
    <s v="J*****o@citromail.hu"/>
    <s v="3630*****55"/>
    <s v=""/>
  </r>
  <r>
    <n v="549"/>
    <x v="149"/>
    <d v="2022-02-15T18:22:38"/>
    <s v="2022.02"/>
    <s v="sber_fair_plusz"/>
    <s v="Fair Plusz Személyi kölcsön"/>
    <n v="200"/>
    <n v="12"/>
    <n v="340000"/>
    <s v="s*************4@gmail.com"/>
    <s v="3630*****95"/>
    <s v=""/>
  </r>
  <r>
    <n v="554"/>
    <x v="150"/>
    <d v="2022-02-16T17:40:46"/>
    <s v="2022.02"/>
    <s v="sber_fair_plusz"/>
    <s v="Fair Plusz Személyi kölcsön"/>
    <n v="7000000"/>
    <n v="60"/>
    <n v="350000"/>
    <s v="s************e@gmail.com"/>
    <s v="3670*****27"/>
    <s v=""/>
  </r>
  <r>
    <n v="564"/>
    <x v="151"/>
    <d v="2022-02-18T14:32:32"/>
    <s v="2022.02"/>
    <s v="sber_fair_plusz"/>
    <s v="Fair Plusz Személyi kölcsön"/>
    <n v="10000000"/>
    <n v="84"/>
    <n v="568000"/>
    <s v="k************a@citromail.hu"/>
    <s v="3630*****83"/>
    <s v=""/>
  </r>
  <r>
    <n v="568"/>
    <x v="152"/>
    <d v="2022-02-18T16:58:23"/>
    <s v="2022.02"/>
    <s v="sber_fair_plusz"/>
    <s v="Fair Plusz Személyi kölcsön"/>
    <n v="9000000"/>
    <n v="84"/>
    <n v="518000"/>
    <s v="v************5@freemail.hu"/>
    <s v="3630*****77"/>
    <s v=""/>
  </r>
  <r>
    <n v="571"/>
    <x v="153"/>
    <d v="2022-02-21T09:51:48"/>
    <s v="2022.02"/>
    <s v="sber_fair_plusz"/>
    <s v="Fair Plusz Személyi kölcsön"/>
    <n v="1000000"/>
    <n v="48"/>
    <n v="250000"/>
    <s v="w********w@gmail.com"/>
    <s v="3620*****79"/>
    <s v=""/>
  </r>
  <r>
    <n v="587"/>
    <x v="154"/>
    <d v="2022-02-23T09:38:29"/>
    <s v="2022.02"/>
    <s v="sber_fair_plusz"/>
    <s v="Fair Plusz Személyi kölcsön"/>
    <n v="2500000"/>
    <n v="60"/>
    <n v="304000"/>
    <s v="k*******1@gmail.com"/>
    <s v="3620*****37"/>
    <s v=""/>
  </r>
  <r>
    <n v="588"/>
    <x v="155"/>
    <d v="2022-02-23T10:32:33"/>
    <s v="2022.02"/>
    <s v="sber_fair_plusz"/>
    <s v="Fair Plusz Személyi kölcsön"/>
    <n v="2500000"/>
    <n v="60"/>
    <n v="150000"/>
    <s v="s********************8@gmail.com"/>
    <s v="3670*****82"/>
    <s v=""/>
  </r>
  <r>
    <n v="599"/>
    <x v="156"/>
    <d v="2022-03-04T05:59:58"/>
    <s v="2022.02"/>
    <s v="sber_fair_plusz"/>
    <s v="Fair Plusz Személyi kölcsön"/>
    <n v="6000000"/>
    <n v="96"/>
    <n v="250000"/>
    <s v="f*******1@gmail.com"/>
    <s v="3630*****28"/>
    <s v=""/>
  </r>
  <r>
    <n v="601"/>
    <x v="157"/>
    <d v="2022-02-25T09:23:12"/>
    <s v="2022.02"/>
    <s v="sber_fair_plusz"/>
    <s v="Fair Plusz Személyi kölcsön"/>
    <n v="3000000"/>
    <n v="84"/>
    <n v="283000"/>
    <s v="k***********6@citromail.hu"/>
    <s v="3620*****14"/>
    <s v=""/>
  </r>
  <r>
    <n v="602"/>
    <x v="158"/>
    <d v="2022-02-24T15:23:20"/>
    <s v="2022.02"/>
    <s v="sber_fair_plusz"/>
    <s v="Fair Plusz Személyi kölcsön"/>
    <n v="5820000"/>
    <n v="84"/>
    <n v="260533"/>
    <s v="a**********i@gmail.com"/>
    <s v="3670*****44"/>
    <s v=""/>
  </r>
  <r>
    <n v="608"/>
    <x v="159"/>
    <d v="2022-02-25T12:13:31"/>
    <s v="2022.02"/>
    <s v="sber_fair_plusz"/>
    <s v="Fair Plusz Személyi kölcsön"/>
    <n v="4000000"/>
    <n v="84"/>
    <n v="300000"/>
    <s v="a***********1@gmail.com"/>
    <s v="3670*****18"/>
    <s v=""/>
  </r>
  <r>
    <n v="614"/>
    <x v="160"/>
    <d v="2022-03-01T07:39:00"/>
    <s v="2022.03"/>
    <s v="sber_fair_plusz"/>
    <s v="Fair Plusz Személyi kölcsön"/>
    <n v="2000000"/>
    <n v="72"/>
    <n v="350000"/>
    <s v="h********5@gmail.com"/>
    <s v="3620*****86"/>
    <s v=""/>
  </r>
  <r>
    <n v="623"/>
    <x v="161"/>
    <d v="2022-03-03T18:49:34"/>
    <s v="2022.03"/>
    <s v="sber_fair_plusz"/>
    <s v="Fair Plusz Személyi kölcsön"/>
    <n v="1700000"/>
    <n v="60"/>
    <n v="160000"/>
    <s v="v**************3@gmail.com"/>
    <s v="3670*****05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4">
  <r>
    <n v="574"/>
    <x v="0"/>
    <x v="0"/>
    <s v="2022.02"/>
    <x v="0"/>
    <s v="Mosoly Személyi Kölcsön"/>
    <x v="0"/>
    <n v="48"/>
    <x v="0"/>
    <x v="0"/>
    <s v="3630*****77"/>
    <s v=""/>
    <x v="0"/>
    <x v="0"/>
  </r>
  <r>
    <n v="507"/>
    <x v="1"/>
    <x v="1"/>
    <s v="2022.02"/>
    <x v="1"/>
    <s v="Hűség Hitel"/>
    <x v="1"/>
    <n v="84"/>
    <x v="1"/>
    <x v="1"/>
    <s v="3630*****37"/>
    <s v=""/>
    <x v="1"/>
    <x v="0"/>
  </r>
  <r>
    <n v="608"/>
    <x v="2"/>
    <x v="2"/>
    <s v="2022.02"/>
    <x v="2"/>
    <s v="Fair Plusz Személyi kölcsön"/>
    <x v="2"/>
    <n v="84"/>
    <x v="2"/>
    <x v="2"/>
    <s v="3670*****18"/>
    <s v=""/>
    <x v="2"/>
    <x v="0"/>
  </r>
  <r>
    <n v="603"/>
    <x v="3"/>
    <x v="3"/>
    <s v="2022.02"/>
    <x v="0"/>
    <s v="Mosoly Személyi Kölcsön"/>
    <x v="3"/>
    <n v="84"/>
    <x v="3"/>
    <x v="3"/>
    <s v="3620*****52"/>
    <s v=""/>
    <x v="0"/>
    <x v="0"/>
  </r>
  <r>
    <n v="602"/>
    <x v="4"/>
    <x v="4"/>
    <s v="2022.02"/>
    <x v="2"/>
    <s v="Fair Plusz Személyi kölcsön"/>
    <x v="4"/>
    <n v="84"/>
    <x v="4"/>
    <x v="4"/>
    <s v="3670*****44"/>
    <s v=""/>
    <x v="2"/>
    <x v="0"/>
  </r>
  <r>
    <n v="388"/>
    <x v="5"/>
    <x v="5"/>
    <s v="2021.12"/>
    <x v="2"/>
    <s v="Fair Plusz Személyi kölcsön"/>
    <x v="2"/>
    <n v="60"/>
    <x v="5"/>
    <x v="5"/>
    <s v="3630*****86"/>
    <s v=""/>
    <x v="2"/>
    <x v="1"/>
  </r>
  <r>
    <n v="583"/>
    <x v="6"/>
    <x v="6"/>
    <s v="2022.02"/>
    <x v="0"/>
    <s v="Mosoly Személyi Kölcsön"/>
    <x v="5"/>
    <n v="36"/>
    <x v="3"/>
    <x v="6"/>
    <s v="3670*****78"/>
    <n v="700"/>
    <x v="0"/>
    <x v="0"/>
  </r>
  <r>
    <n v="542"/>
    <x v="7"/>
    <x v="7"/>
    <s v="2022.02"/>
    <x v="2"/>
    <s v="Fair Plusz Személyi kölcsön"/>
    <x v="6"/>
    <n v="84"/>
    <x v="2"/>
    <x v="7"/>
    <s v="3630*****96"/>
    <s v=""/>
    <x v="2"/>
    <x v="2"/>
  </r>
  <r>
    <n v="442"/>
    <x v="8"/>
    <x v="8"/>
    <s v="2022.01"/>
    <x v="2"/>
    <s v="Fair Plusz Személyi kölcsön"/>
    <x v="7"/>
    <n v="84"/>
    <x v="6"/>
    <x v="8"/>
    <s v="3670*****74"/>
    <s v=""/>
    <x v="2"/>
    <x v="0"/>
  </r>
  <r>
    <n v="506"/>
    <x v="9"/>
    <x v="9"/>
    <s v="2022.02"/>
    <x v="1"/>
    <s v="Hűség Hitel"/>
    <x v="8"/>
    <n v="84"/>
    <x v="7"/>
    <x v="9"/>
    <s v="3630*****18"/>
    <s v=""/>
    <x v="1"/>
    <x v="0"/>
  </r>
  <r>
    <n v="437"/>
    <x v="10"/>
    <x v="10"/>
    <s v="2022.01"/>
    <x v="2"/>
    <s v="Fair Plusz Személyi kölcsön"/>
    <x v="9"/>
    <n v="84"/>
    <x v="8"/>
    <x v="10"/>
    <s v="3670*****71"/>
    <s v=""/>
    <x v="2"/>
    <x v="0"/>
  </r>
  <r>
    <n v="410"/>
    <x v="11"/>
    <x v="11"/>
    <s v="2021.12"/>
    <x v="3"/>
    <s v="Privát100 Kölcsön"/>
    <x v="10"/>
    <n v="60"/>
    <x v="9"/>
    <x v="11"/>
    <s v="3630*****74"/>
    <s v=""/>
    <x v="1"/>
    <x v="0"/>
  </r>
  <r>
    <n v="452"/>
    <x v="12"/>
    <x v="12"/>
    <s v="2022.01"/>
    <x v="4"/>
    <s v="Fair Személyi kölcsön"/>
    <x v="3"/>
    <n v="84"/>
    <x v="10"/>
    <x v="12"/>
    <s v="3670*****66"/>
    <n v="1800000"/>
    <x v="2"/>
    <x v="3"/>
  </r>
  <r>
    <n v="432"/>
    <x v="13"/>
    <x v="13"/>
    <s v="2022.01"/>
    <x v="2"/>
    <s v="Fair Plusz Személyi kölcsön"/>
    <x v="7"/>
    <n v="84"/>
    <x v="8"/>
    <x v="13"/>
    <s v="3670*****92"/>
    <s v=""/>
    <x v="2"/>
    <x v="0"/>
  </r>
  <r>
    <n v="439"/>
    <x v="14"/>
    <x v="14"/>
    <s v="2022.01"/>
    <x v="2"/>
    <s v="Fair Plusz Személyi kölcsön"/>
    <x v="7"/>
    <n v="84"/>
    <x v="8"/>
    <x v="13"/>
    <s v="3670*****92"/>
    <s v=""/>
    <x v="2"/>
    <x v="0"/>
  </r>
  <r>
    <n v="560"/>
    <x v="15"/>
    <x v="15"/>
    <s v="2022.02"/>
    <x v="1"/>
    <s v="Hűség Hitel"/>
    <x v="10"/>
    <n v="24"/>
    <x v="0"/>
    <x v="14"/>
    <s v="3630*****70"/>
    <s v=""/>
    <x v="1"/>
    <x v="0"/>
  </r>
  <r>
    <n v="644"/>
    <x v="16"/>
    <x v="16"/>
    <s v="2022.03"/>
    <x v="5"/>
    <s v="Midi Plus Személyi Kölcsön"/>
    <x v="11"/>
    <n v="84"/>
    <x v="11"/>
    <x v="15"/>
    <s v="3670*****72"/>
    <s v=""/>
    <x v="1"/>
    <x v="0"/>
  </r>
  <r>
    <n v="490"/>
    <x v="17"/>
    <x v="17"/>
    <s v="2022.01"/>
    <x v="2"/>
    <s v="Fair Plusz Személyi kölcsön"/>
    <x v="12"/>
    <n v="84"/>
    <x v="12"/>
    <x v="16"/>
    <s v="3670*****10"/>
    <s v=""/>
    <x v="2"/>
    <x v="0"/>
  </r>
  <r>
    <n v="491"/>
    <x v="18"/>
    <x v="18"/>
    <s v="2022.01"/>
    <x v="2"/>
    <s v="Fair Plusz Személyi kölcsön"/>
    <x v="6"/>
    <n v="84"/>
    <x v="12"/>
    <x v="16"/>
    <s v="3670*****10"/>
    <s v=""/>
    <x v="2"/>
    <x v="0"/>
  </r>
  <r>
    <n v="455"/>
    <x v="19"/>
    <x v="19"/>
    <s v="2022.01"/>
    <x v="2"/>
    <s v="Fair Plusz Személyi kölcsön"/>
    <x v="7"/>
    <n v="84"/>
    <x v="13"/>
    <x v="17"/>
    <s v="3630*****58"/>
    <s v=""/>
    <x v="2"/>
    <x v="0"/>
  </r>
  <r>
    <n v="643"/>
    <x v="20"/>
    <x v="20"/>
    <s v="2022.03"/>
    <x v="6"/>
    <s v="Maxi Plus Személyi Kölcsön"/>
    <x v="7"/>
    <n v="84"/>
    <x v="14"/>
    <x v="18"/>
    <s v="3670*****52"/>
    <s v=""/>
    <x v="1"/>
    <x v="0"/>
  </r>
  <r>
    <n v="516"/>
    <x v="21"/>
    <x v="21"/>
    <s v="2022.02"/>
    <x v="0"/>
    <s v="Mosoly Személyi Kölcsön"/>
    <x v="13"/>
    <n v="84"/>
    <x v="15"/>
    <x v="19"/>
    <s v="3670*****30"/>
    <s v=""/>
    <x v="0"/>
    <x v="0"/>
  </r>
  <r>
    <n v="543"/>
    <x v="22"/>
    <x v="22"/>
    <s v="2022.02"/>
    <x v="1"/>
    <s v="Hűség Hitel"/>
    <x v="13"/>
    <n v="84"/>
    <x v="16"/>
    <x v="20"/>
    <s v="3630*****63"/>
    <s v=""/>
    <x v="1"/>
    <x v="0"/>
  </r>
  <r>
    <n v="544"/>
    <x v="23"/>
    <x v="23"/>
    <s v="2022.02"/>
    <x v="1"/>
    <s v="Hűség Hitel"/>
    <x v="13"/>
    <n v="60"/>
    <x v="16"/>
    <x v="20"/>
    <s v="3630*****63"/>
    <s v=""/>
    <x v="1"/>
    <x v="0"/>
  </r>
  <r>
    <n v="523"/>
    <x v="24"/>
    <x v="24"/>
    <s v="2022.02"/>
    <x v="0"/>
    <s v="Mosoly Személyi Kölcsön"/>
    <x v="10"/>
    <n v="36"/>
    <x v="7"/>
    <x v="21"/>
    <s v="3670*****84"/>
    <s v=""/>
    <x v="0"/>
    <x v="0"/>
  </r>
  <r>
    <n v="427"/>
    <x v="25"/>
    <x v="25"/>
    <s v="2022.01"/>
    <x v="0"/>
    <s v="Mosoly Személyi Kölcsön"/>
    <x v="14"/>
    <n v="36"/>
    <x v="17"/>
    <x v="22"/>
    <s v="3630*****63"/>
    <s v=""/>
    <x v="0"/>
    <x v="0"/>
  </r>
  <r>
    <n v="435"/>
    <x v="26"/>
    <x v="26"/>
    <s v="2022.01"/>
    <x v="2"/>
    <s v="Fair Plusz Személyi kölcsön"/>
    <x v="0"/>
    <n v="96"/>
    <x v="18"/>
    <x v="23"/>
    <s v="3620*****17"/>
    <s v=""/>
    <x v="2"/>
    <x v="0"/>
  </r>
  <r>
    <n v="532"/>
    <x v="27"/>
    <x v="27"/>
    <s v="2022.02"/>
    <x v="2"/>
    <s v="Fair Plusz Személyi kölcsön"/>
    <x v="15"/>
    <n v="84"/>
    <x v="19"/>
    <x v="24"/>
    <s v="3670*****14"/>
    <s v=""/>
    <x v="2"/>
    <x v="4"/>
  </r>
  <r>
    <n v="581"/>
    <x v="28"/>
    <x v="28"/>
    <s v="2022.02"/>
    <x v="0"/>
    <s v="Mosoly Személyi Kölcsön"/>
    <x v="2"/>
    <n v="60"/>
    <x v="20"/>
    <x v="25"/>
    <s v="3670*****18"/>
    <s v=""/>
    <x v="0"/>
    <x v="0"/>
  </r>
  <r>
    <n v="495"/>
    <x v="29"/>
    <x v="29"/>
    <s v="2022.01"/>
    <x v="7"/>
    <s v="Prémium250 Kölcsön Számlával"/>
    <x v="0"/>
    <n v="60"/>
    <x v="21"/>
    <x v="26"/>
    <s v="3630*****74"/>
    <s v=""/>
    <x v="1"/>
    <x v="0"/>
  </r>
  <r>
    <n v="622"/>
    <x v="30"/>
    <x v="30"/>
    <s v="2022.03"/>
    <x v="5"/>
    <s v="Midi Plus Személyi Kölcsön"/>
    <x v="13"/>
    <n v="84"/>
    <x v="22"/>
    <x v="27"/>
    <s v="3630*****52"/>
    <s v=""/>
    <x v="1"/>
    <x v="0"/>
  </r>
  <r>
    <n v="645"/>
    <x v="31"/>
    <x v="31"/>
    <s v="2022.03"/>
    <x v="5"/>
    <s v="Midi Plus Személyi Kölcsön"/>
    <x v="13"/>
    <n v="84"/>
    <x v="23"/>
    <x v="28"/>
    <s v="3630*****81"/>
    <s v=""/>
    <x v="1"/>
    <x v="0"/>
  </r>
  <r>
    <n v="605"/>
    <x v="32"/>
    <x v="32"/>
    <s v="2022.02"/>
    <x v="1"/>
    <s v="Hűség Hitel"/>
    <x v="0"/>
    <n v="54"/>
    <x v="7"/>
    <x v="29"/>
    <s v="3670*****62"/>
    <s v=""/>
    <x v="1"/>
    <x v="0"/>
  </r>
  <r>
    <n v="548"/>
    <x v="33"/>
    <x v="33"/>
    <s v="2022.02"/>
    <x v="0"/>
    <s v="Mosoly Személyi Kölcsön"/>
    <x v="16"/>
    <n v="84"/>
    <x v="24"/>
    <x v="30"/>
    <s v="3630*****55"/>
    <s v=""/>
    <x v="0"/>
    <x v="0"/>
  </r>
  <r>
    <n v="391"/>
    <x v="34"/>
    <x v="34"/>
    <s v="2021.12"/>
    <x v="0"/>
    <s v="Mosoly Személyi Kölcsön"/>
    <x v="17"/>
    <n v="60"/>
    <x v="17"/>
    <x v="31"/>
    <s v="3630*****41"/>
    <s v=""/>
    <x v="0"/>
    <x v="5"/>
  </r>
  <r>
    <n v="590"/>
    <x v="35"/>
    <x v="35"/>
    <s v="2022.02"/>
    <x v="0"/>
    <s v="Mosoly Személyi Kölcsön"/>
    <x v="1"/>
    <n v="84"/>
    <x v="25"/>
    <x v="32"/>
    <s v="3630*****17"/>
    <s v=""/>
    <x v="0"/>
    <x v="0"/>
  </r>
  <r>
    <n v="590"/>
    <x v="35"/>
    <x v="35"/>
    <s v="2022.02"/>
    <x v="0"/>
    <s v="Mosoly Személyi Kölcsön"/>
    <x v="1"/>
    <n v="84"/>
    <x v="25"/>
    <x v="32"/>
    <s v="3630*****17"/>
    <s v=""/>
    <x v="0"/>
    <x v="0"/>
  </r>
  <r>
    <n v="517"/>
    <x v="36"/>
    <x v="36"/>
    <s v="2022.02"/>
    <x v="0"/>
    <s v="Mosoly Személyi Kölcsön"/>
    <x v="13"/>
    <n v="60"/>
    <x v="7"/>
    <x v="33"/>
    <s v="3620*****24"/>
    <s v=""/>
    <x v="0"/>
    <x v="0"/>
  </r>
  <r>
    <n v="436"/>
    <x v="37"/>
    <x v="37"/>
    <s v="2022.01"/>
    <x v="7"/>
    <s v="Prémium250 Kölcsön Számlával"/>
    <x v="18"/>
    <n v="84"/>
    <x v="26"/>
    <x v="34"/>
    <s v="3630*****56"/>
    <s v=""/>
    <x v="1"/>
    <x v="0"/>
  </r>
  <r>
    <n v="632"/>
    <x v="38"/>
    <x v="38"/>
    <s v="2022.03"/>
    <x v="6"/>
    <s v="Maxi Plus Személyi Kölcsön"/>
    <x v="19"/>
    <n v="84"/>
    <x v="27"/>
    <x v="35"/>
    <s v="3670*****20"/>
    <s v=""/>
    <x v="1"/>
    <x v="0"/>
  </r>
  <r>
    <n v="616"/>
    <x v="39"/>
    <x v="39"/>
    <s v="2022.03"/>
    <x v="0"/>
    <s v="Mosoly Személyi Kölcsön"/>
    <x v="2"/>
    <n v="84"/>
    <x v="28"/>
    <x v="36"/>
    <s v="3620*****03"/>
    <s v=""/>
    <x v="0"/>
    <x v="0"/>
  </r>
  <r>
    <n v="443"/>
    <x v="40"/>
    <x v="40"/>
    <s v="2022.01"/>
    <x v="1"/>
    <s v="Hűség Hitel"/>
    <x v="20"/>
    <n v="78"/>
    <x v="7"/>
    <x v="37"/>
    <s v="3670*****05"/>
    <s v=""/>
    <x v="1"/>
    <x v="6"/>
  </r>
  <r>
    <n v="567"/>
    <x v="41"/>
    <x v="41"/>
    <s v="2022.02"/>
    <x v="0"/>
    <s v="Mosoly Személyi Kölcsön"/>
    <x v="2"/>
    <n v="84"/>
    <x v="29"/>
    <x v="38"/>
    <s v="3670*****98"/>
    <s v=""/>
    <x v="0"/>
    <x v="0"/>
  </r>
  <r>
    <n v="586"/>
    <x v="42"/>
    <x v="42"/>
    <s v="2022.02"/>
    <x v="0"/>
    <s v="Mosoly Személyi Kölcsön"/>
    <x v="0"/>
    <n v="60"/>
    <x v="30"/>
    <x v="39"/>
    <s v="3620*****61"/>
    <s v=""/>
    <x v="0"/>
    <x v="0"/>
  </r>
  <r>
    <n v="398"/>
    <x v="43"/>
    <x v="43"/>
    <s v="2021.12"/>
    <x v="0"/>
    <s v="Mosoly Személyi Kölcsön"/>
    <x v="0"/>
    <n v="36"/>
    <x v="2"/>
    <x v="40"/>
    <s v="3620*****31"/>
    <s v=""/>
    <x v="0"/>
    <x v="7"/>
  </r>
  <r>
    <n v="599"/>
    <x v="44"/>
    <x v="44"/>
    <s v="2022.02"/>
    <x v="2"/>
    <s v="Fair Plusz Személyi kölcsön"/>
    <x v="1"/>
    <n v="96"/>
    <x v="7"/>
    <x v="41"/>
    <s v="3630*****28"/>
    <s v=""/>
    <x v="2"/>
    <x v="0"/>
  </r>
  <r>
    <n v="526"/>
    <x v="45"/>
    <x v="45"/>
    <s v="2022.02"/>
    <x v="8"/>
    <s v="Minősített Fogyasztóbarát Személyi Hitel"/>
    <x v="6"/>
    <n v="84"/>
    <x v="31"/>
    <x v="42"/>
    <s v="3630*****54"/>
    <s v=""/>
    <x v="0"/>
    <x v="0"/>
  </r>
  <r>
    <n v="552"/>
    <x v="46"/>
    <x v="46"/>
    <s v="1900.01"/>
    <x v="4"/>
    <s v="Fair Személyi kölcsön"/>
    <x v="21"/>
    <n v="84"/>
    <x v="32"/>
    <x v="43"/>
    <s v="3630*****21"/>
    <s v=""/>
    <x v="2"/>
    <x v="0"/>
  </r>
  <r>
    <n v="604"/>
    <x v="47"/>
    <x v="47"/>
    <s v="2022.02"/>
    <x v="4"/>
    <s v="Fair Személyi kölcsön"/>
    <x v="6"/>
    <n v="48"/>
    <x v="33"/>
    <x v="44"/>
    <s v="3670*****47"/>
    <s v=""/>
    <x v="2"/>
    <x v="0"/>
  </r>
  <r>
    <n v="607"/>
    <x v="48"/>
    <x v="48"/>
    <s v="2022.02"/>
    <x v="3"/>
    <s v="Privát100 Kölcsön"/>
    <x v="22"/>
    <n v="12"/>
    <x v="34"/>
    <x v="45"/>
    <s v="3620*****76"/>
    <s v=""/>
    <x v="1"/>
    <x v="0"/>
  </r>
  <r>
    <n v="625"/>
    <x v="49"/>
    <x v="49"/>
    <s v="2022.03"/>
    <x v="6"/>
    <s v="Maxi Plus Személyi Kölcsön"/>
    <x v="7"/>
    <n v="84"/>
    <x v="1"/>
    <x v="46"/>
    <s v="3620*****33"/>
    <n v="7000000"/>
    <x v="1"/>
    <x v="0"/>
  </r>
  <r>
    <n v="451"/>
    <x v="50"/>
    <x v="50"/>
    <s v="2022.01"/>
    <x v="2"/>
    <s v="Fair Plusz Személyi kölcsön"/>
    <x v="17"/>
    <n v="78"/>
    <x v="35"/>
    <x v="47"/>
    <s v="3670*****46"/>
    <s v=""/>
    <x v="2"/>
    <x v="0"/>
  </r>
  <r>
    <n v="525"/>
    <x v="51"/>
    <x v="51"/>
    <s v="2022.02"/>
    <x v="0"/>
    <s v="Mosoly Személyi Kölcsön"/>
    <x v="14"/>
    <n v="36"/>
    <x v="17"/>
    <x v="48"/>
    <s v="3620*****90"/>
    <s v=""/>
    <x v="0"/>
    <x v="8"/>
  </r>
  <r>
    <n v="527"/>
    <x v="52"/>
    <x v="52"/>
    <s v="2022.02"/>
    <x v="4"/>
    <s v="Fair Személyi kölcsön"/>
    <x v="0"/>
    <n v="48"/>
    <x v="36"/>
    <x v="49"/>
    <s v="3630*****69"/>
    <s v=""/>
    <x v="2"/>
    <x v="0"/>
  </r>
  <r>
    <n v="545"/>
    <x v="53"/>
    <x v="53"/>
    <s v="2022.02"/>
    <x v="2"/>
    <s v="Fair Plusz Személyi kölcsön"/>
    <x v="17"/>
    <n v="84"/>
    <x v="1"/>
    <x v="50"/>
    <s v="3670*****01"/>
    <s v=""/>
    <x v="2"/>
    <x v="0"/>
  </r>
  <r>
    <n v="512"/>
    <x v="54"/>
    <x v="54"/>
    <s v="2022.02"/>
    <x v="2"/>
    <s v="Fair Plusz Személyi kölcsön"/>
    <x v="7"/>
    <n v="84"/>
    <x v="37"/>
    <x v="51"/>
    <s v="3630*****58"/>
    <s v=""/>
    <x v="2"/>
    <x v="3"/>
  </r>
  <r>
    <n v="395"/>
    <x v="55"/>
    <x v="55"/>
    <s v="2021.12"/>
    <x v="3"/>
    <s v="Privát100 Kölcsön"/>
    <x v="10"/>
    <n v="54"/>
    <x v="38"/>
    <x v="52"/>
    <s v="3670*****63"/>
    <s v=""/>
    <x v="1"/>
    <x v="0"/>
  </r>
  <r>
    <n v="591"/>
    <x v="56"/>
    <x v="56"/>
    <s v="2022.02"/>
    <x v="0"/>
    <s v="Mosoly Személyi Kölcsön"/>
    <x v="1"/>
    <n v="84"/>
    <x v="39"/>
    <x v="53"/>
    <s v="3630*****58"/>
    <s v=""/>
    <x v="0"/>
    <x v="0"/>
  </r>
  <r>
    <n v="614"/>
    <x v="57"/>
    <x v="57"/>
    <s v="2022.03"/>
    <x v="2"/>
    <s v="Fair Plusz Személyi kölcsön"/>
    <x v="13"/>
    <n v="72"/>
    <x v="16"/>
    <x v="54"/>
    <s v="3620*****86"/>
    <s v=""/>
    <x v="2"/>
    <x v="0"/>
  </r>
  <r>
    <n v="649"/>
    <x v="58"/>
    <x v="58"/>
    <s v="2022.03"/>
    <x v="0"/>
    <s v="Mosoly Személyi Kölcsön"/>
    <x v="10"/>
    <n v="72"/>
    <x v="40"/>
    <x v="55"/>
    <s v="3670*****86"/>
    <s v=""/>
    <x v="0"/>
    <x v="9"/>
  </r>
  <r>
    <n v="592"/>
    <x v="59"/>
    <x v="59"/>
    <s v="2022.02"/>
    <x v="1"/>
    <s v="Hűség Hitel"/>
    <x v="6"/>
    <n v="84"/>
    <x v="41"/>
    <x v="56"/>
    <s v="3630*****63"/>
    <s v=""/>
    <x v="1"/>
    <x v="0"/>
  </r>
  <r>
    <n v="593"/>
    <x v="60"/>
    <x v="60"/>
    <s v="2022.02"/>
    <x v="0"/>
    <s v="Mosoly Személyi Kölcsön"/>
    <x v="6"/>
    <n v="84"/>
    <x v="41"/>
    <x v="56"/>
    <s v="3630*****63"/>
    <s v=""/>
    <x v="0"/>
    <x v="0"/>
  </r>
  <r>
    <n v="610"/>
    <x v="61"/>
    <x v="61"/>
    <s v="2022.02"/>
    <x v="0"/>
    <s v="Mosoly Személyi Kölcsön"/>
    <x v="11"/>
    <n v="84"/>
    <x v="42"/>
    <x v="57"/>
    <s v="3620*****35"/>
    <s v=""/>
    <x v="0"/>
    <x v="0"/>
  </r>
  <r>
    <n v="555"/>
    <x v="62"/>
    <x v="62"/>
    <s v="2022.02"/>
    <x v="4"/>
    <s v="Fair Személyi kölcsön"/>
    <x v="23"/>
    <n v="84"/>
    <x v="24"/>
    <x v="58"/>
    <s v="3620*****40"/>
    <s v=""/>
    <x v="2"/>
    <x v="0"/>
  </r>
  <r>
    <n v="531"/>
    <x v="63"/>
    <x v="63"/>
    <s v="2022.02"/>
    <x v="2"/>
    <s v="Fair Plusz Személyi kölcsön"/>
    <x v="2"/>
    <n v="84"/>
    <x v="43"/>
    <x v="59"/>
    <s v="3650*****02"/>
    <s v=""/>
    <x v="2"/>
    <x v="0"/>
  </r>
  <r>
    <n v="631"/>
    <x v="64"/>
    <x v="64"/>
    <s v="2022.03"/>
    <x v="6"/>
    <s v="Maxi Plus Személyi Kölcsön"/>
    <x v="7"/>
    <n v="84"/>
    <x v="44"/>
    <x v="60"/>
    <s v="3630*****83"/>
    <s v=""/>
    <x v="1"/>
    <x v="0"/>
  </r>
  <r>
    <n v="626"/>
    <x v="65"/>
    <x v="65"/>
    <s v="2022.03"/>
    <x v="0"/>
    <s v="Mosoly Személyi Kölcsön"/>
    <x v="8"/>
    <n v="36"/>
    <x v="45"/>
    <x v="61"/>
    <s v="3630*****20"/>
    <s v=""/>
    <x v="0"/>
    <x v="10"/>
  </r>
  <r>
    <n v="386"/>
    <x v="66"/>
    <x v="66"/>
    <s v="2021.12"/>
    <x v="2"/>
    <s v="Fair Plusz Személyi kölcsön"/>
    <x v="24"/>
    <n v="66"/>
    <x v="46"/>
    <x v="62"/>
    <s v="3630*****29"/>
    <s v=""/>
    <x v="2"/>
    <x v="0"/>
  </r>
  <r>
    <n v="589"/>
    <x v="67"/>
    <x v="67"/>
    <s v="2022.02"/>
    <x v="1"/>
    <s v="Hűség Hitel"/>
    <x v="0"/>
    <n v="36"/>
    <x v="47"/>
    <x v="63"/>
    <s v="3630*****59"/>
    <s v=""/>
    <x v="1"/>
    <x v="11"/>
  </r>
  <r>
    <n v="546"/>
    <x v="68"/>
    <x v="68"/>
    <s v="2022.02"/>
    <x v="2"/>
    <s v="Fair Plusz Személyi kölcsön"/>
    <x v="7"/>
    <n v="84"/>
    <x v="48"/>
    <x v="64"/>
    <s v="3630*****55"/>
    <s v=""/>
    <x v="2"/>
    <x v="3"/>
  </r>
  <r>
    <n v="501"/>
    <x v="69"/>
    <x v="69"/>
    <s v="2022.02"/>
    <x v="1"/>
    <s v="Hűség Hitel"/>
    <x v="17"/>
    <n v="60"/>
    <x v="49"/>
    <x v="65"/>
    <s v="3620*****76"/>
    <s v=""/>
    <x v="1"/>
    <x v="2"/>
  </r>
  <r>
    <n v="500"/>
    <x v="70"/>
    <x v="70"/>
    <s v="2022.02"/>
    <x v="2"/>
    <s v="Fair Plusz Személyi kölcsön"/>
    <x v="17"/>
    <n v="60"/>
    <x v="49"/>
    <x v="65"/>
    <s v="3620*****76"/>
    <s v=""/>
    <x v="2"/>
    <x v="2"/>
  </r>
  <r>
    <n v="530"/>
    <x v="71"/>
    <x v="71"/>
    <s v="2022.02"/>
    <x v="8"/>
    <s v="Minősített Fogyasztóbarát Személyi Hitel"/>
    <x v="14"/>
    <n v="24"/>
    <x v="17"/>
    <x v="66"/>
    <s v="3630*****61"/>
    <s v=""/>
    <x v="0"/>
    <x v="0"/>
  </r>
  <r>
    <n v="564"/>
    <x v="72"/>
    <x v="72"/>
    <s v="2022.02"/>
    <x v="2"/>
    <s v="Fair Plusz Személyi kölcsön"/>
    <x v="7"/>
    <n v="84"/>
    <x v="50"/>
    <x v="67"/>
    <s v="3630*****83"/>
    <s v=""/>
    <x v="2"/>
    <x v="3"/>
  </r>
  <r>
    <n v="630"/>
    <x v="73"/>
    <x v="73"/>
    <s v="2022.03"/>
    <x v="6"/>
    <s v="Maxi Plus Személyi Kölcsön"/>
    <x v="11"/>
    <n v="84"/>
    <x v="51"/>
    <x v="68"/>
    <s v="3630*****98"/>
    <s v=""/>
    <x v="1"/>
    <x v="0"/>
  </r>
  <r>
    <n v="601"/>
    <x v="74"/>
    <x v="74"/>
    <s v="2022.02"/>
    <x v="2"/>
    <s v="Fair Plusz Személyi kölcsön"/>
    <x v="17"/>
    <n v="84"/>
    <x v="52"/>
    <x v="69"/>
    <s v="3620*****14"/>
    <s v=""/>
    <x v="2"/>
    <x v="3"/>
  </r>
  <r>
    <n v="444"/>
    <x v="75"/>
    <x v="75"/>
    <s v="2022.01"/>
    <x v="2"/>
    <s v="Fair Plusz Személyi kölcsön"/>
    <x v="25"/>
    <n v="84"/>
    <x v="53"/>
    <x v="70"/>
    <s v="3630*****81"/>
    <s v=""/>
    <x v="2"/>
    <x v="0"/>
  </r>
  <r>
    <n v="570"/>
    <x v="76"/>
    <x v="76"/>
    <s v="2022.02"/>
    <x v="3"/>
    <s v="Privát100 Kölcsön"/>
    <x v="22"/>
    <n v="12"/>
    <x v="54"/>
    <x v="71"/>
    <s v="3630*****42"/>
    <s v=""/>
    <x v="1"/>
    <x v="0"/>
  </r>
  <r>
    <n v="508"/>
    <x v="77"/>
    <x v="77"/>
    <s v="2022.02"/>
    <x v="2"/>
    <s v="Fair Plusz Személyi kölcsön"/>
    <x v="2"/>
    <n v="84"/>
    <x v="55"/>
    <x v="72"/>
    <s v="3670*****29"/>
    <s v=""/>
    <x v="2"/>
    <x v="0"/>
  </r>
  <r>
    <n v="627"/>
    <x v="78"/>
    <x v="78"/>
    <s v="2022.03"/>
    <x v="6"/>
    <s v="Maxi Plus Személyi Kölcsön"/>
    <x v="7"/>
    <n v="84"/>
    <x v="56"/>
    <x v="73"/>
    <s v="3630*****91"/>
    <n v="8800000"/>
    <x v="1"/>
    <x v="0"/>
  </r>
  <r>
    <n v="540"/>
    <x v="79"/>
    <x v="79"/>
    <s v="2022.02"/>
    <x v="2"/>
    <s v="Fair Plusz Személyi kölcsön"/>
    <x v="1"/>
    <n v="84"/>
    <x v="57"/>
    <x v="74"/>
    <s v="3630*****71"/>
    <n v="5000000"/>
    <x v="2"/>
    <x v="0"/>
  </r>
  <r>
    <n v="519"/>
    <x v="80"/>
    <x v="80"/>
    <s v="2022.02"/>
    <x v="2"/>
    <s v="Fair Plusz Személyi kölcsön"/>
    <x v="3"/>
    <n v="96"/>
    <x v="58"/>
    <x v="75"/>
    <s v="3630*****54"/>
    <s v=""/>
    <x v="2"/>
    <x v="0"/>
  </r>
  <r>
    <n v="650"/>
    <x v="81"/>
    <x v="81"/>
    <s v="2022.03"/>
    <x v="6"/>
    <s v="Maxi Plus Személyi Kölcsön"/>
    <x v="26"/>
    <n v="60"/>
    <x v="59"/>
    <x v="76"/>
    <s v="3670*****89"/>
    <n v="7425000"/>
    <x v="1"/>
    <x v="0"/>
  </r>
  <r>
    <n v="515"/>
    <x v="82"/>
    <x v="82"/>
    <s v="2022.02"/>
    <x v="1"/>
    <s v="Hűség Hitel"/>
    <x v="27"/>
    <n v="24"/>
    <x v="60"/>
    <x v="77"/>
    <s v="3620*****37"/>
    <s v=""/>
    <x v="1"/>
    <x v="0"/>
  </r>
  <r>
    <n v="587"/>
    <x v="83"/>
    <x v="83"/>
    <s v="2022.02"/>
    <x v="2"/>
    <s v="Fair Plusz Személyi kölcsön"/>
    <x v="28"/>
    <n v="60"/>
    <x v="60"/>
    <x v="77"/>
    <s v="3620*****37"/>
    <s v=""/>
    <x v="2"/>
    <x v="0"/>
  </r>
  <r>
    <n v="633"/>
    <x v="84"/>
    <x v="84"/>
    <s v="2022.03"/>
    <x v="0"/>
    <s v="Mosoly Személyi Kölcsön"/>
    <x v="11"/>
    <n v="84"/>
    <x v="61"/>
    <x v="78"/>
    <s v="3630*****28"/>
    <s v=""/>
    <x v="0"/>
    <x v="0"/>
  </r>
  <r>
    <n v="641"/>
    <x v="85"/>
    <x v="85"/>
    <s v="2022.03"/>
    <x v="6"/>
    <s v="Maxi Plus Személyi Kölcsön"/>
    <x v="29"/>
    <n v="84"/>
    <x v="62"/>
    <x v="79"/>
    <s v="3620*****44"/>
    <s v=""/>
    <x v="1"/>
    <x v="4"/>
  </r>
  <r>
    <n v="638"/>
    <x v="86"/>
    <x v="86"/>
    <s v="2022.03"/>
    <x v="0"/>
    <s v="Mosoly Személyi Kölcsön"/>
    <x v="30"/>
    <n v="84"/>
    <x v="63"/>
    <x v="80"/>
    <s v="3670*****18"/>
    <s v=""/>
    <x v="0"/>
    <x v="0"/>
  </r>
  <r>
    <n v="550"/>
    <x v="87"/>
    <x v="87"/>
    <s v="2022.02"/>
    <x v="0"/>
    <s v="Mosoly Személyi Kölcsön"/>
    <x v="15"/>
    <n v="84"/>
    <x v="64"/>
    <x v="81"/>
    <s v="3670*****93"/>
    <s v=""/>
    <x v="0"/>
    <x v="0"/>
  </r>
  <r>
    <n v="368"/>
    <x v="88"/>
    <x v="88"/>
    <s v="2021.10"/>
    <x v="4"/>
    <s v="Fair Személyi kölcsön"/>
    <x v="31"/>
    <n v="84"/>
    <x v="65"/>
    <x v="82"/>
    <s v="3670*****00"/>
    <s v=""/>
    <x v="2"/>
    <x v="0"/>
  </r>
  <r>
    <n v="617"/>
    <x v="89"/>
    <x v="89"/>
    <s v="2022.03"/>
    <x v="0"/>
    <s v="Mosoly Személyi Kölcsön"/>
    <x v="17"/>
    <n v="84"/>
    <x v="33"/>
    <x v="83"/>
    <s v="3620*****77"/>
    <s v=""/>
    <x v="0"/>
    <x v="0"/>
  </r>
  <r>
    <n v="579"/>
    <x v="90"/>
    <x v="90"/>
    <s v="2022.02"/>
    <x v="0"/>
    <s v="Mosoly Személyi Kölcsön"/>
    <x v="3"/>
    <n v="84"/>
    <x v="66"/>
    <x v="84"/>
    <s v="3630*****89"/>
    <s v=""/>
    <x v="0"/>
    <x v="0"/>
  </r>
  <r>
    <n v="620"/>
    <x v="91"/>
    <x v="91"/>
    <s v="2022.03"/>
    <x v="5"/>
    <s v="Midi Plus Személyi Kölcsön"/>
    <x v="13"/>
    <n v="84"/>
    <x v="67"/>
    <x v="85"/>
    <s v="3670*****46"/>
    <s v=""/>
    <x v="1"/>
    <x v="4"/>
  </r>
  <r>
    <n v="535"/>
    <x v="92"/>
    <x v="92"/>
    <s v="2022.02"/>
    <x v="4"/>
    <s v="Fair Személyi kölcsön"/>
    <x v="32"/>
    <n v="84"/>
    <x v="68"/>
    <x v="86"/>
    <s v="3670*****26"/>
    <s v=""/>
    <x v="2"/>
    <x v="2"/>
  </r>
  <r>
    <n v="510"/>
    <x v="93"/>
    <x v="93"/>
    <s v="2022.02"/>
    <x v="2"/>
    <s v="Fair Plusz Személyi kölcsön"/>
    <x v="13"/>
    <n v="84"/>
    <x v="5"/>
    <x v="87"/>
    <s v="3670*****24"/>
    <s v=""/>
    <x v="2"/>
    <x v="0"/>
  </r>
  <r>
    <n v="456"/>
    <x v="94"/>
    <x v="94"/>
    <s v="2022.01"/>
    <x v="4"/>
    <s v="Fair Személyi kölcsön"/>
    <x v="0"/>
    <n v="84"/>
    <x v="0"/>
    <x v="88"/>
    <s v="3630*****73"/>
    <s v=""/>
    <x v="2"/>
    <x v="0"/>
  </r>
  <r>
    <n v="450"/>
    <x v="95"/>
    <x v="95"/>
    <s v="2022.01"/>
    <x v="2"/>
    <s v="Fair Plusz Személyi kölcsön"/>
    <x v="17"/>
    <n v="72"/>
    <x v="69"/>
    <x v="89"/>
    <s v="3630*****51"/>
    <s v=""/>
    <x v="2"/>
    <x v="0"/>
  </r>
  <r>
    <n v="520"/>
    <x v="96"/>
    <x v="96"/>
    <s v="2022.02"/>
    <x v="8"/>
    <s v="Minősített Fogyasztóbarát Személyi Hitel"/>
    <x v="6"/>
    <n v="30"/>
    <x v="17"/>
    <x v="90"/>
    <s v="3630*****32"/>
    <s v=""/>
    <x v="0"/>
    <x v="0"/>
  </r>
  <r>
    <n v="467"/>
    <x v="97"/>
    <x v="97"/>
    <s v="2022.01"/>
    <x v="2"/>
    <s v="Fair Plusz Személyi kölcsön"/>
    <x v="17"/>
    <n v="84"/>
    <x v="70"/>
    <x v="91"/>
    <s v="3670*****94"/>
    <n v="3000000"/>
    <x v="2"/>
    <x v="0"/>
  </r>
  <r>
    <n v="494"/>
    <x v="98"/>
    <x v="98"/>
    <s v="2022.01"/>
    <x v="2"/>
    <s v="Fair Plusz Személyi kölcsön"/>
    <x v="21"/>
    <n v="60"/>
    <x v="70"/>
    <x v="91"/>
    <s v="3670*****94"/>
    <s v=""/>
    <x v="2"/>
    <x v="0"/>
  </r>
  <r>
    <n v="434"/>
    <x v="99"/>
    <x v="99"/>
    <s v="2022.01"/>
    <x v="7"/>
    <s v="Prémium250 Kölcsön Számlával"/>
    <x v="33"/>
    <n v="84"/>
    <x v="23"/>
    <x v="92"/>
    <s v="3620*****65"/>
    <s v=""/>
    <x v="1"/>
    <x v="0"/>
  </r>
  <r>
    <n v="629"/>
    <x v="100"/>
    <x v="100"/>
    <s v="2022.03"/>
    <x v="0"/>
    <s v="Mosoly Személyi Kölcsön"/>
    <x v="34"/>
    <n v="84"/>
    <x v="71"/>
    <x v="93"/>
    <s v="3630*****01"/>
    <s v=""/>
    <x v="0"/>
    <x v="0"/>
  </r>
  <r>
    <n v="522"/>
    <x v="101"/>
    <x v="101"/>
    <s v="2022.02"/>
    <x v="2"/>
    <s v="Fair Plusz Személyi kölcsön"/>
    <x v="14"/>
    <n v="12"/>
    <x v="72"/>
    <x v="94"/>
    <s v="3670*****43"/>
    <s v=""/>
    <x v="2"/>
    <x v="0"/>
  </r>
  <r>
    <n v="524"/>
    <x v="102"/>
    <x v="102"/>
    <s v="2022.02"/>
    <x v="2"/>
    <s v="Fair Plusz Személyi kölcsön"/>
    <x v="14"/>
    <n v="84"/>
    <x v="72"/>
    <x v="94"/>
    <s v="3670*****43"/>
    <s v=""/>
    <x v="2"/>
    <x v="0"/>
  </r>
  <r>
    <n v="502"/>
    <x v="103"/>
    <x v="103"/>
    <s v="2022.02"/>
    <x v="4"/>
    <s v="Fair Személyi kölcsön"/>
    <x v="35"/>
    <n v="48"/>
    <x v="40"/>
    <x v="95"/>
    <s v="3670*****54"/>
    <s v=""/>
    <x v="2"/>
    <x v="0"/>
  </r>
  <r>
    <n v="598"/>
    <x v="104"/>
    <x v="104"/>
    <s v="2022.02"/>
    <x v="0"/>
    <s v="Mosoly Személyi Kölcsön"/>
    <x v="36"/>
    <n v="84"/>
    <x v="5"/>
    <x v="96"/>
    <s v="3630*****96"/>
    <s v=""/>
    <x v="0"/>
    <x v="0"/>
  </r>
  <r>
    <n v="646"/>
    <x v="105"/>
    <x v="105"/>
    <s v="2022.03"/>
    <x v="6"/>
    <s v="Maxi Plus Személyi Kölcsön"/>
    <x v="3"/>
    <n v="84"/>
    <x v="15"/>
    <x v="97"/>
    <s v="3630*****54"/>
    <s v=""/>
    <x v="1"/>
    <x v="0"/>
  </r>
  <r>
    <n v="547"/>
    <x v="106"/>
    <x v="106"/>
    <s v="2022.02"/>
    <x v="4"/>
    <s v="Fair Személyi kölcsön"/>
    <x v="37"/>
    <n v="84"/>
    <x v="73"/>
    <x v="98"/>
    <s v="3620*****99"/>
    <s v=""/>
    <x v="2"/>
    <x v="0"/>
  </r>
  <r>
    <n v="504"/>
    <x v="107"/>
    <x v="107"/>
    <s v="2022.02"/>
    <x v="7"/>
    <s v="Prémium250 Kölcsön Számlával"/>
    <x v="38"/>
    <n v="84"/>
    <x v="58"/>
    <x v="99"/>
    <s v="3670*****54"/>
    <s v=""/>
    <x v="1"/>
    <x v="0"/>
  </r>
  <r>
    <n v="635"/>
    <x v="108"/>
    <x v="108"/>
    <s v="2022.03"/>
    <x v="0"/>
    <s v="Mosoly Személyi Kölcsön"/>
    <x v="13"/>
    <n v="84"/>
    <x v="26"/>
    <x v="100"/>
    <s v="3670*****05"/>
    <s v=""/>
    <x v="0"/>
    <x v="0"/>
  </r>
  <r>
    <n v="613"/>
    <x v="109"/>
    <x v="109"/>
    <s v="2022.02"/>
    <x v="0"/>
    <s v="Mosoly Személyi Kölcsön"/>
    <x v="0"/>
    <n v="84"/>
    <x v="74"/>
    <x v="101"/>
    <s v="3630*****59"/>
    <n v="1000000"/>
    <x v="0"/>
    <x v="0"/>
  </r>
  <r>
    <n v="573"/>
    <x v="110"/>
    <x v="110"/>
    <s v="2022.02"/>
    <x v="0"/>
    <s v="Mosoly Személyi Kölcsön"/>
    <x v="5"/>
    <n v="36"/>
    <x v="69"/>
    <x v="102"/>
    <s v="3630*****84"/>
    <s v=""/>
    <x v="0"/>
    <x v="0"/>
  </r>
  <r>
    <n v="503"/>
    <x v="111"/>
    <x v="111"/>
    <s v="2022.02"/>
    <x v="9"/>
    <s v="Prémium400 Kölcsön Számlával"/>
    <x v="0"/>
    <n v="36"/>
    <x v="1"/>
    <x v="103"/>
    <s v="3620*****51"/>
    <s v=""/>
    <x v="1"/>
    <x v="12"/>
  </r>
  <r>
    <n v="287"/>
    <x v="112"/>
    <x v="112"/>
    <s v="2021.10"/>
    <x v="1"/>
    <s v="Hűség Hitel"/>
    <x v="0"/>
    <n v="24"/>
    <x v="27"/>
    <x v="104"/>
    <s v="3620*****44"/>
    <s v=""/>
    <x v="1"/>
    <x v="0"/>
  </r>
  <r>
    <n v="541"/>
    <x v="113"/>
    <x v="113"/>
    <s v="2022.02"/>
    <x v="2"/>
    <s v="Fair Plusz Személyi kölcsön"/>
    <x v="7"/>
    <n v="84"/>
    <x v="75"/>
    <x v="105"/>
    <s v="3630*****41"/>
    <s v=""/>
    <x v="2"/>
    <x v="0"/>
  </r>
  <r>
    <n v="533"/>
    <x v="114"/>
    <x v="114"/>
    <s v="2022.02"/>
    <x v="2"/>
    <s v="Fair Plusz Személyi kölcsön"/>
    <x v="39"/>
    <n v="84"/>
    <x v="69"/>
    <x v="106"/>
    <s v="3670*****75"/>
    <s v=""/>
    <x v="2"/>
    <x v="0"/>
  </r>
  <r>
    <n v="619"/>
    <x v="115"/>
    <x v="115"/>
    <s v="2022.03"/>
    <x v="0"/>
    <s v="Mosoly Személyi Kölcsön"/>
    <x v="11"/>
    <n v="84"/>
    <x v="16"/>
    <x v="107"/>
    <s v="3630*****48"/>
    <s v=""/>
    <x v="0"/>
    <x v="0"/>
  </r>
  <r>
    <n v="584"/>
    <x v="116"/>
    <x v="116"/>
    <s v="2022.02"/>
    <x v="4"/>
    <s v="Fair Személyi kölcsön"/>
    <x v="40"/>
    <n v="72"/>
    <x v="76"/>
    <x v="108"/>
    <s v="3620*****34"/>
    <s v=""/>
    <x v="2"/>
    <x v="0"/>
  </r>
  <r>
    <n v="518"/>
    <x v="117"/>
    <x v="117"/>
    <s v="2022.02"/>
    <x v="2"/>
    <s v="Fair Plusz Személyi kölcsön"/>
    <x v="0"/>
    <n v="36"/>
    <x v="77"/>
    <x v="109"/>
    <s v="3620*****89"/>
    <s v=""/>
    <x v="2"/>
    <x v="0"/>
  </r>
  <r>
    <n v="606"/>
    <x v="118"/>
    <x v="118"/>
    <s v="2022.02"/>
    <x v="0"/>
    <s v="Mosoly Személyi Kölcsön"/>
    <x v="2"/>
    <n v="54"/>
    <x v="1"/>
    <x v="110"/>
    <s v="3630*****25"/>
    <s v=""/>
    <x v="0"/>
    <x v="3"/>
  </r>
  <r>
    <n v="498"/>
    <x v="119"/>
    <x v="119"/>
    <s v="2022.02"/>
    <x v="1"/>
    <s v="Hűség Hitel"/>
    <x v="15"/>
    <n v="84"/>
    <x v="78"/>
    <x v="111"/>
    <s v="3670*****32"/>
    <s v=""/>
    <x v="1"/>
    <x v="3"/>
  </r>
  <r>
    <n v="556"/>
    <x v="120"/>
    <x v="120"/>
    <s v="2022.02"/>
    <x v="0"/>
    <s v="Mosoly Személyi Kölcsön"/>
    <x v="6"/>
    <n v="60"/>
    <x v="74"/>
    <x v="112"/>
    <s v="3620*****13"/>
    <s v=""/>
    <x v="0"/>
    <x v="2"/>
  </r>
  <r>
    <n v="396"/>
    <x v="121"/>
    <x v="121"/>
    <s v="2021.12"/>
    <x v="1"/>
    <s v="Hűség Hitel"/>
    <x v="10"/>
    <n v="60"/>
    <x v="79"/>
    <x v="113"/>
    <s v="3630*****47"/>
    <s v=""/>
    <x v="1"/>
    <x v="0"/>
  </r>
  <r>
    <n v="597"/>
    <x v="122"/>
    <x v="122"/>
    <s v="2022.02"/>
    <x v="1"/>
    <s v="Hűség Hitel"/>
    <x v="6"/>
    <n v="72"/>
    <x v="7"/>
    <x v="114"/>
    <s v="3620*****59"/>
    <n v="1500000"/>
    <x v="1"/>
    <x v="0"/>
  </r>
  <r>
    <n v="565"/>
    <x v="123"/>
    <x v="123"/>
    <s v="2022.02"/>
    <x v="0"/>
    <s v="Mosoly Személyi Kölcsön"/>
    <x v="15"/>
    <n v="84"/>
    <x v="40"/>
    <x v="115"/>
    <s v="3620*****81"/>
    <s v=""/>
    <x v="0"/>
    <x v="3"/>
  </r>
  <r>
    <n v="566"/>
    <x v="124"/>
    <x v="124"/>
    <s v="2022.02"/>
    <x v="0"/>
    <s v="Mosoly Személyi Kölcsön"/>
    <x v="15"/>
    <n v="84"/>
    <x v="40"/>
    <x v="115"/>
    <s v="3620*****81"/>
    <s v=""/>
    <x v="0"/>
    <x v="3"/>
  </r>
  <r>
    <n v="588"/>
    <x v="125"/>
    <x v="125"/>
    <s v="2022.02"/>
    <x v="2"/>
    <s v="Fair Plusz Személyi kölcsön"/>
    <x v="28"/>
    <n v="60"/>
    <x v="70"/>
    <x v="116"/>
    <s v="3670*****82"/>
    <s v=""/>
    <x v="2"/>
    <x v="0"/>
  </r>
  <r>
    <n v="575"/>
    <x v="126"/>
    <x v="126"/>
    <s v="2022.02"/>
    <x v="4"/>
    <s v="Fair Személyi kölcsön"/>
    <x v="17"/>
    <n v="84"/>
    <x v="41"/>
    <x v="117"/>
    <s v="3630*****53"/>
    <s v=""/>
    <x v="2"/>
    <x v="0"/>
  </r>
  <r>
    <n v="513"/>
    <x v="127"/>
    <x v="127"/>
    <s v="2022.02"/>
    <x v="4"/>
    <s v="Fair Személyi kölcsön"/>
    <x v="32"/>
    <n v="84"/>
    <x v="23"/>
    <x v="118"/>
    <s v="3670*****46"/>
    <s v=""/>
    <x v="2"/>
    <x v="0"/>
  </r>
  <r>
    <n v="356"/>
    <x v="128"/>
    <x v="128"/>
    <s v="2021.10"/>
    <x v="0"/>
    <s v="Mosoly Személyi Kölcsön"/>
    <x v="0"/>
    <n v="48"/>
    <x v="80"/>
    <x v="119"/>
    <s v="3620*****25"/>
    <s v=""/>
    <x v="0"/>
    <x v="0"/>
  </r>
  <r>
    <n v="390"/>
    <x v="129"/>
    <x v="129"/>
    <s v="2021.12"/>
    <x v="2"/>
    <s v="Fair Plusz Személyi kölcsön"/>
    <x v="24"/>
    <n v="84"/>
    <x v="81"/>
    <x v="120"/>
    <s v="3670*****68"/>
    <n v="1200000"/>
    <x v="2"/>
    <x v="0"/>
  </r>
  <r>
    <n v="509"/>
    <x v="130"/>
    <x v="130"/>
    <s v="2022.02"/>
    <x v="1"/>
    <s v="Hűség Hitel"/>
    <x v="41"/>
    <n v="84"/>
    <x v="82"/>
    <x v="121"/>
    <s v="3670*****81"/>
    <s v=""/>
    <x v="1"/>
    <x v="0"/>
  </r>
  <r>
    <n v="514"/>
    <x v="131"/>
    <x v="131"/>
    <s v="2022.02"/>
    <x v="0"/>
    <s v="Mosoly Személyi Kölcsön"/>
    <x v="10"/>
    <n v="24"/>
    <x v="58"/>
    <x v="122"/>
    <s v="3630*****33"/>
    <s v=""/>
    <x v="0"/>
    <x v="0"/>
  </r>
  <r>
    <n v="549"/>
    <x v="132"/>
    <x v="132"/>
    <s v="2022.02"/>
    <x v="2"/>
    <s v="Fair Plusz Személyi kölcsön"/>
    <x v="22"/>
    <n v="12"/>
    <x v="83"/>
    <x v="123"/>
    <s v="3630*****95"/>
    <s v=""/>
    <x v="2"/>
    <x v="0"/>
  </r>
  <r>
    <n v="553"/>
    <x v="133"/>
    <x v="133"/>
    <s v="2022.02"/>
    <x v="1"/>
    <s v="Hűség Hitel"/>
    <x v="11"/>
    <n v="84"/>
    <x v="16"/>
    <x v="124"/>
    <s v="3670*****27"/>
    <s v=""/>
    <x v="1"/>
    <x v="0"/>
  </r>
  <r>
    <n v="554"/>
    <x v="134"/>
    <x v="134"/>
    <s v="2022.02"/>
    <x v="2"/>
    <s v="Fair Plusz Személyi kölcsön"/>
    <x v="11"/>
    <n v="60"/>
    <x v="16"/>
    <x v="124"/>
    <s v="3670*****27"/>
    <s v=""/>
    <x v="2"/>
    <x v="0"/>
  </r>
  <r>
    <n v="521"/>
    <x v="135"/>
    <x v="135"/>
    <s v="2022.02"/>
    <x v="2"/>
    <s v="Fair Plusz Személyi kölcsön"/>
    <x v="42"/>
    <n v="72"/>
    <x v="55"/>
    <x v="125"/>
    <s v="3630*****40"/>
    <s v=""/>
    <x v="2"/>
    <x v="0"/>
  </r>
  <r>
    <n v="634"/>
    <x v="136"/>
    <x v="136"/>
    <s v="2022.03"/>
    <x v="6"/>
    <s v="Maxi Plus Személyi Kölcsön"/>
    <x v="15"/>
    <n v="72"/>
    <x v="84"/>
    <x v="126"/>
    <s v="3670*****07"/>
    <n v="7000000"/>
    <x v="1"/>
    <x v="0"/>
  </r>
  <r>
    <n v="582"/>
    <x v="137"/>
    <x v="137"/>
    <s v="2022.02"/>
    <x v="0"/>
    <s v="Mosoly Személyi Kölcsön"/>
    <x v="11"/>
    <n v="84"/>
    <x v="85"/>
    <x v="127"/>
    <s v="3620*****06"/>
    <s v=""/>
    <x v="0"/>
    <x v="0"/>
  </r>
  <r>
    <n v="562"/>
    <x v="138"/>
    <x v="138"/>
    <s v="2022.02"/>
    <x v="0"/>
    <s v="Mosoly Személyi Kölcsön"/>
    <x v="11"/>
    <n v="84"/>
    <x v="86"/>
    <x v="128"/>
    <s v="3670*****35"/>
    <s v=""/>
    <x v="0"/>
    <x v="0"/>
  </r>
  <r>
    <n v="445"/>
    <x v="139"/>
    <x v="139"/>
    <s v="2022.01"/>
    <x v="4"/>
    <s v="Fair Személyi kölcsön"/>
    <x v="43"/>
    <n v="84"/>
    <x v="0"/>
    <x v="129"/>
    <s v="3630*****13"/>
    <s v=""/>
    <x v="2"/>
    <x v="13"/>
  </r>
  <r>
    <n v="628"/>
    <x v="140"/>
    <x v="140"/>
    <s v="2022.03"/>
    <x v="0"/>
    <s v="Mosoly Személyi Kölcsön"/>
    <x v="11"/>
    <n v="84"/>
    <x v="16"/>
    <x v="130"/>
    <s v="3630*****49"/>
    <s v=""/>
    <x v="0"/>
    <x v="0"/>
  </r>
  <r>
    <n v="578"/>
    <x v="141"/>
    <x v="141"/>
    <s v="2022.02"/>
    <x v="0"/>
    <s v="Mosoly Személyi Kölcsön"/>
    <x v="17"/>
    <n v="60"/>
    <x v="47"/>
    <x v="131"/>
    <s v="3620*****33"/>
    <s v=""/>
    <x v="0"/>
    <x v="0"/>
  </r>
  <r>
    <n v="538"/>
    <x v="142"/>
    <x v="142"/>
    <s v="2022.02"/>
    <x v="0"/>
    <s v="Mosoly Személyi Kölcsön"/>
    <x v="10"/>
    <n v="36"/>
    <x v="7"/>
    <x v="132"/>
    <s v="3670*****17"/>
    <s v=""/>
    <x v="0"/>
    <x v="0"/>
  </r>
  <r>
    <n v="600"/>
    <x v="143"/>
    <x v="143"/>
    <s v="2022.02"/>
    <x v="0"/>
    <s v="Mosoly Személyi Kölcsön"/>
    <x v="44"/>
    <n v="84"/>
    <x v="87"/>
    <x v="133"/>
    <s v="3630*****55"/>
    <s v=""/>
    <x v="0"/>
    <x v="0"/>
  </r>
  <r>
    <n v="559"/>
    <x v="144"/>
    <x v="144"/>
    <s v="2022.02"/>
    <x v="8"/>
    <s v="Minősített Fogyasztóbarát Személyi Hitel"/>
    <x v="11"/>
    <n v="84"/>
    <x v="88"/>
    <x v="134"/>
    <s v="3630*****50"/>
    <s v=""/>
    <x v="0"/>
    <x v="0"/>
  </r>
  <r>
    <n v="618"/>
    <x v="145"/>
    <x v="145"/>
    <s v="2022.03"/>
    <x v="0"/>
    <s v="Mosoly Személyi Kölcsön"/>
    <x v="30"/>
    <n v="84"/>
    <x v="89"/>
    <x v="135"/>
    <s v="3630*****39"/>
    <s v=""/>
    <x v="0"/>
    <x v="0"/>
  </r>
  <r>
    <n v="640"/>
    <x v="146"/>
    <x v="146"/>
    <s v="2022.03"/>
    <x v="6"/>
    <s v="Maxi Plus Személyi Kölcsön"/>
    <x v="17"/>
    <n v="84"/>
    <x v="51"/>
    <x v="136"/>
    <s v="3630*****48"/>
    <s v=""/>
    <x v="1"/>
    <x v="2"/>
  </r>
  <r>
    <n v="623"/>
    <x v="147"/>
    <x v="147"/>
    <s v="2022.03"/>
    <x v="2"/>
    <s v="Fair Plusz Személyi kölcsön"/>
    <x v="45"/>
    <n v="60"/>
    <x v="68"/>
    <x v="137"/>
    <s v="3670*****05"/>
    <s v=""/>
    <x v="2"/>
    <x v="0"/>
  </r>
  <r>
    <n v="595"/>
    <x v="148"/>
    <x v="148"/>
    <s v="2022.02"/>
    <x v="0"/>
    <s v="Mosoly Személyi Kölcsön"/>
    <x v="38"/>
    <n v="36"/>
    <x v="90"/>
    <x v="138"/>
    <s v="3670*****25"/>
    <s v=""/>
    <x v="0"/>
    <x v="0"/>
  </r>
  <r>
    <n v="568"/>
    <x v="149"/>
    <x v="149"/>
    <s v="2022.02"/>
    <x v="2"/>
    <s v="Fair Plusz Személyi kölcsön"/>
    <x v="46"/>
    <n v="84"/>
    <x v="91"/>
    <x v="139"/>
    <s v="3630*****77"/>
    <s v=""/>
    <x v="2"/>
    <x v="2"/>
  </r>
  <r>
    <n v="609"/>
    <x v="150"/>
    <x v="150"/>
    <s v="2022.02"/>
    <x v="0"/>
    <s v="Mosoly Személyi Kölcsön"/>
    <x v="2"/>
    <n v="84"/>
    <x v="92"/>
    <x v="140"/>
    <s v="3670*****46"/>
    <s v=""/>
    <x v="0"/>
    <x v="0"/>
  </r>
  <r>
    <n v="569"/>
    <x v="151"/>
    <x v="151"/>
    <s v="2022.02"/>
    <x v="0"/>
    <s v="Mosoly Személyi Kölcsön"/>
    <x v="2"/>
    <n v="84"/>
    <x v="93"/>
    <x v="141"/>
    <s v="3620*****45"/>
    <s v=""/>
    <x v="0"/>
    <x v="0"/>
  </r>
  <r>
    <n v="576"/>
    <x v="152"/>
    <x v="152"/>
    <s v="2022.02"/>
    <x v="0"/>
    <s v="Mosoly Személyi Kölcsön"/>
    <x v="47"/>
    <n v="84"/>
    <x v="93"/>
    <x v="141"/>
    <s v="3620*****45"/>
    <s v=""/>
    <x v="0"/>
    <x v="0"/>
  </r>
  <r>
    <n v="424"/>
    <x v="153"/>
    <x v="153"/>
    <s v="2022.01"/>
    <x v="2"/>
    <s v="Fair Plusz Személyi kölcsön"/>
    <x v="17"/>
    <n v="72"/>
    <x v="94"/>
    <x v="142"/>
    <s v="3630*****40"/>
    <s v=""/>
    <x v="2"/>
    <x v="0"/>
  </r>
  <r>
    <n v="571"/>
    <x v="154"/>
    <x v="154"/>
    <s v="2022.02"/>
    <x v="2"/>
    <s v="Fair Plusz Személyi kölcsön"/>
    <x v="0"/>
    <n v="48"/>
    <x v="7"/>
    <x v="143"/>
    <s v="3620*****79"/>
    <s v=""/>
    <x v="2"/>
    <x v="0"/>
  </r>
  <r>
    <n v="611"/>
    <x v="155"/>
    <x v="155"/>
    <s v="2022.02"/>
    <x v="0"/>
    <s v="Mosoly Személyi Kölcsön"/>
    <x v="10"/>
    <n v="36"/>
    <x v="95"/>
    <x v="144"/>
    <s v="3620*****56"/>
    <s v=""/>
    <x v="0"/>
    <x v="0"/>
  </r>
  <r>
    <n v="528"/>
    <x v="156"/>
    <x v="156"/>
    <s v="2022.02"/>
    <x v="0"/>
    <s v="Mosoly Személyi Kölcsön"/>
    <x v="2"/>
    <n v="84"/>
    <x v="23"/>
    <x v="145"/>
    <s v="3620*****23"/>
    <s v=""/>
    <x v="0"/>
    <x v="0"/>
  </r>
  <r>
    <n v="648"/>
    <x v="157"/>
    <x v="157"/>
    <s v="2022.03"/>
    <x v="0"/>
    <s v="Mosoly Személyi Kölcsön"/>
    <x v="48"/>
    <n v="84"/>
    <x v="69"/>
    <x v="146"/>
    <s v="3620*****81"/>
    <s v=""/>
    <x v="0"/>
    <x v="0"/>
  </r>
  <r>
    <n v="648"/>
    <x v="157"/>
    <x v="157"/>
    <s v="2022.03"/>
    <x v="0"/>
    <s v="Mosoly Személyi Kölcsön"/>
    <x v="48"/>
    <n v="84"/>
    <x v="69"/>
    <x v="146"/>
    <s v="3620*****81"/>
    <s v=""/>
    <x v="0"/>
    <x v="0"/>
  </r>
  <r>
    <n v="529"/>
    <x v="158"/>
    <x v="158"/>
    <s v="2022.02"/>
    <x v="0"/>
    <s v="Mosoly Személyi Kölcsön"/>
    <x v="49"/>
    <n v="84"/>
    <x v="40"/>
    <x v="147"/>
    <s v="3670*****25"/>
    <s v=""/>
    <x v="0"/>
    <x v="0"/>
  </r>
  <r>
    <n v="621"/>
    <x v="159"/>
    <x v="159"/>
    <s v="2022.03"/>
    <x v="0"/>
    <s v="Mosoly Személyi Kölcsön"/>
    <x v="13"/>
    <n v="84"/>
    <x v="96"/>
    <x v="148"/>
    <s v="3630*****37"/>
    <s v=""/>
    <x v="0"/>
    <x v="0"/>
  </r>
  <r>
    <n v="642"/>
    <x v="160"/>
    <x v="160"/>
    <s v="2022.03"/>
    <x v="6"/>
    <s v="Maxi Plus Személyi Kölcsön"/>
    <x v="26"/>
    <n v="84"/>
    <x v="97"/>
    <x v="149"/>
    <s v="3630*****51"/>
    <s v=""/>
    <x v="1"/>
    <x v="0"/>
  </r>
  <r>
    <n v="462"/>
    <x v="161"/>
    <x v="161"/>
    <s v="2022.01"/>
    <x v="9"/>
    <s v="Prémium400 Kölcsön Számlával"/>
    <x v="7"/>
    <n v="84"/>
    <x v="98"/>
    <x v="150"/>
    <s v="3630*****98"/>
    <n v="700000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Kimutatás1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4" rowHeaderCaption="Year and Month">
  <location ref="A1:B11" firstHeaderRow="1" firstDataRow="1" firstDataCol="1"/>
  <pivotFields count="14"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showAll="0" sortType="ascending">
      <items count="6">
        <item x="2"/>
        <item x="3"/>
        <item x="4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</items>
    </pivotField>
  </pivotFields>
  <rowFields count="2">
    <field x="13"/>
    <field x="1"/>
  </rowFields>
  <rowItems count="10">
    <i>
      <x v="1"/>
    </i>
    <i r="1">
      <x/>
    </i>
    <i>
      <x v="122"/>
    </i>
    <i r="1">
      <x v="9"/>
    </i>
    <i r="1">
      <x v="11"/>
    </i>
    <i>
      <x v="123"/>
    </i>
    <i r="1">
      <x/>
    </i>
    <i r="1">
      <x v="1"/>
    </i>
    <i r="1">
      <x v="2"/>
    </i>
    <i t="grand">
      <x/>
    </i>
  </rowItems>
  <colItems count="1">
    <i/>
  </colItems>
  <dataFields count="1">
    <dataField name="Total/ loanAmount" fld="6" baseField="0" baseItem="0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imutatás6" cacheId="2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1" rowHeaderCaption="Year and Month">
  <location ref="A23:B33" firstHeaderRow="1" firstDataRow="1" firstDataCol="1"/>
  <pivotFields count="18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2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sd="0" x="124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2">
    <field x="15"/>
    <field x="1"/>
  </rowFields>
  <rowItems count="10">
    <i>
      <x v="1"/>
    </i>
    <i r="1">
      <x v="1"/>
    </i>
    <i>
      <x v="122"/>
    </i>
    <i r="1">
      <x v="10"/>
    </i>
    <i r="1">
      <x v="12"/>
    </i>
    <i>
      <x v="123"/>
    </i>
    <i r="1">
      <x v="1"/>
    </i>
    <i r="1">
      <x v="2"/>
    </i>
    <i r="1">
      <x v="3"/>
    </i>
    <i t="grand">
      <x/>
    </i>
  </rowItems>
  <colItems count="1">
    <i/>
  </colItems>
  <dataFields count="1">
    <dataField name="Total/ disbursedVolume" fld="11" baseField="13" baseItem="123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imutatás9" cacheId="2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 rowHeaderCaption="Partners">
  <location ref="A46:B50" firstHeaderRow="1" firstDataRow="1" firstDataCol="1"/>
  <pivotFields count="18"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3">
        <item x="1"/>
        <item x="0"/>
        <item x="2"/>
      </items>
    </pivotField>
    <pivotField showAll="0" defaultSubtota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/ disbursedVolume" fld="11" baseField="12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imutatás7" cacheId="2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1" rowHeaderCaption="Partners">
  <location ref="O46:P50" firstHeaderRow="1" firstDataRow="1" firstDataCol="1"/>
  <pivotFields count="18"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3">
        <item x="1"/>
        <item x="0"/>
        <item x="2"/>
      </items>
    </pivotField>
    <pivotField showAll="0" defaultSubtota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mount/ offerId" fld="4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imutatás4" cacheId="1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1" rowHeaderCaption="Year and Month">
  <location ref="O23:P33" firstHeaderRow="1" firstDataRow="1" firstDataCol="1"/>
  <pivotFields count="14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2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sd="0" x="124"/>
      </items>
    </pivotField>
  </pivotFields>
  <rowFields count="2">
    <field x="13"/>
    <field x="1"/>
  </rowFields>
  <rowItems count="10">
    <i>
      <x v="1"/>
    </i>
    <i r="1">
      <x v="1"/>
    </i>
    <i>
      <x v="122"/>
    </i>
    <i r="1">
      <x v="10"/>
    </i>
    <i r="1">
      <x v="12"/>
    </i>
    <i>
      <x v="123"/>
    </i>
    <i r="1">
      <x v="1"/>
    </i>
    <i r="1">
      <x v="2"/>
    </i>
    <i r="1">
      <x v="3"/>
    </i>
    <i t="grand">
      <x/>
    </i>
  </rowItems>
  <colItems count="1">
    <i/>
  </colItems>
  <dataFields count="1">
    <dataField name="Amount/ disbursedVolume" fld="11" subtotal="countNums" baseField="13" baseItem="12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Kimutatás3" cacheId="1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1" rowHeaderCaption="Year and Month">
  <location ref="O1:P11" firstHeaderRow="1" firstDataRow="1" firstDataCol="1"/>
  <pivotFields count="14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12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sd="0" x="124"/>
      </items>
    </pivotField>
  </pivotFields>
  <rowFields count="2">
    <field x="13"/>
    <field x="1"/>
  </rowFields>
  <rowItems count="10">
    <i>
      <x v="1"/>
    </i>
    <i r="1">
      <x v="1"/>
    </i>
    <i>
      <x v="122"/>
    </i>
    <i r="1">
      <x v="10"/>
    </i>
    <i r="1">
      <x v="12"/>
    </i>
    <i>
      <x v="123"/>
    </i>
    <i r="1">
      <x v="1"/>
    </i>
    <i r="1">
      <x v="2"/>
    </i>
    <i r="1">
      <x v="3"/>
    </i>
    <i t="grand">
      <x/>
    </i>
  </rowItems>
  <colItems count="1">
    <i/>
  </colItems>
  <dataFields count="1">
    <dataField name="Amount/ Month" fld="3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Kimutatás2" cacheId="2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1" rowHeaderCaption="EmailService">
  <location ref="A92:B107" firstHeaderRow="1" firstDataRow="1" firstDataCol="1"/>
  <pivotFields count="18">
    <pivotField showAll="0"/>
    <pivotField numFmtId="14" showAll="0"/>
    <pivotField numFmtId="14" showAll="0"/>
    <pivotField showAll="0"/>
    <pivotField showAll="0">
      <items count="11">
        <item x="1"/>
        <item x="6"/>
        <item x="5"/>
        <item x="7"/>
        <item x="9"/>
        <item x="3"/>
        <item x="0"/>
        <item x="8"/>
        <item x="4"/>
        <item x="2"/>
        <item t="default"/>
      </items>
    </pivotField>
    <pivotField showAll="0"/>
    <pivotField showAll="0"/>
    <pivotField showAll="0"/>
    <pivotField showAll="0"/>
    <pivotField dataField="1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 sortType="ascending" defaultSubtotal="0">
      <items count="14">
        <item x="6"/>
        <item x="3"/>
        <item x="2"/>
        <item x="5"/>
        <item x="8"/>
        <item x="0"/>
        <item x="4"/>
        <item x="7"/>
        <item x="13"/>
        <item x="9"/>
        <item x="12"/>
        <item x="11"/>
        <item x="10"/>
        <item x="1"/>
      </items>
    </pivotField>
    <pivotField showAll="0" defaultSubtotal="0"/>
    <pivotField showAll="0" defaultSubtotal="0"/>
    <pivotField showAll="0" defaultSubtotal="0"/>
    <pivotField showAll="0" defaultSubtotal="0"/>
  </pivotFields>
  <rowFields count="1">
    <field x="1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Total/ emailAddress" fld="9" subtotal="count" baseField="13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áblázat3" displayName="Táblázat3" ref="A1:N165" totalsRowShown="0" headerRowDxfId="25">
  <autoFilter ref="A1:N165"/>
  <sortState ref="A2:N165">
    <sortCondition ref="A1:A165"/>
  </sortState>
  <tableColumns count="14">
    <tableColumn id="1" name="id"/>
    <tableColumn id="2" name="applicationStartedDate" dataDxfId="24"/>
    <tableColumn id="3" name="lastStatusChange" dataDxfId="23"/>
    <tableColumn id="4" name="Month">
      <calculatedColumnFormula>TEXT(B2, "éééé.hh")</calculatedColumnFormula>
    </tableColumn>
    <tableColumn id="5" name="offerId"/>
    <tableColumn id="6" name="offerName"/>
    <tableColumn id="7" name="loanAmount" dataDxfId="22"/>
    <tableColumn id="8" name="loanDuration" dataDxfId="21"/>
    <tableColumn id="9" name="salary" dataDxfId="20"/>
    <tableColumn id="10" name="emailAddress" dataDxfId="19"/>
    <tableColumn id="11" name="phoneNumber"/>
    <tableColumn id="12" name="disbursedVolume"/>
    <tableColumn id="13" name="Partner" dataDxfId="18">
      <calculatedColumnFormula>LOOKUP(E2,$P$3:$P$12,$Q$3:$Q$12)</calculatedColumnFormula>
    </tableColumn>
    <tableColumn id="14" name="emailService" dataDxfId="17">
      <calculatedColumnFormula>IFERROR(MID(J2, FIND("@", J2) + 1, FIND(".", J2) - FIND("@", J2) - 1),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áblázat2" displayName="Táblázat2" ref="A1:L143" totalsRowShown="0" headerRowDxfId="16" dataDxfId="14" headerRowBorderDxfId="15" tableBorderDxfId="13" totalsRowBorderDxfId="12">
  <autoFilter ref="A1:L143"/>
  <tableColumns count="12">
    <tableColumn id="1" name="id" dataDxfId="11"/>
    <tableColumn id="2" name="applicationStartedDate" dataDxfId="10"/>
    <tableColumn id="3" name="lastStatusChange" dataDxfId="9"/>
    <tableColumn id="4" name="Month" dataDxfId="8"/>
    <tableColumn id="5" name="offerId" dataDxfId="7"/>
    <tableColumn id="6" name="offerName" dataDxfId="6"/>
    <tableColumn id="7" name="loanAmount" dataDxfId="5"/>
    <tableColumn id="8" name="loanDuration" dataDxfId="4"/>
    <tableColumn id="9" name="salary" dataDxfId="3"/>
    <tableColumn id="10" name="emailAddress" dataDxfId="2"/>
    <tableColumn id="11" name="phoneNumber" dataDxfId="1"/>
    <tableColumn id="12" name="disbursedVolu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********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1********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4" zoomScale="120" zoomScaleNormal="120" workbookViewId="0">
      <selection activeCell="A14" sqref="A14"/>
    </sheetView>
  </sheetViews>
  <sheetFormatPr defaultColWidth="20.7109375" defaultRowHeight="15" x14ac:dyDescent="0.25"/>
  <cols>
    <col min="1" max="1" width="161.42578125" style="1" bestFit="1" customWidth="1"/>
  </cols>
  <sheetData>
    <row r="1" spans="1:6" ht="20.25" x14ac:dyDescent="0.3">
      <c r="A1" s="2" t="s">
        <v>299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300</v>
      </c>
      <c r="B3" s="3"/>
      <c r="C3" s="3"/>
      <c r="D3" s="3"/>
      <c r="E3" s="3"/>
      <c r="F3" s="3"/>
    </row>
    <row r="4" spans="1:6" x14ac:dyDescent="0.25">
      <c r="A4" s="3"/>
      <c r="B4" s="3"/>
      <c r="C4" s="3"/>
      <c r="D4" s="3"/>
      <c r="E4" s="3"/>
      <c r="F4" s="3"/>
    </row>
    <row r="5" spans="1:6" x14ac:dyDescent="0.25">
      <c r="A5" s="4" t="s">
        <v>301</v>
      </c>
      <c r="B5" s="3"/>
      <c r="C5" s="3"/>
      <c r="D5" s="3"/>
      <c r="E5" s="3"/>
      <c r="F5" s="3"/>
    </row>
    <row r="6" spans="1:6" x14ac:dyDescent="0.25">
      <c r="A6" s="4" t="s">
        <v>302</v>
      </c>
      <c r="B6" s="3"/>
      <c r="C6" s="3"/>
      <c r="D6" s="3"/>
      <c r="E6" s="3"/>
      <c r="F6" s="3"/>
    </row>
    <row r="7" spans="1:6" x14ac:dyDescent="0.25">
      <c r="A7" s="4" t="s">
        <v>303</v>
      </c>
      <c r="B7" s="3"/>
      <c r="C7" s="3"/>
      <c r="D7" s="3"/>
      <c r="E7" s="3"/>
      <c r="F7" s="3"/>
    </row>
    <row r="8" spans="1:6" x14ac:dyDescent="0.25">
      <c r="A8" s="4" t="s">
        <v>304</v>
      </c>
      <c r="B8" s="3"/>
      <c r="C8" s="3"/>
      <c r="D8" s="3"/>
      <c r="E8" s="3"/>
      <c r="F8" s="3"/>
    </row>
    <row r="9" spans="1:6" x14ac:dyDescent="0.25">
      <c r="A9" s="4" t="s">
        <v>305</v>
      </c>
      <c r="B9" s="3"/>
      <c r="C9" s="3"/>
      <c r="D9" s="3"/>
      <c r="E9" s="3"/>
      <c r="F9" s="3"/>
    </row>
    <row r="10" spans="1:6" x14ac:dyDescent="0.25">
      <c r="A10" s="4" t="s">
        <v>306</v>
      </c>
      <c r="B10" s="3"/>
      <c r="C10" s="3"/>
      <c r="D10" s="3"/>
      <c r="E10" s="3"/>
      <c r="F10" s="3"/>
    </row>
    <row r="11" spans="1:6" x14ac:dyDescent="0.25">
      <c r="A11" s="4" t="s">
        <v>307</v>
      </c>
      <c r="B11" s="3"/>
      <c r="C11" s="3"/>
      <c r="D11" s="3"/>
      <c r="E11" s="3"/>
      <c r="F11" s="3"/>
    </row>
    <row r="12" spans="1:6" x14ac:dyDescent="0.25">
      <c r="A12" s="4" t="s">
        <v>308</v>
      </c>
      <c r="B12" s="3"/>
      <c r="C12" s="3"/>
      <c r="D12" s="3"/>
      <c r="E12" s="3"/>
      <c r="F12" s="3"/>
    </row>
    <row r="13" spans="1:6" x14ac:dyDescent="0.25">
      <c r="A13" s="4" t="s">
        <v>309</v>
      </c>
      <c r="B13" s="3"/>
      <c r="C13" s="3"/>
      <c r="D13" s="3"/>
      <c r="E13" s="3"/>
      <c r="F13" s="3"/>
    </row>
    <row r="14" spans="1:6" x14ac:dyDescent="0.25">
      <c r="A14" s="4" t="s">
        <v>310</v>
      </c>
      <c r="B14" s="3"/>
      <c r="C14" s="3"/>
      <c r="D14" s="3"/>
      <c r="E14" s="3"/>
      <c r="F14" s="3"/>
    </row>
    <row r="15" spans="1:6" x14ac:dyDescent="0.25">
      <c r="A15" s="3"/>
      <c r="B15" s="3"/>
      <c r="C15" s="3"/>
      <c r="D15" s="3"/>
      <c r="E15" s="3"/>
      <c r="F15" s="3"/>
    </row>
    <row r="16" spans="1:6" x14ac:dyDescent="0.25">
      <c r="A16" s="3"/>
      <c r="B16" s="3"/>
      <c r="C16" s="3"/>
      <c r="D16" s="3"/>
      <c r="E16" s="3"/>
      <c r="F16" s="3"/>
    </row>
    <row r="17" spans="1:6" x14ac:dyDescent="0.25">
      <c r="A17" s="5" t="s">
        <v>311</v>
      </c>
      <c r="B17" s="3"/>
      <c r="C17" s="3"/>
      <c r="D17" s="3"/>
      <c r="E17" s="3"/>
      <c r="F17" s="3"/>
    </row>
    <row r="18" spans="1:6" x14ac:dyDescent="0.25">
      <c r="A18" s="4" t="s">
        <v>312</v>
      </c>
      <c r="B18" s="3"/>
      <c r="C18" s="3"/>
      <c r="D18" s="3"/>
      <c r="E18" s="3"/>
      <c r="F18" s="3"/>
    </row>
    <row r="19" spans="1:6" x14ac:dyDescent="0.25">
      <c r="A19" s="4" t="s">
        <v>313</v>
      </c>
      <c r="B19" s="3"/>
      <c r="C19" s="3"/>
      <c r="D19" s="3"/>
      <c r="E19" s="3"/>
      <c r="F19" s="3"/>
    </row>
    <row r="20" spans="1:6" x14ac:dyDescent="0.25">
      <c r="A20" s="4" t="s">
        <v>314</v>
      </c>
      <c r="B20" s="3"/>
      <c r="C20" s="3"/>
      <c r="D20" s="3"/>
      <c r="E20" s="3"/>
      <c r="F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topLeftCell="A123" workbookViewId="0">
      <selection activeCell="O149" sqref="O149"/>
    </sheetView>
  </sheetViews>
  <sheetFormatPr defaultRowHeight="15" x14ac:dyDescent="0.25"/>
  <cols>
    <col min="1" max="1" width="4.85546875" customWidth="1"/>
    <col min="2" max="2" width="23.5703125" customWidth="1"/>
    <col min="3" max="3" width="18.28515625" customWidth="1"/>
    <col min="4" max="4" width="10.140625" bestFit="1" customWidth="1"/>
    <col min="5" max="5" width="14.5703125" bestFit="1" customWidth="1"/>
    <col min="6" max="6" width="25.7109375" customWidth="1"/>
    <col min="7" max="7" width="14.140625" customWidth="1"/>
    <col min="8" max="8" width="14.7109375" customWidth="1"/>
    <col min="9" max="9" width="8.28515625" customWidth="1"/>
    <col min="10" max="10" width="38.140625" bestFit="1" customWidth="1"/>
    <col min="11" max="11" width="16.140625" customWidth="1"/>
    <col min="12" max="12" width="19.140625" bestFit="1" customWidth="1"/>
    <col min="13" max="13" width="11.5703125" customWidth="1"/>
    <col min="14" max="14" width="14.7109375" style="8" bestFit="1" customWidth="1"/>
    <col min="15" max="15" width="14.7109375" style="8" customWidth="1"/>
    <col min="16" max="16" width="23.7109375" customWidth="1"/>
    <col min="17" max="17" width="12" bestFit="1" customWidth="1"/>
    <col min="19" max="19" width="13.42578125" bestFit="1" customWidth="1"/>
  </cols>
  <sheetData>
    <row r="1" spans="1:20" s="6" customFormat="1" x14ac:dyDescent="0.25">
      <c r="A1" s="6" t="s">
        <v>0</v>
      </c>
      <c r="B1" s="6" t="s">
        <v>1</v>
      </c>
      <c r="C1" s="6" t="s">
        <v>2</v>
      </c>
      <c r="D1" s="6" t="s">
        <v>316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328</v>
      </c>
      <c r="N1" s="13" t="s">
        <v>337</v>
      </c>
      <c r="O1" s="13"/>
    </row>
    <row r="2" spans="1:20" x14ac:dyDescent="0.25">
      <c r="A2">
        <v>287</v>
      </c>
      <c r="B2" s="7">
        <v>44475.74894675926</v>
      </c>
      <c r="C2" s="7">
        <v>44475.754236111112</v>
      </c>
      <c r="D2" t="str">
        <f t="shared" ref="D2:D33" si="0">TEXT(B2, "éééé.hh")</f>
        <v>2021.10</v>
      </c>
      <c r="E2" t="s">
        <v>11</v>
      </c>
      <c r="F2" t="s">
        <v>12</v>
      </c>
      <c r="G2" s="12">
        <v>1000000</v>
      </c>
      <c r="H2" s="12">
        <v>24</v>
      </c>
      <c r="I2" s="12">
        <v>540000</v>
      </c>
      <c r="J2" s="8" t="s">
        <v>13</v>
      </c>
      <c r="K2" t="s">
        <v>14</v>
      </c>
      <c r="L2" t="s">
        <v>315</v>
      </c>
      <c r="M2" t="str">
        <f t="shared" ref="M2:M33" si="1">LOOKUP(E2,$P$3:$P$12,$Q$3:$Q$12)</f>
        <v>BB</v>
      </c>
      <c r="N2" s="8" t="str">
        <f t="shared" ref="N2:N33" si="2">IFERROR(MID(J2, FIND("@", J2) + 1, FIND(".", J2) - FIND("@", J2) - 1), "")</f>
        <v>gmail</v>
      </c>
      <c r="S2" s="8"/>
      <c r="T2" s="8"/>
    </row>
    <row r="3" spans="1:20" x14ac:dyDescent="0.25">
      <c r="A3">
        <v>356</v>
      </c>
      <c r="B3" s="7">
        <v>44484.428113425929</v>
      </c>
      <c r="C3" s="7">
        <v>44484.430868055555</v>
      </c>
      <c r="D3" t="str">
        <f t="shared" si="0"/>
        <v>2021.10</v>
      </c>
      <c r="E3" t="s">
        <v>15</v>
      </c>
      <c r="F3" t="s">
        <v>16</v>
      </c>
      <c r="G3" s="12">
        <v>1000000</v>
      </c>
      <c r="H3" s="12">
        <v>48</v>
      </c>
      <c r="I3" s="12">
        <v>555555</v>
      </c>
      <c r="J3" s="8" t="s">
        <v>17</v>
      </c>
      <c r="K3" t="s">
        <v>18</v>
      </c>
      <c r="L3" t="s">
        <v>315</v>
      </c>
      <c r="M3" t="str">
        <f t="shared" si="1"/>
        <v>MKB</v>
      </c>
      <c r="N3" s="8" t="str">
        <f t="shared" si="2"/>
        <v>gmail</v>
      </c>
      <c r="P3" t="s">
        <v>11</v>
      </c>
      <c r="Q3" t="s">
        <v>329</v>
      </c>
      <c r="S3" s="8"/>
      <c r="T3" s="8"/>
    </row>
    <row r="4" spans="1:20" x14ac:dyDescent="0.25">
      <c r="A4">
        <v>368</v>
      </c>
      <c r="B4" s="7">
        <v>44486.77003472222</v>
      </c>
      <c r="C4" s="7">
        <v>44486.773148148146</v>
      </c>
      <c r="D4" t="str">
        <f t="shared" si="0"/>
        <v>2021.10</v>
      </c>
      <c r="E4" t="s">
        <v>19</v>
      </c>
      <c r="F4" t="s">
        <v>20</v>
      </c>
      <c r="G4" s="12">
        <v>5900000</v>
      </c>
      <c r="H4" s="12">
        <v>84</v>
      </c>
      <c r="I4" s="12">
        <v>199500</v>
      </c>
      <c r="J4" s="8" t="s">
        <v>21</v>
      </c>
      <c r="K4" t="s">
        <v>22</v>
      </c>
      <c r="L4" t="s">
        <v>315</v>
      </c>
      <c r="M4" t="str">
        <f t="shared" si="1"/>
        <v>SBERBANK</v>
      </c>
      <c r="N4" s="8" t="str">
        <f t="shared" si="2"/>
        <v>gmail</v>
      </c>
      <c r="P4" t="s">
        <v>265</v>
      </c>
      <c r="Q4" t="s">
        <v>329</v>
      </c>
      <c r="S4" s="8"/>
      <c r="T4" s="8"/>
    </row>
    <row r="5" spans="1:20" x14ac:dyDescent="0.25">
      <c r="A5">
        <v>386</v>
      </c>
      <c r="B5" s="7">
        <v>44533.772187499999</v>
      </c>
      <c r="C5" s="7">
        <v>44533.784409722219</v>
      </c>
      <c r="D5" t="str">
        <f t="shared" si="0"/>
        <v>2021.12</v>
      </c>
      <c r="E5" t="s">
        <v>23</v>
      </c>
      <c r="F5" t="s">
        <v>24</v>
      </c>
      <c r="G5" s="12">
        <v>1200000</v>
      </c>
      <c r="H5" s="12">
        <v>66</v>
      </c>
      <c r="I5" s="12">
        <v>380000</v>
      </c>
      <c r="J5" s="8" t="s">
        <v>25</v>
      </c>
      <c r="K5" t="s">
        <v>26</v>
      </c>
      <c r="L5" t="s">
        <v>315</v>
      </c>
      <c r="M5" t="str">
        <f t="shared" si="1"/>
        <v>SBERBANK</v>
      </c>
      <c r="N5" s="8" t="str">
        <f t="shared" si="2"/>
        <v>gmail</v>
      </c>
      <c r="P5" t="s">
        <v>258</v>
      </c>
      <c r="Q5" t="s">
        <v>329</v>
      </c>
      <c r="S5" s="8"/>
      <c r="T5" s="8"/>
    </row>
    <row r="6" spans="1:20" x14ac:dyDescent="0.25">
      <c r="A6">
        <v>388</v>
      </c>
      <c r="B6" s="7">
        <v>44536.83929398148</v>
      </c>
      <c r="C6" s="7">
        <v>44536.844155092593</v>
      </c>
      <c r="D6" t="str">
        <f t="shared" si="0"/>
        <v>2021.12</v>
      </c>
      <c r="E6" t="s">
        <v>23</v>
      </c>
      <c r="F6" t="s">
        <v>24</v>
      </c>
      <c r="G6" s="12">
        <v>4000000</v>
      </c>
      <c r="H6" s="12">
        <v>60</v>
      </c>
      <c r="I6" s="12">
        <v>260000</v>
      </c>
      <c r="J6" s="8" t="s">
        <v>27</v>
      </c>
      <c r="K6" t="s">
        <v>28</v>
      </c>
      <c r="L6" t="s">
        <v>315</v>
      </c>
      <c r="M6" t="str">
        <f t="shared" si="1"/>
        <v>SBERBANK</v>
      </c>
      <c r="N6" s="8" t="str">
        <f t="shared" si="2"/>
        <v>yahoo</v>
      </c>
      <c r="P6" t="s">
        <v>51</v>
      </c>
      <c r="Q6" t="s">
        <v>329</v>
      </c>
      <c r="S6" s="8"/>
      <c r="T6" s="8"/>
    </row>
    <row r="7" spans="1:20" x14ac:dyDescent="0.25">
      <c r="A7">
        <v>390</v>
      </c>
      <c r="B7" s="7">
        <v>44539.354699074072</v>
      </c>
      <c r="C7" s="7">
        <v>44548.601504629631</v>
      </c>
      <c r="D7" t="str">
        <f t="shared" si="0"/>
        <v>2021.12</v>
      </c>
      <c r="E7" t="s">
        <v>23</v>
      </c>
      <c r="F7" t="s">
        <v>24</v>
      </c>
      <c r="G7" s="12">
        <v>1200000</v>
      </c>
      <c r="H7" s="12">
        <v>84</v>
      </c>
      <c r="I7" s="12">
        <v>263500</v>
      </c>
      <c r="J7" s="8" t="s">
        <v>37</v>
      </c>
      <c r="K7" t="s">
        <v>38</v>
      </c>
      <c r="L7">
        <v>1200000</v>
      </c>
      <c r="M7" t="str">
        <f t="shared" si="1"/>
        <v>SBERBANK</v>
      </c>
      <c r="N7" s="8" t="str">
        <f t="shared" si="2"/>
        <v>gmail</v>
      </c>
      <c r="P7" t="s">
        <v>79</v>
      </c>
      <c r="Q7" t="s">
        <v>329</v>
      </c>
      <c r="S7" s="8"/>
      <c r="T7" s="8"/>
    </row>
    <row r="8" spans="1:20" x14ac:dyDescent="0.25">
      <c r="A8">
        <v>391</v>
      </c>
      <c r="B8" s="7">
        <v>44539.431122685186</v>
      </c>
      <c r="C8" s="7">
        <v>44539.450775462959</v>
      </c>
      <c r="D8" t="str">
        <f t="shared" si="0"/>
        <v>2021.12</v>
      </c>
      <c r="E8" t="s">
        <v>15</v>
      </c>
      <c r="F8" t="s">
        <v>16</v>
      </c>
      <c r="G8" s="12">
        <v>3000000</v>
      </c>
      <c r="H8" s="12">
        <v>60</v>
      </c>
      <c r="I8" s="12">
        <v>400000</v>
      </c>
      <c r="J8" s="8" t="s">
        <v>29</v>
      </c>
      <c r="K8" t="s">
        <v>30</v>
      </c>
      <c r="L8" t="s">
        <v>315</v>
      </c>
      <c r="M8" t="str">
        <f t="shared" si="1"/>
        <v>MKB</v>
      </c>
      <c r="N8" s="8" t="str">
        <f t="shared" si="2"/>
        <v>gamil</v>
      </c>
      <c r="P8" t="s">
        <v>31</v>
      </c>
      <c r="Q8" t="s">
        <v>329</v>
      </c>
      <c r="S8" s="8"/>
      <c r="T8" s="8"/>
    </row>
    <row r="9" spans="1:20" x14ac:dyDescent="0.25">
      <c r="A9">
        <v>398</v>
      </c>
      <c r="B9" s="7">
        <v>44541.345092592594</v>
      </c>
      <c r="C9" s="7">
        <v>44541.3591087963</v>
      </c>
      <c r="D9" t="str">
        <f t="shared" si="0"/>
        <v>2021.12</v>
      </c>
      <c r="E9" t="s">
        <v>15</v>
      </c>
      <c r="F9" t="s">
        <v>16</v>
      </c>
      <c r="G9" s="12">
        <v>1000000</v>
      </c>
      <c r="H9" s="12">
        <v>36</v>
      </c>
      <c r="I9" s="12">
        <v>300000</v>
      </c>
      <c r="J9" s="8" t="s">
        <v>39</v>
      </c>
      <c r="K9" t="s">
        <v>40</v>
      </c>
      <c r="L9" t="s">
        <v>315</v>
      </c>
      <c r="M9" t="str">
        <f t="shared" si="1"/>
        <v>MKB</v>
      </c>
      <c r="N9" s="8" t="str">
        <f t="shared" si="2"/>
        <v>icloud</v>
      </c>
      <c r="P9" t="s">
        <v>15</v>
      </c>
      <c r="Q9" t="s">
        <v>330</v>
      </c>
      <c r="S9" s="8"/>
      <c r="T9" s="8"/>
    </row>
    <row r="10" spans="1:20" x14ac:dyDescent="0.25">
      <c r="A10">
        <v>424</v>
      </c>
      <c r="B10" s="7">
        <v>44571.549305555556</v>
      </c>
      <c r="C10" s="7">
        <v>44572.723356481481</v>
      </c>
      <c r="D10" t="str">
        <f t="shared" si="0"/>
        <v>2022.01</v>
      </c>
      <c r="E10" t="s">
        <v>23</v>
      </c>
      <c r="F10" t="s">
        <v>24</v>
      </c>
      <c r="G10" s="12">
        <v>3000000</v>
      </c>
      <c r="H10" s="12">
        <v>72</v>
      </c>
      <c r="I10" s="12">
        <v>111325</v>
      </c>
      <c r="J10" s="8" t="s">
        <v>43</v>
      </c>
      <c r="K10" t="s">
        <v>44</v>
      </c>
      <c r="L10" t="s">
        <v>315</v>
      </c>
      <c r="M10" t="str">
        <f t="shared" si="1"/>
        <v>SBERBANK</v>
      </c>
      <c r="N10" s="8" t="str">
        <f t="shared" si="2"/>
        <v>gmail</v>
      </c>
      <c r="P10" t="s">
        <v>114</v>
      </c>
      <c r="Q10" t="s">
        <v>330</v>
      </c>
      <c r="S10" s="8"/>
      <c r="T10" s="8"/>
    </row>
    <row r="11" spans="1:20" x14ac:dyDescent="0.25">
      <c r="A11">
        <v>432</v>
      </c>
      <c r="B11" s="7">
        <v>44580.179375</v>
      </c>
      <c r="C11" s="7">
        <v>44581.157060185185</v>
      </c>
      <c r="D11" t="str">
        <f t="shared" si="0"/>
        <v>2022.01</v>
      </c>
      <c r="E11" t="s">
        <v>23</v>
      </c>
      <c r="F11" t="s">
        <v>24</v>
      </c>
      <c r="G11" s="12">
        <v>10000000</v>
      </c>
      <c r="H11" s="12">
        <v>84</v>
      </c>
      <c r="I11" s="12">
        <v>680000</v>
      </c>
      <c r="J11" s="8" t="s">
        <v>47</v>
      </c>
      <c r="K11" t="s">
        <v>48</v>
      </c>
      <c r="L11" t="s">
        <v>315</v>
      </c>
      <c r="M11" t="str">
        <f t="shared" si="1"/>
        <v>SBERBANK</v>
      </c>
      <c r="N11" s="8" t="str">
        <f t="shared" si="2"/>
        <v>gmail</v>
      </c>
      <c r="P11" t="s">
        <v>19</v>
      </c>
      <c r="Q11" t="s">
        <v>331</v>
      </c>
      <c r="S11" s="8"/>
      <c r="T11" s="8"/>
    </row>
    <row r="12" spans="1:20" x14ac:dyDescent="0.25">
      <c r="A12">
        <v>434</v>
      </c>
      <c r="B12" s="7">
        <v>44580.473101851851</v>
      </c>
      <c r="C12" s="7">
        <v>44580.518136574072</v>
      </c>
      <c r="D12" t="str">
        <f t="shared" si="0"/>
        <v>2022.01</v>
      </c>
      <c r="E12" t="s">
        <v>51</v>
      </c>
      <c r="F12" t="s">
        <v>52</v>
      </c>
      <c r="G12" s="12">
        <v>3320000</v>
      </c>
      <c r="H12" s="12">
        <v>84</v>
      </c>
      <c r="I12" s="12">
        <v>220000</v>
      </c>
      <c r="J12" s="8" t="s">
        <v>55</v>
      </c>
      <c r="K12" t="s">
        <v>56</v>
      </c>
      <c r="L12" t="s">
        <v>315</v>
      </c>
      <c r="M12" t="str">
        <f t="shared" si="1"/>
        <v>BB</v>
      </c>
      <c r="N12" s="8" t="str">
        <f t="shared" si="2"/>
        <v>gmail</v>
      </c>
      <c r="P12" t="s">
        <v>23</v>
      </c>
      <c r="Q12" t="s">
        <v>331</v>
      </c>
      <c r="S12" s="8"/>
      <c r="T12" s="8"/>
    </row>
    <row r="13" spans="1:20" x14ac:dyDescent="0.25">
      <c r="A13">
        <v>435</v>
      </c>
      <c r="B13" s="7">
        <v>44580.493680555555</v>
      </c>
      <c r="C13" s="7">
        <v>44580.504386574074</v>
      </c>
      <c r="D13" t="str">
        <f t="shared" si="0"/>
        <v>2022.01</v>
      </c>
      <c r="E13" t="s">
        <v>23</v>
      </c>
      <c r="F13" t="s">
        <v>24</v>
      </c>
      <c r="G13" s="12">
        <v>1000000</v>
      </c>
      <c r="H13" s="12">
        <v>96</v>
      </c>
      <c r="I13" s="12">
        <v>138000</v>
      </c>
      <c r="J13" s="8" t="s">
        <v>49</v>
      </c>
      <c r="K13" t="s">
        <v>50</v>
      </c>
      <c r="L13" t="s">
        <v>315</v>
      </c>
      <c r="M13" t="str">
        <f t="shared" si="1"/>
        <v>SBERBANK</v>
      </c>
      <c r="N13" s="8" t="str">
        <f t="shared" si="2"/>
        <v>gmail</v>
      </c>
      <c r="S13" s="8"/>
      <c r="T13" s="8"/>
    </row>
    <row r="14" spans="1:20" x14ac:dyDescent="0.25">
      <c r="A14">
        <v>436</v>
      </c>
      <c r="B14" s="7">
        <v>44580.51190972222</v>
      </c>
      <c r="C14" s="7">
        <v>44580.635046296295</v>
      </c>
      <c r="D14" t="str">
        <f t="shared" si="0"/>
        <v>2022.01</v>
      </c>
      <c r="E14" t="s">
        <v>51</v>
      </c>
      <c r="F14" t="s">
        <v>52</v>
      </c>
      <c r="G14" s="12">
        <v>3390000</v>
      </c>
      <c r="H14" s="12">
        <v>84</v>
      </c>
      <c r="I14" s="12">
        <v>210000</v>
      </c>
      <c r="J14" s="8" t="s">
        <v>53</v>
      </c>
      <c r="K14" t="s">
        <v>54</v>
      </c>
      <c r="L14" t="s">
        <v>315</v>
      </c>
      <c r="M14" t="str">
        <f t="shared" si="1"/>
        <v>BB</v>
      </c>
      <c r="N14" s="8" t="str">
        <f t="shared" si="2"/>
        <v>gmail</v>
      </c>
      <c r="P14" s="29" t="s">
        <v>354</v>
      </c>
      <c r="Q14" s="30">
        <f>CORREL(G:G, I:I)</f>
        <v>0.57601338712392192</v>
      </c>
      <c r="S14" s="8"/>
      <c r="T14" s="8"/>
    </row>
    <row r="15" spans="1:20" x14ac:dyDescent="0.25">
      <c r="A15">
        <v>437</v>
      </c>
      <c r="B15" s="7">
        <v>44581.213495370372</v>
      </c>
      <c r="C15" s="7">
        <v>44581.215810185182</v>
      </c>
      <c r="D15" t="str">
        <f t="shared" si="0"/>
        <v>2022.01</v>
      </c>
      <c r="E15" t="s">
        <v>23</v>
      </c>
      <c r="F15" t="s">
        <v>24</v>
      </c>
      <c r="G15" s="12">
        <v>9840000</v>
      </c>
      <c r="H15" s="12">
        <v>84</v>
      </c>
      <c r="I15" s="12">
        <v>680000</v>
      </c>
      <c r="J15" s="8" t="s">
        <v>57</v>
      </c>
      <c r="K15" t="s">
        <v>58</v>
      </c>
      <c r="L15" t="s">
        <v>315</v>
      </c>
      <c r="M15" t="str">
        <f t="shared" si="1"/>
        <v>SBERBANK</v>
      </c>
      <c r="N15" s="8" t="str">
        <f t="shared" si="2"/>
        <v>gmail</v>
      </c>
      <c r="P15" s="29"/>
      <c r="Q15" s="30"/>
      <c r="S15" s="8"/>
      <c r="T15" s="8"/>
    </row>
    <row r="16" spans="1:20" x14ac:dyDescent="0.25">
      <c r="A16">
        <v>439</v>
      </c>
      <c r="B16" s="7">
        <v>44582.650370370371</v>
      </c>
      <c r="C16" s="7">
        <v>44582.654004629629</v>
      </c>
      <c r="D16" t="str">
        <f t="shared" si="0"/>
        <v>2022.01</v>
      </c>
      <c r="E16" t="s">
        <v>23</v>
      </c>
      <c r="F16" t="s">
        <v>24</v>
      </c>
      <c r="G16" s="12">
        <v>10000000</v>
      </c>
      <c r="H16" s="12">
        <v>84</v>
      </c>
      <c r="I16" s="12">
        <v>680000</v>
      </c>
      <c r="J16" s="8" t="s">
        <v>47</v>
      </c>
      <c r="K16" t="s">
        <v>48</v>
      </c>
      <c r="L16" t="s">
        <v>315</v>
      </c>
      <c r="M16" t="str">
        <f t="shared" si="1"/>
        <v>SBERBANK</v>
      </c>
      <c r="N16" s="8" t="str">
        <f t="shared" si="2"/>
        <v>gmail</v>
      </c>
      <c r="P16" s="29" t="s">
        <v>355</v>
      </c>
      <c r="Q16" s="30">
        <f>LINEST(G2:G165, I2:I165, TRUE, TRUE)</f>
        <v>10.688937180974255</v>
      </c>
    </row>
    <row r="17" spans="1:17" x14ac:dyDescent="0.25">
      <c r="A17">
        <v>442</v>
      </c>
      <c r="B17" s="7">
        <v>44583.138298611113</v>
      </c>
      <c r="C17" s="7">
        <v>44583.138391203705</v>
      </c>
      <c r="D17" t="str">
        <f t="shared" si="0"/>
        <v>2022.01</v>
      </c>
      <c r="E17" t="s">
        <v>23</v>
      </c>
      <c r="F17" t="s">
        <v>24</v>
      </c>
      <c r="G17" s="12">
        <v>10000000</v>
      </c>
      <c r="H17" s="12">
        <v>84</v>
      </c>
      <c r="I17" s="12">
        <v>677500</v>
      </c>
      <c r="J17" s="8" t="s">
        <v>59</v>
      </c>
      <c r="K17" t="s">
        <v>60</v>
      </c>
      <c r="L17" t="s">
        <v>315</v>
      </c>
      <c r="M17" t="str">
        <f t="shared" si="1"/>
        <v>SBERBANK</v>
      </c>
      <c r="N17" s="8" t="str">
        <f t="shared" si="2"/>
        <v>gmail</v>
      </c>
      <c r="P17" s="29"/>
      <c r="Q17" s="30"/>
    </row>
    <row r="18" spans="1:17" x14ac:dyDescent="0.25">
      <c r="A18">
        <v>443</v>
      </c>
      <c r="B18" s="7">
        <v>44583.820185185185</v>
      </c>
      <c r="C18" s="7">
        <v>44583.823518518519</v>
      </c>
      <c r="D18" t="str">
        <f t="shared" si="0"/>
        <v>2022.01</v>
      </c>
      <c r="E18" t="s">
        <v>11</v>
      </c>
      <c r="F18" t="s">
        <v>12</v>
      </c>
      <c r="G18" s="12">
        <v>2350000</v>
      </c>
      <c r="H18" s="12">
        <v>78</v>
      </c>
      <c r="I18" s="12">
        <v>250000</v>
      </c>
      <c r="J18" s="8" t="s">
        <v>61</v>
      </c>
      <c r="K18" t="s">
        <v>62</v>
      </c>
      <c r="L18" t="s">
        <v>315</v>
      </c>
      <c r="M18" t="str">
        <f t="shared" si="1"/>
        <v>BB</v>
      </c>
      <c r="N18" s="8" t="str">
        <f t="shared" si="2"/>
        <v>aol</v>
      </c>
    </row>
    <row r="19" spans="1:17" x14ac:dyDescent="0.25">
      <c r="A19">
        <v>444</v>
      </c>
      <c r="B19" s="7">
        <v>44584.940810185188</v>
      </c>
      <c r="C19" s="7">
        <v>44584.943252314813</v>
      </c>
      <c r="D19" t="str">
        <f t="shared" si="0"/>
        <v>2022.01</v>
      </c>
      <c r="E19" t="s">
        <v>23</v>
      </c>
      <c r="F19" t="s">
        <v>24</v>
      </c>
      <c r="G19" s="12">
        <v>6420000</v>
      </c>
      <c r="H19" s="12">
        <v>84</v>
      </c>
      <c r="I19" s="12">
        <v>281190</v>
      </c>
      <c r="J19" s="8" t="s">
        <v>63</v>
      </c>
      <c r="K19" t="s">
        <v>64</v>
      </c>
      <c r="L19" t="s">
        <v>315</v>
      </c>
      <c r="M19" t="str">
        <f t="shared" si="1"/>
        <v>SBERBANK</v>
      </c>
      <c r="N19" s="8" t="str">
        <f t="shared" si="2"/>
        <v>gmail</v>
      </c>
    </row>
    <row r="20" spans="1:17" x14ac:dyDescent="0.25">
      <c r="A20">
        <v>445</v>
      </c>
      <c r="B20" s="7">
        <v>44585.342557870368</v>
      </c>
      <c r="C20" s="7">
        <v>44585.34574074074</v>
      </c>
      <c r="D20" t="str">
        <f t="shared" si="0"/>
        <v>2022.01</v>
      </c>
      <c r="E20" t="s">
        <v>19</v>
      </c>
      <c r="F20" t="s">
        <v>20</v>
      </c>
      <c r="G20" s="12">
        <v>3260000</v>
      </c>
      <c r="H20" s="12">
        <v>84</v>
      </c>
      <c r="I20" s="12">
        <v>170000</v>
      </c>
      <c r="J20" s="8" t="s">
        <v>65</v>
      </c>
      <c r="K20" t="s">
        <v>66</v>
      </c>
      <c r="L20" t="s">
        <v>315</v>
      </c>
      <c r="M20" t="str">
        <f t="shared" si="1"/>
        <v>SBERBANK</v>
      </c>
      <c r="N20" s="8" t="str">
        <f t="shared" si="2"/>
        <v>indamail</v>
      </c>
    </row>
    <row r="21" spans="1:17" x14ac:dyDescent="0.25">
      <c r="A21">
        <v>450</v>
      </c>
      <c r="B21" s="7">
        <v>44588.64984953704</v>
      </c>
      <c r="C21" s="7">
        <v>44593.803148148145</v>
      </c>
      <c r="D21" t="str">
        <f t="shared" si="0"/>
        <v>2022.01</v>
      </c>
      <c r="E21" t="s">
        <v>23</v>
      </c>
      <c r="F21" t="s">
        <v>24</v>
      </c>
      <c r="G21" s="12">
        <v>3000000</v>
      </c>
      <c r="H21" s="12">
        <v>72</v>
      </c>
      <c r="I21" s="12">
        <v>270000</v>
      </c>
      <c r="J21" s="8" t="s">
        <v>71</v>
      </c>
      <c r="K21" t="s">
        <v>72</v>
      </c>
      <c r="L21" t="s">
        <v>315</v>
      </c>
      <c r="M21" t="str">
        <f t="shared" si="1"/>
        <v>SBERBANK</v>
      </c>
      <c r="N21" s="8" t="str">
        <f t="shared" si="2"/>
        <v>gmail</v>
      </c>
    </row>
    <row r="22" spans="1:17" x14ac:dyDescent="0.25">
      <c r="A22">
        <v>451</v>
      </c>
      <c r="B22" s="7">
        <v>44588.664502314816</v>
      </c>
      <c r="C22" s="7">
        <v>44588.664502314816</v>
      </c>
      <c r="D22" t="str">
        <f t="shared" si="0"/>
        <v>2022.01</v>
      </c>
      <c r="E22" t="s">
        <v>23</v>
      </c>
      <c r="F22" t="s">
        <v>24</v>
      </c>
      <c r="G22" s="12">
        <v>3000000</v>
      </c>
      <c r="H22" s="12">
        <v>78</v>
      </c>
      <c r="I22" s="12">
        <v>370000</v>
      </c>
      <c r="J22" s="8" t="s">
        <v>69</v>
      </c>
      <c r="K22" t="s">
        <v>70</v>
      </c>
      <c r="L22" t="s">
        <v>315</v>
      </c>
      <c r="M22" t="str">
        <f t="shared" si="1"/>
        <v>SBERBANK</v>
      </c>
      <c r="N22" s="8" t="str">
        <f t="shared" si="2"/>
        <v>gmail</v>
      </c>
    </row>
    <row r="23" spans="1:17" x14ac:dyDescent="0.25">
      <c r="A23">
        <v>452</v>
      </c>
      <c r="B23" s="7">
        <v>44588.678379629629</v>
      </c>
      <c r="C23" s="7">
        <v>44595.401412037034</v>
      </c>
      <c r="D23" t="str">
        <f t="shared" si="0"/>
        <v>2022.01</v>
      </c>
      <c r="E23" t="s">
        <v>19</v>
      </c>
      <c r="F23" t="s">
        <v>20</v>
      </c>
      <c r="G23" s="12">
        <v>3500000</v>
      </c>
      <c r="H23" s="12">
        <v>84</v>
      </c>
      <c r="I23" s="12">
        <v>185000</v>
      </c>
      <c r="J23" s="8" t="s">
        <v>67</v>
      </c>
      <c r="K23" t="s">
        <v>68</v>
      </c>
      <c r="L23">
        <v>1800000</v>
      </c>
      <c r="M23" t="str">
        <f t="shared" si="1"/>
        <v>SBERBANK</v>
      </c>
      <c r="N23" s="8" t="str">
        <f t="shared" si="2"/>
        <v>citromail</v>
      </c>
    </row>
    <row r="24" spans="1:17" x14ac:dyDescent="0.25">
      <c r="A24">
        <v>455</v>
      </c>
      <c r="B24" s="7">
        <v>44589.424421296295</v>
      </c>
      <c r="C24" s="7">
        <v>44596.236111111109</v>
      </c>
      <c r="D24" t="str">
        <f t="shared" si="0"/>
        <v>2022.01</v>
      </c>
      <c r="E24" t="s">
        <v>23</v>
      </c>
      <c r="F24" t="s">
        <v>24</v>
      </c>
      <c r="G24" s="12">
        <v>10000000</v>
      </c>
      <c r="H24" s="12">
        <v>84</v>
      </c>
      <c r="I24" s="12">
        <v>499999</v>
      </c>
      <c r="J24" s="8" t="s">
        <v>73</v>
      </c>
      <c r="K24" t="s">
        <v>74</v>
      </c>
      <c r="L24" t="s">
        <v>315</v>
      </c>
      <c r="M24" t="str">
        <f t="shared" si="1"/>
        <v>SBERBANK</v>
      </c>
      <c r="N24" s="8" t="str">
        <f t="shared" si="2"/>
        <v>gmail</v>
      </c>
    </row>
    <row r="25" spans="1:17" x14ac:dyDescent="0.25">
      <c r="A25">
        <v>456</v>
      </c>
      <c r="B25" s="7">
        <v>44589.628067129626</v>
      </c>
      <c r="C25" s="7">
        <v>44589.629259259258</v>
      </c>
      <c r="D25" t="str">
        <f t="shared" si="0"/>
        <v>2022.01</v>
      </c>
      <c r="E25" t="s">
        <v>19</v>
      </c>
      <c r="F25" t="s">
        <v>20</v>
      </c>
      <c r="G25" s="12">
        <v>1000000</v>
      </c>
      <c r="H25" s="12">
        <v>84</v>
      </c>
      <c r="I25" s="12">
        <v>170000</v>
      </c>
      <c r="J25" s="8" t="s">
        <v>77</v>
      </c>
      <c r="K25" t="s">
        <v>78</v>
      </c>
      <c r="L25" t="s">
        <v>315</v>
      </c>
      <c r="M25" t="str">
        <f t="shared" si="1"/>
        <v>SBERBANK</v>
      </c>
      <c r="N25" s="8" t="str">
        <f t="shared" si="2"/>
        <v>gmail</v>
      </c>
    </row>
    <row r="26" spans="1:17" x14ac:dyDescent="0.25">
      <c r="A26">
        <v>462</v>
      </c>
      <c r="B26" s="7">
        <v>44589.688217592593</v>
      </c>
      <c r="C26" s="7">
        <v>44594.723541666666</v>
      </c>
      <c r="D26" t="str">
        <f t="shared" si="0"/>
        <v>2022.01</v>
      </c>
      <c r="E26" t="s">
        <v>79</v>
      </c>
      <c r="F26" t="s">
        <v>80</v>
      </c>
      <c r="G26" s="12">
        <v>10000000</v>
      </c>
      <c r="H26" s="12">
        <v>84</v>
      </c>
      <c r="I26" s="12">
        <v>505900</v>
      </c>
      <c r="J26" s="8" t="s">
        <v>81</v>
      </c>
      <c r="K26" t="s">
        <v>82</v>
      </c>
      <c r="L26">
        <v>7000000</v>
      </c>
      <c r="M26" t="str">
        <f t="shared" si="1"/>
        <v>BB</v>
      </c>
      <c r="N26" s="8" t="str">
        <f t="shared" si="2"/>
        <v>gmail</v>
      </c>
    </row>
    <row r="27" spans="1:17" x14ac:dyDescent="0.25">
      <c r="A27">
        <v>467</v>
      </c>
      <c r="B27" s="7">
        <v>44589.710370370369</v>
      </c>
      <c r="C27" s="7">
        <v>44592.635682870372</v>
      </c>
      <c r="D27" t="str">
        <f t="shared" si="0"/>
        <v>2022.01</v>
      </c>
      <c r="E27" t="s">
        <v>23</v>
      </c>
      <c r="F27" t="s">
        <v>24</v>
      </c>
      <c r="G27" s="12">
        <v>3000000</v>
      </c>
      <c r="H27" s="12">
        <v>84</v>
      </c>
      <c r="I27" s="12">
        <v>150000</v>
      </c>
      <c r="J27" s="8" t="s">
        <v>75</v>
      </c>
      <c r="K27" t="s">
        <v>76</v>
      </c>
      <c r="L27">
        <v>3000000</v>
      </c>
      <c r="M27" t="str">
        <f t="shared" si="1"/>
        <v>SBERBANK</v>
      </c>
      <c r="N27" s="8" t="str">
        <f t="shared" si="2"/>
        <v>gmail</v>
      </c>
    </row>
    <row r="28" spans="1:17" x14ac:dyDescent="0.25">
      <c r="A28">
        <v>490</v>
      </c>
      <c r="B28" s="7">
        <v>44590.504016203704</v>
      </c>
      <c r="C28" s="7">
        <v>44590.508599537039</v>
      </c>
      <c r="D28" t="str">
        <f t="shared" si="0"/>
        <v>2022.01</v>
      </c>
      <c r="E28" t="s">
        <v>23</v>
      </c>
      <c r="F28" t="s">
        <v>24</v>
      </c>
      <c r="G28" s="12">
        <v>2100000</v>
      </c>
      <c r="H28" s="12">
        <v>84</v>
      </c>
      <c r="I28" s="12">
        <v>300580</v>
      </c>
      <c r="J28" s="8" t="s">
        <v>83</v>
      </c>
      <c r="K28" t="s">
        <v>84</v>
      </c>
      <c r="L28" t="s">
        <v>315</v>
      </c>
      <c r="M28" t="str">
        <f t="shared" si="1"/>
        <v>SBERBANK</v>
      </c>
      <c r="N28" s="8" t="str">
        <f t="shared" si="2"/>
        <v>gmail</v>
      </c>
    </row>
    <row r="29" spans="1:17" x14ac:dyDescent="0.25">
      <c r="A29">
        <v>491</v>
      </c>
      <c r="B29" s="7">
        <v>44590.50984953704</v>
      </c>
      <c r="C29" s="7">
        <v>44590.511099537034</v>
      </c>
      <c r="D29" t="str">
        <f t="shared" si="0"/>
        <v>2022.01</v>
      </c>
      <c r="E29" t="s">
        <v>23</v>
      </c>
      <c r="F29" t="s">
        <v>24</v>
      </c>
      <c r="G29" s="12">
        <v>1500000</v>
      </c>
      <c r="H29" s="12">
        <v>84</v>
      </c>
      <c r="I29" s="12">
        <v>300580</v>
      </c>
      <c r="J29" s="8" t="s">
        <v>83</v>
      </c>
      <c r="K29" t="s">
        <v>84</v>
      </c>
      <c r="L29" t="s">
        <v>315</v>
      </c>
      <c r="M29" t="str">
        <f t="shared" si="1"/>
        <v>SBERBANK</v>
      </c>
      <c r="N29" s="8" t="str">
        <f t="shared" si="2"/>
        <v>gmail</v>
      </c>
    </row>
    <row r="30" spans="1:17" x14ac:dyDescent="0.25">
      <c r="A30">
        <v>494</v>
      </c>
      <c r="B30" s="7">
        <v>44592.639675925922</v>
      </c>
      <c r="C30" s="7">
        <v>44603.426770833335</v>
      </c>
      <c r="D30" t="str">
        <f t="shared" si="0"/>
        <v>2022.01</v>
      </c>
      <c r="E30" t="s">
        <v>23</v>
      </c>
      <c r="F30" t="s">
        <v>24</v>
      </c>
      <c r="G30" s="12">
        <v>4500000</v>
      </c>
      <c r="H30" s="12">
        <v>60</v>
      </c>
      <c r="I30" s="12">
        <v>150000</v>
      </c>
      <c r="J30" s="8" t="s">
        <v>75</v>
      </c>
      <c r="K30" t="s">
        <v>76</v>
      </c>
      <c r="L30" t="s">
        <v>315</v>
      </c>
      <c r="M30" t="str">
        <f t="shared" si="1"/>
        <v>SBERBANK</v>
      </c>
      <c r="N30" s="8" t="str">
        <f t="shared" si="2"/>
        <v>gmail</v>
      </c>
    </row>
    <row r="31" spans="1:17" x14ac:dyDescent="0.25">
      <c r="A31">
        <v>495</v>
      </c>
      <c r="B31" s="7">
        <v>44592.716979166667</v>
      </c>
      <c r="C31" s="7">
        <v>44600.637800925928</v>
      </c>
      <c r="D31" t="str">
        <f t="shared" si="0"/>
        <v>2022.01</v>
      </c>
      <c r="E31" t="s">
        <v>51</v>
      </c>
      <c r="F31" t="s">
        <v>52</v>
      </c>
      <c r="G31" s="12">
        <v>1000000</v>
      </c>
      <c r="H31" s="12">
        <v>60</v>
      </c>
      <c r="I31" s="12">
        <v>230155</v>
      </c>
      <c r="J31" s="8" t="s">
        <v>85</v>
      </c>
      <c r="K31" t="s">
        <v>42</v>
      </c>
      <c r="L31" t="s">
        <v>315</v>
      </c>
      <c r="M31" t="str">
        <f t="shared" si="1"/>
        <v>BB</v>
      </c>
      <c r="N31" s="8" t="str">
        <f t="shared" si="2"/>
        <v>gmail</v>
      </c>
    </row>
    <row r="32" spans="1:17" x14ac:dyDescent="0.25">
      <c r="A32">
        <v>498</v>
      </c>
      <c r="B32" s="7">
        <v>44595.662129629629</v>
      </c>
      <c r="C32" s="7">
        <v>44595.829872685186</v>
      </c>
      <c r="D32" t="str">
        <f t="shared" si="0"/>
        <v>2022.02</v>
      </c>
      <c r="E32" t="s">
        <v>11</v>
      </c>
      <c r="F32" t="s">
        <v>12</v>
      </c>
      <c r="G32" s="12">
        <v>5000000</v>
      </c>
      <c r="H32" s="12">
        <v>84</v>
      </c>
      <c r="I32" s="12">
        <v>172000</v>
      </c>
      <c r="J32" s="8" t="s">
        <v>86</v>
      </c>
      <c r="K32" t="s">
        <v>87</v>
      </c>
      <c r="L32" t="s">
        <v>315</v>
      </c>
      <c r="M32" t="str">
        <f t="shared" si="1"/>
        <v>BB</v>
      </c>
      <c r="N32" s="8" t="str">
        <f t="shared" si="2"/>
        <v>citromail</v>
      </c>
    </row>
    <row r="33" spans="1:14" x14ac:dyDescent="0.25">
      <c r="A33">
        <v>500</v>
      </c>
      <c r="B33" s="7">
        <v>44596.38077546296</v>
      </c>
      <c r="C33" s="7">
        <v>44596.390509259261</v>
      </c>
      <c r="D33" t="str">
        <f t="shared" si="0"/>
        <v>2022.02</v>
      </c>
      <c r="E33" t="s">
        <v>23</v>
      </c>
      <c r="F33" t="s">
        <v>24</v>
      </c>
      <c r="G33" s="12">
        <v>3000000</v>
      </c>
      <c r="H33" s="12">
        <v>60</v>
      </c>
      <c r="I33" s="12">
        <v>500000</v>
      </c>
      <c r="J33" s="8" t="s">
        <v>88</v>
      </c>
      <c r="K33" t="s">
        <v>89</v>
      </c>
      <c r="L33" t="s">
        <v>315</v>
      </c>
      <c r="M33" t="str">
        <f t="shared" si="1"/>
        <v>SBERBANK</v>
      </c>
      <c r="N33" s="8" t="str">
        <f t="shared" si="2"/>
        <v>freemail</v>
      </c>
    </row>
    <row r="34" spans="1:14" x14ac:dyDescent="0.25">
      <c r="A34">
        <v>427</v>
      </c>
      <c r="B34" s="7">
        <v>44572.49454861111</v>
      </c>
      <c r="C34" s="7">
        <v>44572.499699074076</v>
      </c>
      <c r="D34" t="str">
        <f t="shared" ref="D34:D65" si="3">TEXT(B34, "éééé.hh")</f>
        <v>2022.01</v>
      </c>
      <c r="E34" t="s">
        <v>15</v>
      </c>
      <c r="F34" t="s">
        <v>16</v>
      </c>
      <c r="G34" s="12">
        <v>300</v>
      </c>
      <c r="H34" s="12">
        <v>36</v>
      </c>
      <c r="I34" s="12">
        <v>400000</v>
      </c>
      <c r="J34" s="8" t="s">
        <v>45</v>
      </c>
      <c r="K34" t="s">
        <v>46</v>
      </c>
      <c r="L34" t="s">
        <v>315</v>
      </c>
      <c r="M34" t="str">
        <f t="shared" ref="M34:M65" si="4">LOOKUP(E34,$P$3:$P$12,$Q$3:$Q$12)</f>
        <v>MKB</v>
      </c>
      <c r="N34" s="8" t="str">
        <f t="shared" ref="N34:N65" si="5">IFERROR(MID(J34, FIND("@", J34) + 1, FIND(".", J34) - FIND("@", J34) - 1), "")</f>
        <v>gmail</v>
      </c>
    </row>
    <row r="35" spans="1:14" x14ac:dyDescent="0.25">
      <c r="A35">
        <v>525</v>
      </c>
      <c r="B35" s="7">
        <v>44601.719212962962</v>
      </c>
      <c r="C35" s="7">
        <v>44601.719456018516</v>
      </c>
      <c r="D35" t="str">
        <f t="shared" si="3"/>
        <v>2022.02</v>
      </c>
      <c r="E35" t="s">
        <v>15</v>
      </c>
      <c r="F35" t="s">
        <v>16</v>
      </c>
      <c r="G35" s="12">
        <v>300</v>
      </c>
      <c r="H35" s="12">
        <v>36</v>
      </c>
      <c r="I35" s="12">
        <v>400000</v>
      </c>
      <c r="J35" s="8" t="s">
        <v>112</v>
      </c>
      <c r="K35" t="s">
        <v>113</v>
      </c>
      <c r="L35" t="s">
        <v>315</v>
      </c>
      <c r="M35" t="str">
        <f t="shared" si="4"/>
        <v>MKB</v>
      </c>
      <c r="N35" s="8" t="str">
        <f t="shared" si="5"/>
        <v>gergorad</v>
      </c>
    </row>
    <row r="36" spans="1:14" x14ac:dyDescent="0.25">
      <c r="A36">
        <v>530</v>
      </c>
      <c r="B36" s="7">
        <v>44602.990740740737</v>
      </c>
      <c r="C36" s="7">
        <v>44603.004212962966</v>
      </c>
      <c r="D36" t="str">
        <f t="shared" si="3"/>
        <v>2022.02</v>
      </c>
      <c r="E36" t="s">
        <v>114</v>
      </c>
      <c r="F36" t="s">
        <v>115</v>
      </c>
      <c r="G36" s="12">
        <v>300</v>
      </c>
      <c r="H36" s="12">
        <v>24</v>
      </c>
      <c r="I36" s="12">
        <v>400000</v>
      </c>
      <c r="J36" s="8" t="s">
        <v>133</v>
      </c>
      <c r="K36" t="s">
        <v>134</v>
      </c>
      <c r="L36" t="s">
        <v>315</v>
      </c>
      <c r="M36" t="str">
        <f t="shared" si="4"/>
        <v>MKB</v>
      </c>
      <c r="N36" s="8" t="str">
        <f t="shared" si="5"/>
        <v>gmail</v>
      </c>
    </row>
    <row r="37" spans="1:14" x14ac:dyDescent="0.25">
      <c r="A37">
        <v>501</v>
      </c>
      <c r="B37" s="7">
        <v>44596.390706018516</v>
      </c>
      <c r="C37" s="7">
        <v>44596.39130787037</v>
      </c>
      <c r="D37" t="str">
        <f t="shared" si="3"/>
        <v>2022.02</v>
      </c>
      <c r="E37" t="s">
        <v>11</v>
      </c>
      <c r="F37" t="s">
        <v>12</v>
      </c>
      <c r="G37" s="12">
        <v>3000000</v>
      </c>
      <c r="H37" s="12">
        <v>60</v>
      </c>
      <c r="I37" s="12">
        <v>500000</v>
      </c>
      <c r="J37" s="8" t="s">
        <v>88</v>
      </c>
      <c r="K37" t="s">
        <v>89</v>
      </c>
      <c r="L37" t="s">
        <v>315</v>
      </c>
      <c r="M37" t="str">
        <f t="shared" si="4"/>
        <v>BB</v>
      </c>
      <c r="N37" s="8" t="str">
        <f t="shared" si="5"/>
        <v>freemail</v>
      </c>
    </row>
    <row r="38" spans="1:14" x14ac:dyDescent="0.25">
      <c r="A38">
        <v>502</v>
      </c>
      <c r="B38" s="7">
        <v>44596.464861111112</v>
      </c>
      <c r="C38" s="7">
        <v>44596.464861111112</v>
      </c>
      <c r="D38" t="str">
        <f t="shared" si="3"/>
        <v>2022.02</v>
      </c>
      <c r="E38" t="s">
        <v>19</v>
      </c>
      <c r="F38" t="s">
        <v>20</v>
      </c>
      <c r="G38" s="12">
        <v>1300000</v>
      </c>
      <c r="H38" s="12">
        <v>48</v>
      </c>
      <c r="I38" s="12">
        <v>200000</v>
      </c>
      <c r="J38" s="8" t="s">
        <v>90</v>
      </c>
      <c r="K38" t="s">
        <v>91</v>
      </c>
      <c r="L38" t="s">
        <v>315</v>
      </c>
      <c r="M38" t="str">
        <f t="shared" si="4"/>
        <v>SBERBANK</v>
      </c>
      <c r="N38" s="8" t="str">
        <f t="shared" si="5"/>
        <v>gmail</v>
      </c>
    </row>
    <row r="39" spans="1:14" x14ac:dyDescent="0.25">
      <c r="A39">
        <v>503</v>
      </c>
      <c r="B39" s="7">
        <v>44596.598553240743</v>
      </c>
      <c r="C39" s="7">
        <v>44596.625810185185</v>
      </c>
      <c r="D39" t="str">
        <f t="shared" si="3"/>
        <v>2022.02</v>
      </c>
      <c r="E39" t="s">
        <v>79</v>
      </c>
      <c r="F39" t="s">
        <v>80</v>
      </c>
      <c r="G39" s="12">
        <v>1000000</v>
      </c>
      <c r="H39" s="12">
        <v>36</v>
      </c>
      <c r="I39" s="12">
        <v>450000</v>
      </c>
      <c r="J39" s="8" t="s">
        <v>93</v>
      </c>
      <c r="K39" t="s">
        <v>94</v>
      </c>
      <c r="L39" t="s">
        <v>315</v>
      </c>
      <c r="M39" t="str">
        <f t="shared" si="4"/>
        <v>BB</v>
      </c>
      <c r="N39" s="8" t="str">
        <f t="shared" si="5"/>
        <v>offon</v>
      </c>
    </row>
    <row r="40" spans="1:14" x14ac:dyDescent="0.25">
      <c r="A40">
        <v>506</v>
      </c>
      <c r="B40" s="7">
        <v>44600.435358796298</v>
      </c>
      <c r="C40" s="7">
        <v>44600.465648148151</v>
      </c>
      <c r="D40" t="str">
        <f t="shared" si="3"/>
        <v>2022.02</v>
      </c>
      <c r="E40" t="s">
        <v>11</v>
      </c>
      <c r="F40" t="s">
        <v>12</v>
      </c>
      <c r="G40" s="12">
        <v>3200000</v>
      </c>
      <c r="H40" s="12">
        <v>84</v>
      </c>
      <c r="I40" s="12">
        <v>250000</v>
      </c>
      <c r="J40" s="8" t="s">
        <v>97</v>
      </c>
      <c r="K40" t="s">
        <v>98</v>
      </c>
      <c r="L40" t="s">
        <v>315</v>
      </c>
      <c r="M40" t="str">
        <f t="shared" si="4"/>
        <v>BB</v>
      </c>
      <c r="N40" s="8" t="str">
        <f t="shared" si="5"/>
        <v>gmail</v>
      </c>
    </row>
    <row r="41" spans="1:14" x14ac:dyDescent="0.25">
      <c r="A41">
        <v>507</v>
      </c>
      <c r="B41" s="7">
        <v>44600.481550925928</v>
      </c>
      <c r="C41" s="7">
        <v>44600.481550925928</v>
      </c>
      <c r="D41" t="str">
        <f t="shared" si="3"/>
        <v>2022.02</v>
      </c>
      <c r="E41" t="s">
        <v>11</v>
      </c>
      <c r="F41" t="s">
        <v>12</v>
      </c>
      <c r="G41" s="12">
        <v>6000000</v>
      </c>
      <c r="H41" s="12">
        <v>84</v>
      </c>
      <c r="I41" s="12">
        <v>450000</v>
      </c>
      <c r="J41" s="8" t="s">
        <v>95</v>
      </c>
      <c r="K41" t="s">
        <v>96</v>
      </c>
      <c r="L41" t="s">
        <v>315</v>
      </c>
      <c r="M41" t="str">
        <f t="shared" si="4"/>
        <v>BB</v>
      </c>
      <c r="N41" s="8" t="str">
        <f t="shared" si="5"/>
        <v>gmail</v>
      </c>
    </row>
    <row r="42" spans="1:14" x14ac:dyDescent="0.25">
      <c r="A42">
        <v>508</v>
      </c>
      <c r="B42" s="7">
        <v>44600.565497685187</v>
      </c>
      <c r="C42" s="7">
        <v>44608.667141203703</v>
      </c>
      <c r="D42" t="str">
        <f t="shared" si="3"/>
        <v>2022.02</v>
      </c>
      <c r="E42" t="s">
        <v>23</v>
      </c>
      <c r="F42" t="s">
        <v>24</v>
      </c>
      <c r="G42" s="12">
        <v>4000000</v>
      </c>
      <c r="H42" s="12">
        <v>84</v>
      </c>
      <c r="I42" s="12">
        <v>330000</v>
      </c>
      <c r="J42" s="8" t="s">
        <v>100</v>
      </c>
      <c r="K42" t="s">
        <v>101</v>
      </c>
      <c r="L42" t="s">
        <v>315</v>
      </c>
      <c r="M42" t="str">
        <f t="shared" si="4"/>
        <v>SBERBANK</v>
      </c>
      <c r="N42" s="8" t="str">
        <f t="shared" si="5"/>
        <v>gmail</v>
      </c>
    </row>
    <row r="43" spans="1:14" x14ac:dyDescent="0.25">
      <c r="A43">
        <v>509</v>
      </c>
      <c r="B43" s="7">
        <v>44600.688645833332</v>
      </c>
      <c r="C43" s="7">
        <v>44600.691516203704</v>
      </c>
      <c r="D43" t="str">
        <f t="shared" si="3"/>
        <v>2022.02</v>
      </c>
      <c r="E43" t="s">
        <v>11</v>
      </c>
      <c r="F43" t="s">
        <v>12</v>
      </c>
      <c r="G43" s="12">
        <v>6450000</v>
      </c>
      <c r="H43" s="12">
        <v>84</v>
      </c>
      <c r="I43" s="12">
        <v>248540</v>
      </c>
      <c r="J43" s="8" t="s">
        <v>104</v>
      </c>
      <c r="K43" t="s">
        <v>105</v>
      </c>
      <c r="L43" t="s">
        <v>315</v>
      </c>
      <c r="M43" t="str">
        <f t="shared" si="4"/>
        <v>BB</v>
      </c>
      <c r="N43" s="8" t="str">
        <f t="shared" si="5"/>
        <v>gmail</v>
      </c>
    </row>
    <row r="44" spans="1:14" x14ac:dyDescent="0.25">
      <c r="A44">
        <v>510</v>
      </c>
      <c r="B44" s="7">
        <v>44600.702187499999</v>
      </c>
      <c r="C44" s="7">
        <v>44600.722199074073</v>
      </c>
      <c r="D44" t="str">
        <f t="shared" si="3"/>
        <v>2022.02</v>
      </c>
      <c r="E44" t="s">
        <v>23</v>
      </c>
      <c r="F44" t="s">
        <v>24</v>
      </c>
      <c r="G44" s="12">
        <v>2000000</v>
      </c>
      <c r="H44" s="12">
        <v>84</v>
      </c>
      <c r="I44" s="12">
        <v>260000</v>
      </c>
      <c r="J44" s="8" t="s">
        <v>102</v>
      </c>
      <c r="K44" t="s">
        <v>103</v>
      </c>
      <c r="L44" t="s">
        <v>315</v>
      </c>
      <c r="M44" t="str">
        <f t="shared" si="4"/>
        <v>SBERBANK</v>
      </c>
      <c r="N44" s="8" t="str">
        <f t="shared" si="5"/>
        <v>gmail</v>
      </c>
    </row>
    <row r="45" spans="1:14" x14ac:dyDescent="0.25">
      <c r="A45">
        <v>512</v>
      </c>
      <c r="B45" s="7">
        <v>44600.746701388889</v>
      </c>
      <c r="C45" s="7">
        <v>44600.75304398148</v>
      </c>
      <c r="D45" t="str">
        <f t="shared" si="3"/>
        <v>2022.02</v>
      </c>
      <c r="E45" t="s">
        <v>23</v>
      </c>
      <c r="F45" t="s">
        <v>24</v>
      </c>
      <c r="G45" s="12">
        <v>10000000</v>
      </c>
      <c r="H45" s="12">
        <v>84</v>
      </c>
      <c r="I45" s="12">
        <v>320000</v>
      </c>
      <c r="J45" s="8" t="s">
        <v>99</v>
      </c>
      <c r="K45" t="s">
        <v>74</v>
      </c>
      <c r="L45" t="s">
        <v>315</v>
      </c>
      <c r="M45" t="str">
        <f t="shared" si="4"/>
        <v>SBERBANK</v>
      </c>
      <c r="N45" s="8" t="str">
        <f t="shared" si="5"/>
        <v>citromail</v>
      </c>
    </row>
    <row r="46" spans="1:14" x14ac:dyDescent="0.25">
      <c r="A46">
        <v>513</v>
      </c>
      <c r="B46" s="7">
        <v>44601.43377314815</v>
      </c>
      <c r="C46" s="7">
        <v>44601.43377314815</v>
      </c>
      <c r="D46" t="str">
        <f t="shared" si="3"/>
        <v>2022.02</v>
      </c>
      <c r="E46" t="s">
        <v>19</v>
      </c>
      <c r="F46" t="s">
        <v>20</v>
      </c>
      <c r="G46" s="12">
        <v>4740000</v>
      </c>
      <c r="H46" s="12">
        <v>84</v>
      </c>
      <c r="I46" s="12">
        <v>220000</v>
      </c>
      <c r="J46" s="8" t="s">
        <v>132</v>
      </c>
      <c r="K46" t="s">
        <v>70</v>
      </c>
      <c r="L46" t="s">
        <v>315</v>
      </c>
      <c r="M46" t="str">
        <f t="shared" si="4"/>
        <v>SBERBANK</v>
      </c>
      <c r="N46" s="8" t="str">
        <f t="shared" si="5"/>
        <v>gmail</v>
      </c>
    </row>
    <row r="47" spans="1:14" x14ac:dyDescent="0.25">
      <c r="A47">
        <v>516</v>
      </c>
      <c r="B47" s="7">
        <v>44601.525439814817</v>
      </c>
      <c r="C47" s="7">
        <v>44601.529166666667</v>
      </c>
      <c r="D47" t="str">
        <f t="shared" si="3"/>
        <v>2022.02</v>
      </c>
      <c r="E47" t="s">
        <v>15</v>
      </c>
      <c r="F47" t="s">
        <v>16</v>
      </c>
      <c r="G47" s="12">
        <v>2000000</v>
      </c>
      <c r="H47" s="12">
        <v>84</v>
      </c>
      <c r="I47" s="12">
        <v>360000</v>
      </c>
      <c r="J47" s="8" t="s">
        <v>106</v>
      </c>
      <c r="K47" t="s">
        <v>107</v>
      </c>
      <c r="L47" t="s">
        <v>315</v>
      </c>
      <c r="M47" t="str">
        <f t="shared" si="4"/>
        <v>MKB</v>
      </c>
      <c r="N47" s="8" t="str">
        <f t="shared" si="5"/>
        <v>gmail</v>
      </c>
    </row>
    <row r="48" spans="1:14" x14ac:dyDescent="0.25">
      <c r="A48">
        <v>517</v>
      </c>
      <c r="B48" s="7">
        <v>44601.526192129626</v>
      </c>
      <c r="C48" s="7">
        <v>44601.537499999999</v>
      </c>
      <c r="D48" t="str">
        <f t="shared" si="3"/>
        <v>2022.02</v>
      </c>
      <c r="E48" t="s">
        <v>15</v>
      </c>
      <c r="F48" t="s">
        <v>16</v>
      </c>
      <c r="G48" s="12">
        <v>2000000</v>
      </c>
      <c r="H48" s="12">
        <v>60</v>
      </c>
      <c r="I48" s="12">
        <v>250000</v>
      </c>
      <c r="J48" s="8" t="s">
        <v>110</v>
      </c>
      <c r="K48" t="s">
        <v>111</v>
      </c>
      <c r="L48" t="s">
        <v>315</v>
      </c>
      <c r="M48" t="str">
        <f t="shared" si="4"/>
        <v>MKB</v>
      </c>
      <c r="N48" s="8" t="str">
        <f t="shared" si="5"/>
        <v>gmail</v>
      </c>
    </row>
    <row r="49" spans="1:14" x14ac:dyDescent="0.25">
      <c r="A49">
        <v>518</v>
      </c>
      <c r="B49" s="7">
        <v>44601.547314814816</v>
      </c>
      <c r="C49" s="7">
        <v>44601.547314814816</v>
      </c>
      <c r="D49" t="str">
        <f t="shared" si="3"/>
        <v>2022.02</v>
      </c>
      <c r="E49" t="s">
        <v>23</v>
      </c>
      <c r="F49" t="s">
        <v>24</v>
      </c>
      <c r="G49" s="12">
        <v>1000000</v>
      </c>
      <c r="H49" s="12">
        <v>36</v>
      </c>
      <c r="I49" s="12">
        <v>143000</v>
      </c>
      <c r="J49" s="8" t="s">
        <v>127</v>
      </c>
      <c r="K49" t="s">
        <v>128</v>
      </c>
      <c r="L49" t="s">
        <v>315</v>
      </c>
      <c r="M49" t="str">
        <f t="shared" si="4"/>
        <v>SBERBANK</v>
      </c>
      <c r="N49" s="8" t="str">
        <f t="shared" si="5"/>
        <v>gmail</v>
      </c>
    </row>
    <row r="50" spans="1:14" x14ac:dyDescent="0.25">
      <c r="A50">
        <v>519</v>
      </c>
      <c r="B50" s="7">
        <v>44601.57371527778</v>
      </c>
      <c r="C50" s="7">
        <v>44601.640393518515</v>
      </c>
      <c r="D50" t="str">
        <f t="shared" si="3"/>
        <v>2022.02</v>
      </c>
      <c r="E50" t="s">
        <v>23</v>
      </c>
      <c r="F50" t="s">
        <v>24</v>
      </c>
      <c r="G50" s="12">
        <v>3500000</v>
      </c>
      <c r="H50" s="12">
        <v>96</v>
      </c>
      <c r="I50" s="12">
        <v>280000</v>
      </c>
      <c r="J50" s="8" t="s">
        <v>120</v>
      </c>
      <c r="K50" t="s">
        <v>117</v>
      </c>
      <c r="L50" t="s">
        <v>315</v>
      </c>
      <c r="M50" t="str">
        <f t="shared" si="4"/>
        <v>SBERBANK</v>
      </c>
      <c r="N50" s="8" t="str">
        <f t="shared" si="5"/>
        <v>gmail</v>
      </c>
    </row>
    <row r="51" spans="1:14" x14ac:dyDescent="0.25">
      <c r="A51">
        <v>520</v>
      </c>
      <c r="B51" s="7">
        <v>44601.623449074075</v>
      </c>
      <c r="C51" s="7">
        <v>44601.625555555554</v>
      </c>
      <c r="D51" t="str">
        <f t="shared" si="3"/>
        <v>2022.02</v>
      </c>
      <c r="E51" t="s">
        <v>114</v>
      </c>
      <c r="F51" t="s">
        <v>115</v>
      </c>
      <c r="G51" s="12">
        <v>1500000</v>
      </c>
      <c r="H51" s="12">
        <v>30</v>
      </c>
      <c r="I51" s="12">
        <v>400000</v>
      </c>
      <c r="J51" s="8" t="s">
        <v>123</v>
      </c>
      <c r="K51" t="s">
        <v>124</v>
      </c>
      <c r="L51" t="s">
        <v>315</v>
      </c>
      <c r="M51" t="str">
        <f t="shared" si="4"/>
        <v>MKB</v>
      </c>
      <c r="N51" s="8" t="str">
        <f t="shared" si="5"/>
        <v>gmail</v>
      </c>
    </row>
    <row r="52" spans="1:14" x14ac:dyDescent="0.25">
      <c r="A52">
        <v>521</v>
      </c>
      <c r="B52" s="7">
        <v>44601.626504629632</v>
      </c>
      <c r="C52" s="7">
        <v>44601.768495370372</v>
      </c>
      <c r="D52" t="str">
        <f t="shared" si="3"/>
        <v>2022.02</v>
      </c>
      <c r="E52" t="s">
        <v>23</v>
      </c>
      <c r="F52" t="s">
        <v>24</v>
      </c>
      <c r="G52" s="12">
        <v>2400000</v>
      </c>
      <c r="H52" s="12">
        <v>72</v>
      </c>
      <c r="I52" s="12">
        <v>330000</v>
      </c>
      <c r="J52" s="8" t="s">
        <v>131</v>
      </c>
      <c r="K52" t="s">
        <v>44</v>
      </c>
      <c r="L52" t="s">
        <v>315</v>
      </c>
      <c r="M52" t="str">
        <f t="shared" si="4"/>
        <v>SBERBANK</v>
      </c>
      <c r="N52" s="8" t="str">
        <f t="shared" si="5"/>
        <v>gmail</v>
      </c>
    </row>
    <row r="53" spans="1:14" x14ac:dyDescent="0.25">
      <c r="A53">
        <v>526</v>
      </c>
      <c r="B53" s="7">
        <v>44601.780717592592</v>
      </c>
      <c r="C53" s="7">
        <v>44601.780717592592</v>
      </c>
      <c r="D53" t="str">
        <f t="shared" si="3"/>
        <v>2022.02</v>
      </c>
      <c r="E53" t="s">
        <v>114</v>
      </c>
      <c r="F53" t="s">
        <v>115</v>
      </c>
      <c r="G53" s="12">
        <v>1500000</v>
      </c>
      <c r="H53" s="12">
        <v>84</v>
      </c>
      <c r="I53" s="12">
        <v>427000</v>
      </c>
      <c r="J53" s="8" t="s">
        <v>116</v>
      </c>
      <c r="K53" t="s">
        <v>117</v>
      </c>
      <c r="L53" t="s">
        <v>315</v>
      </c>
      <c r="M53" t="str">
        <f t="shared" si="4"/>
        <v>MKB</v>
      </c>
      <c r="N53" s="8" t="str">
        <f t="shared" si="5"/>
        <v>gmail</v>
      </c>
    </row>
    <row r="54" spans="1:14" x14ac:dyDescent="0.25">
      <c r="A54">
        <v>527</v>
      </c>
      <c r="B54" s="7">
        <v>44601.936643518522</v>
      </c>
      <c r="C54" s="7">
        <v>44601.937060185184</v>
      </c>
      <c r="D54" t="str">
        <f t="shared" si="3"/>
        <v>2022.02</v>
      </c>
      <c r="E54" t="s">
        <v>19</v>
      </c>
      <c r="F54" t="s">
        <v>20</v>
      </c>
      <c r="G54" s="12">
        <v>1000000</v>
      </c>
      <c r="H54" s="12">
        <v>48</v>
      </c>
      <c r="I54" s="12">
        <v>195000</v>
      </c>
      <c r="J54" s="8" t="s">
        <v>118</v>
      </c>
      <c r="K54" t="s">
        <v>119</v>
      </c>
      <c r="L54" t="s">
        <v>315</v>
      </c>
      <c r="M54" t="str">
        <f t="shared" si="4"/>
        <v>SBERBANK</v>
      </c>
      <c r="N54" s="8" t="str">
        <f t="shared" si="5"/>
        <v>gmail</v>
      </c>
    </row>
    <row r="55" spans="1:14" x14ac:dyDescent="0.25">
      <c r="A55">
        <v>528</v>
      </c>
      <c r="B55" s="7">
        <v>44602.717094907406</v>
      </c>
      <c r="C55" s="7">
        <v>44602.820439814815</v>
      </c>
      <c r="D55" t="str">
        <f t="shared" si="3"/>
        <v>2022.02</v>
      </c>
      <c r="E55" t="s">
        <v>15</v>
      </c>
      <c r="F55" t="s">
        <v>16</v>
      </c>
      <c r="G55" s="12">
        <v>4000000</v>
      </c>
      <c r="H55" s="12">
        <v>84</v>
      </c>
      <c r="I55" s="12">
        <v>220000</v>
      </c>
      <c r="J55" s="8" t="s">
        <v>135</v>
      </c>
      <c r="K55" t="s">
        <v>136</v>
      </c>
      <c r="L55" t="s">
        <v>315</v>
      </c>
      <c r="M55" t="str">
        <f t="shared" si="4"/>
        <v>MKB</v>
      </c>
      <c r="N55" s="8" t="str">
        <f t="shared" si="5"/>
        <v>gmail</v>
      </c>
    </row>
    <row r="56" spans="1:14" x14ac:dyDescent="0.25">
      <c r="A56">
        <v>529</v>
      </c>
      <c r="B56" s="7">
        <v>44602.863564814812</v>
      </c>
      <c r="C56" s="7">
        <v>44602.87568287037</v>
      </c>
      <c r="D56" t="str">
        <f t="shared" si="3"/>
        <v>2022.02</v>
      </c>
      <c r="E56" t="s">
        <v>15</v>
      </c>
      <c r="F56" t="s">
        <v>16</v>
      </c>
      <c r="G56" s="12">
        <v>6200000</v>
      </c>
      <c r="H56" s="12">
        <v>84</v>
      </c>
      <c r="I56" s="12">
        <v>200000</v>
      </c>
      <c r="J56" s="8" t="s">
        <v>137</v>
      </c>
      <c r="K56" t="s">
        <v>138</v>
      </c>
      <c r="L56" t="s">
        <v>315</v>
      </c>
      <c r="M56" t="str">
        <f t="shared" si="4"/>
        <v>MKB</v>
      </c>
      <c r="N56" s="8" t="str">
        <f t="shared" si="5"/>
        <v>gmail</v>
      </c>
    </row>
    <row r="57" spans="1:14" x14ac:dyDescent="0.25">
      <c r="A57">
        <v>531</v>
      </c>
      <c r="B57" s="7">
        <v>44603.448854166665</v>
      </c>
      <c r="C57" s="7">
        <v>44603.472280092596</v>
      </c>
      <c r="D57" t="str">
        <f t="shared" si="3"/>
        <v>2022.02</v>
      </c>
      <c r="E57" t="s">
        <v>23</v>
      </c>
      <c r="F57" t="s">
        <v>24</v>
      </c>
      <c r="G57" s="12">
        <v>4000000</v>
      </c>
      <c r="H57" s="12">
        <v>84</v>
      </c>
      <c r="I57" s="12">
        <v>256600</v>
      </c>
      <c r="J57" s="8" t="s">
        <v>141</v>
      </c>
      <c r="K57" t="s">
        <v>142</v>
      </c>
      <c r="L57" t="s">
        <v>315</v>
      </c>
      <c r="M57" t="str">
        <f t="shared" si="4"/>
        <v>SBERBANK</v>
      </c>
      <c r="N57" s="8" t="str">
        <f t="shared" si="5"/>
        <v>gmail</v>
      </c>
    </row>
    <row r="58" spans="1:14" x14ac:dyDescent="0.25">
      <c r="A58">
        <v>532</v>
      </c>
      <c r="B58" s="7">
        <v>44603.544594907406</v>
      </c>
      <c r="C58" s="7">
        <v>44607.465879629628</v>
      </c>
      <c r="D58" t="str">
        <f t="shared" si="3"/>
        <v>2022.02</v>
      </c>
      <c r="E58" t="s">
        <v>23</v>
      </c>
      <c r="F58" t="s">
        <v>24</v>
      </c>
      <c r="G58" s="12">
        <v>5000000</v>
      </c>
      <c r="H58" s="12">
        <v>84</v>
      </c>
      <c r="I58" s="12">
        <v>560000</v>
      </c>
      <c r="J58" s="8" t="s">
        <v>139</v>
      </c>
      <c r="K58" t="s">
        <v>140</v>
      </c>
      <c r="L58" t="s">
        <v>315</v>
      </c>
      <c r="M58" t="str">
        <f t="shared" si="4"/>
        <v>SBERBANK</v>
      </c>
      <c r="N58" s="8" t="str">
        <f t="shared" si="5"/>
        <v>hotmail</v>
      </c>
    </row>
    <row r="59" spans="1:14" x14ac:dyDescent="0.25">
      <c r="A59">
        <v>549</v>
      </c>
      <c r="B59" s="7">
        <v>44607.740520833337</v>
      </c>
      <c r="C59" s="7">
        <v>44607.765717592592</v>
      </c>
      <c r="D59" t="str">
        <f t="shared" si="3"/>
        <v>2022.02</v>
      </c>
      <c r="E59" t="s">
        <v>23</v>
      </c>
      <c r="F59" t="s">
        <v>24</v>
      </c>
      <c r="G59" s="12">
        <v>200</v>
      </c>
      <c r="H59" s="12">
        <v>12</v>
      </c>
      <c r="I59" s="12">
        <v>340000</v>
      </c>
      <c r="J59" s="8" t="s">
        <v>162</v>
      </c>
      <c r="K59" t="s">
        <v>163</v>
      </c>
      <c r="L59" t="s">
        <v>315</v>
      </c>
      <c r="M59" t="str">
        <f t="shared" si="4"/>
        <v>SBERBANK</v>
      </c>
      <c r="N59" s="8" t="str">
        <f t="shared" si="5"/>
        <v>gmail</v>
      </c>
    </row>
    <row r="60" spans="1:14" x14ac:dyDescent="0.25">
      <c r="A60">
        <v>533</v>
      </c>
      <c r="B60" s="7">
        <v>44603.589849537035</v>
      </c>
      <c r="C60" s="7">
        <v>44606.713622685187</v>
      </c>
      <c r="D60" t="str">
        <f t="shared" si="3"/>
        <v>2022.02</v>
      </c>
      <c r="E60" t="s">
        <v>23</v>
      </c>
      <c r="F60" t="s">
        <v>24</v>
      </c>
      <c r="G60" s="12">
        <v>6500000</v>
      </c>
      <c r="H60" s="12">
        <v>84</v>
      </c>
      <c r="I60" s="12">
        <v>270000</v>
      </c>
      <c r="J60" s="8" t="s">
        <v>145</v>
      </c>
      <c r="K60" t="s">
        <v>146</v>
      </c>
      <c r="L60" t="s">
        <v>315</v>
      </c>
      <c r="M60" t="str">
        <f t="shared" si="4"/>
        <v>SBERBANK</v>
      </c>
      <c r="N60" s="8" t="str">
        <f t="shared" si="5"/>
        <v>gmail</v>
      </c>
    </row>
    <row r="61" spans="1:14" x14ac:dyDescent="0.25">
      <c r="A61">
        <v>535</v>
      </c>
      <c r="B61" s="7">
        <v>44603.80164351852</v>
      </c>
      <c r="C61" s="7">
        <v>44603.812986111108</v>
      </c>
      <c r="D61" t="str">
        <f t="shared" si="3"/>
        <v>2022.02</v>
      </c>
      <c r="E61" t="s">
        <v>19</v>
      </c>
      <c r="F61" t="s">
        <v>20</v>
      </c>
      <c r="G61" s="12">
        <v>4740000</v>
      </c>
      <c r="H61" s="12">
        <v>84</v>
      </c>
      <c r="I61" s="12">
        <v>160000</v>
      </c>
      <c r="J61" s="8" t="s">
        <v>143</v>
      </c>
      <c r="K61" t="s">
        <v>144</v>
      </c>
      <c r="L61" t="s">
        <v>315</v>
      </c>
      <c r="M61" t="str">
        <f t="shared" si="4"/>
        <v>SBERBANK</v>
      </c>
      <c r="N61" s="8" t="str">
        <f t="shared" si="5"/>
        <v>freemail</v>
      </c>
    </row>
    <row r="62" spans="1:14" x14ac:dyDescent="0.25">
      <c r="A62">
        <v>540</v>
      </c>
      <c r="B62" s="7">
        <v>44606.465868055559</v>
      </c>
      <c r="C62" s="7">
        <v>44606.481886574074</v>
      </c>
      <c r="D62" t="str">
        <f t="shared" si="3"/>
        <v>2022.02</v>
      </c>
      <c r="E62" t="s">
        <v>23</v>
      </c>
      <c r="F62" t="s">
        <v>24</v>
      </c>
      <c r="G62" s="12">
        <v>6000000</v>
      </c>
      <c r="H62" s="12">
        <v>84</v>
      </c>
      <c r="I62" s="12">
        <v>776000</v>
      </c>
      <c r="J62" s="8" t="s">
        <v>152</v>
      </c>
      <c r="K62" t="s">
        <v>153</v>
      </c>
      <c r="L62">
        <v>5000000</v>
      </c>
      <c r="M62" t="str">
        <f t="shared" si="4"/>
        <v>SBERBANK</v>
      </c>
      <c r="N62" s="8" t="str">
        <f t="shared" si="5"/>
        <v>gmail</v>
      </c>
    </row>
    <row r="63" spans="1:14" x14ac:dyDescent="0.25">
      <c r="A63">
        <v>541</v>
      </c>
      <c r="B63" s="7">
        <v>44606.504178240742</v>
      </c>
      <c r="C63" s="7">
        <v>44607.760393518518</v>
      </c>
      <c r="D63" t="str">
        <f t="shared" si="3"/>
        <v>2022.02</v>
      </c>
      <c r="E63" t="s">
        <v>23</v>
      </c>
      <c r="F63" t="s">
        <v>24</v>
      </c>
      <c r="G63" s="12">
        <v>10000000</v>
      </c>
      <c r="H63" s="12">
        <v>84</v>
      </c>
      <c r="I63" s="12">
        <v>418317</v>
      </c>
      <c r="J63" s="8" t="s">
        <v>154</v>
      </c>
      <c r="K63" t="s">
        <v>30</v>
      </c>
      <c r="L63" t="s">
        <v>315</v>
      </c>
      <c r="M63" t="str">
        <f t="shared" si="4"/>
        <v>SBERBANK</v>
      </c>
      <c r="N63" s="8" t="str">
        <f t="shared" si="5"/>
        <v>gmail</v>
      </c>
    </row>
    <row r="64" spans="1:14" x14ac:dyDescent="0.25">
      <c r="A64">
        <v>542</v>
      </c>
      <c r="B64" s="7">
        <v>44606.559363425928</v>
      </c>
      <c r="C64" s="7">
        <v>44606.559363425928</v>
      </c>
      <c r="D64" t="str">
        <f t="shared" si="3"/>
        <v>2022.02</v>
      </c>
      <c r="E64" t="s">
        <v>23</v>
      </c>
      <c r="F64" t="s">
        <v>24</v>
      </c>
      <c r="G64" s="12">
        <v>1500000</v>
      </c>
      <c r="H64" s="12">
        <v>84</v>
      </c>
      <c r="I64" s="12">
        <v>300000</v>
      </c>
      <c r="J64" s="8" t="s">
        <v>149</v>
      </c>
      <c r="K64" t="s">
        <v>150</v>
      </c>
      <c r="L64" t="s">
        <v>315</v>
      </c>
      <c r="M64" t="str">
        <f t="shared" si="4"/>
        <v>SBERBANK</v>
      </c>
      <c r="N64" s="8" t="str">
        <f t="shared" si="5"/>
        <v>freemail</v>
      </c>
    </row>
    <row r="65" spans="1:14" x14ac:dyDescent="0.25">
      <c r="A65">
        <v>570</v>
      </c>
      <c r="B65" s="7">
        <v>44611.450428240743</v>
      </c>
      <c r="C65" s="7">
        <v>44611.452523148146</v>
      </c>
      <c r="D65" t="str">
        <f t="shared" si="3"/>
        <v>2022.02</v>
      </c>
      <c r="E65" t="s">
        <v>31</v>
      </c>
      <c r="F65" t="s">
        <v>32</v>
      </c>
      <c r="G65" s="12">
        <v>200</v>
      </c>
      <c r="H65" s="12">
        <v>12</v>
      </c>
      <c r="I65" s="12">
        <v>310000</v>
      </c>
      <c r="J65" s="8" t="s">
        <v>190</v>
      </c>
      <c r="K65" t="s">
        <v>191</v>
      </c>
      <c r="L65" t="s">
        <v>315</v>
      </c>
      <c r="M65" t="str">
        <f t="shared" si="4"/>
        <v>BB</v>
      </c>
      <c r="N65" s="8" t="str">
        <f t="shared" si="5"/>
        <v>gmail</v>
      </c>
    </row>
    <row r="66" spans="1:14" x14ac:dyDescent="0.25">
      <c r="A66">
        <v>515</v>
      </c>
      <c r="B66" s="7">
        <v>44601.507662037038</v>
      </c>
      <c r="C66" s="7">
        <v>44615.393738425926</v>
      </c>
      <c r="D66" t="str">
        <f t="shared" ref="D66:D97" si="6">TEXT(B66, "éééé.hh")</f>
        <v>2022.02</v>
      </c>
      <c r="E66" t="s">
        <v>11</v>
      </c>
      <c r="F66" t="s">
        <v>12</v>
      </c>
      <c r="G66" s="12">
        <v>600</v>
      </c>
      <c r="H66" s="12">
        <v>24</v>
      </c>
      <c r="I66" s="12">
        <v>304000</v>
      </c>
      <c r="J66" s="8" t="s">
        <v>121</v>
      </c>
      <c r="K66" t="s">
        <v>122</v>
      </c>
      <c r="L66" t="s">
        <v>315</v>
      </c>
      <c r="M66" t="str">
        <f t="shared" ref="M66:M97" si="7">LOOKUP(E66,$P$3:$P$12,$Q$3:$Q$12)</f>
        <v>BB</v>
      </c>
      <c r="N66" s="8" t="str">
        <f t="shared" ref="N66:N97" si="8">IFERROR(MID(J66, FIND("@", J66) + 1, FIND(".", J66) - FIND("@", J66) - 1), "")</f>
        <v>gmail</v>
      </c>
    </row>
    <row r="67" spans="1:14" x14ac:dyDescent="0.25">
      <c r="A67">
        <v>543</v>
      </c>
      <c r="B67" s="7">
        <v>44606.605937499997</v>
      </c>
      <c r="C67" s="7">
        <v>44606.609652777777</v>
      </c>
      <c r="D67" t="str">
        <f t="shared" si="6"/>
        <v>2022.02</v>
      </c>
      <c r="E67" t="s">
        <v>11</v>
      </c>
      <c r="F67" t="s">
        <v>12</v>
      </c>
      <c r="G67" s="12">
        <v>2000000</v>
      </c>
      <c r="H67" s="12">
        <v>84</v>
      </c>
      <c r="I67" s="12">
        <v>350000</v>
      </c>
      <c r="J67" s="8" t="s">
        <v>151</v>
      </c>
      <c r="K67" t="s">
        <v>46</v>
      </c>
      <c r="L67" t="s">
        <v>315</v>
      </c>
      <c r="M67" t="str">
        <f t="shared" si="7"/>
        <v>BB</v>
      </c>
      <c r="N67" s="8" t="str">
        <f t="shared" si="8"/>
        <v>gmail</v>
      </c>
    </row>
    <row r="68" spans="1:14" x14ac:dyDescent="0.25">
      <c r="A68">
        <v>544</v>
      </c>
      <c r="B68" s="7">
        <v>44606.616296296299</v>
      </c>
      <c r="C68" s="7">
        <v>44606.618194444447</v>
      </c>
      <c r="D68" t="str">
        <f t="shared" si="6"/>
        <v>2022.02</v>
      </c>
      <c r="E68" t="s">
        <v>11</v>
      </c>
      <c r="F68" t="s">
        <v>12</v>
      </c>
      <c r="G68" s="12">
        <v>2000000</v>
      </c>
      <c r="H68" s="12">
        <v>60</v>
      </c>
      <c r="I68" s="12">
        <v>350000</v>
      </c>
      <c r="J68" s="8" t="s">
        <v>151</v>
      </c>
      <c r="K68" t="s">
        <v>46</v>
      </c>
      <c r="L68" t="s">
        <v>315</v>
      </c>
      <c r="M68" t="str">
        <f t="shared" si="7"/>
        <v>BB</v>
      </c>
      <c r="N68" s="8" t="str">
        <f t="shared" si="8"/>
        <v>gmail</v>
      </c>
    </row>
    <row r="69" spans="1:14" x14ac:dyDescent="0.25">
      <c r="A69">
        <v>545</v>
      </c>
      <c r="B69" s="7">
        <v>44607.534074074072</v>
      </c>
      <c r="C69" s="7">
        <v>44607.538449074076</v>
      </c>
      <c r="D69" t="str">
        <f t="shared" si="6"/>
        <v>2022.02</v>
      </c>
      <c r="E69" t="s">
        <v>23</v>
      </c>
      <c r="F69" t="s">
        <v>24</v>
      </c>
      <c r="G69" s="12">
        <v>3000000</v>
      </c>
      <c r="H69" s="12">
        <v>84</v>
      </c>
      <c r="I69" s="12">
        <v>450000</v>
      </c>
      <c r="J69" s="8" t="s">
        <v>157</v>
      </c>
      <c r="K69" t="s">
        <v>158</v>
      </c>
      <c r="L69" t="s">
        <v>315</v>
      </c>
      <c r="M69" t="str">
        <f t="shared" si="7"/>
        <v>SBERBANK</v>
      </c>
      <c r="N69" s="8" t="str">
        <f t="shared" si="8"/>
        <v>gmail</v>
      </c>
    </row>
    <row r="70" spans="1:14" x14ac:dyDescent="0.25">
      <c r="A70">
        <v>546</v>
      </c>
      <c r="B70" s="7">
        <v>44607.566018518519</v>
      </c>
      <c r="C70" s="7">
        <v>44607.612812500003</v>
      </c>
      <c r="D70" t="str">
        <f t="shared" si="6"/>
        <v>2022.02</v>
      </c>
      <c r="E70" t="s">
        <v>23</v>
      </c>
      <c r="F70" t="s">
        <v>24</v>
      </c>
      <c r="G70" s="12">
        <v>10000000</v>
      </c>
      <c r="H70" s="12">
        <v>84</v>
      </c>
      <c r="I70" s="12">
        <v>961744</v>
      </c>
      <c r="J70" s="8" t="s">
        <v>159</v>
      </c>
      <c r="K70" t="s">
        <v>156</v>
      </c>
      <c r="L70" t="s">
        <v>315</v>
      </c>
      <c r="M70" t="str">
        <f t="shared" si="7"/>
        <v>SBERBANK</v>
      </c>
      <c r="N70" s="8" t="str">
        <f t="shared" si="8"/>
        <v>citromail</v>
      </c>
    </row>
    <row r="71" spans="1:14" x14ac:dyDescent="0.25">
      <c r="A71">
        <v>547</v>
      </c>
      <c r="B71" s="7">
        <v>44607.597581018519</v>
      </c>
      <c r="C71" s="7">
        <v>44608.492962962962</v>
      </c>
      <c r="D71" t="str">
        <f t="shared" si="6"/>
        <v>2022.02</v>
      </c>
      <c r="E71" t="s">
        <v>19</v>
      </c>
      <c r="F71" t="s">
        <v>20</v>
      </c>
      <c r="G71" s="12">
        <v>2880000</v>
      </c>
      <c r="H71" s="12">
        <v>84</v>
      </c>
      <c r="I71" s="12">
        <v>180161</v>
      </c>
      <c r="J71" s="8" t="s">
        <v>160</v>
      </c>
      <c r="K71" t="s">
        <v>161</v>
      </c>
      <c r="L71" t="s">
        <v>315</v>
      </c>
      <c r="M71" t="str">
        <f t="shared" si="7"/>
        <v>SBERBANK</v>
      </c>
      <c r="N71" s="8" t="str">
        <f t="shared" si="8"/>
        <v>gmail</v>
      </c>
    </row>
    <row r="72" spans="1:14" x14ac:dyDescent="0.25">
      <c r="A72">
        <v>548</v>
      </c>
      <c r="B72" s="7">
        <v>44607.723078703704</v>
      </c>
      <c r="C72" s="7">
        <v>44607.732523148145</v>
      </c>
      <c r="D72" t="str">
        <f t="shared" si="6"/>
        <v>2022.02</v>
      </c>
      <c r="E72" t="s">
        <v>15</v>
      </c>
      <c r="F72" t="s">
        <v>16</v>
      </c>
      <c r="G72" s="12">
        <v>4900000</v>
      </c>
      <c r="H72" s="12">
        <v>84</v>
      </c>
      <c r="I72" s="12">
        <v>245000</v>
      </c>
      <c r="J72" s="8" t="s">
        <v>155</v>
      </c>
      <c r="K72" t="s">
        <v>156</v>
      </c>
      <c r="L72" t="s">
        <v>315</v>
      </c>
      <c r="M72" t="str">
        <f t="shared" si="7"/>
        <v>MKB</v>
      </c>
      <c r="N72" s="8" t="str">
        <f t="shared" si="8"/>
        <v>gmail</v>
      </c>
    </row>
    <row r="73" spans="1:14" x14ac:dyDescent="0.25">
      <c r="A73">
        <v>550</v>
      </c>
      <c r="B73" s="7">
        <v>44608.511782407404</v>
      </c>
      <c r="C73" s="7">
        <v>44608.547719907408</v>
      </c>
      <c r="D73" t="str">
        <f t="shared" si="6"/>
        <v>2022.02</v>
      </c>
      <c r="E73" t="s">
        <v>15</v>
      </c>
      <c r="F73" t="s">
        <v>16</v>
      </c>
      <c r="G73" s="12">
        <v>5000000</v>
      </c>
      <c r="H73" s="12">
        <v>84</v>
      </c>
      <c r="I73" s="12">
        <v>245267</v>
      </c>
      <c r="J73" s="8" t="s">
        <v>168</v>
      </c>
      <c r="K73" t="s">
        <v>169</v>
      </c>
      <c r="L73" t="s">
        <v>315</v>
      </c>
      <c r="M73" t="str">
        <f t="shared" si="7"/>
        <v>MKB</v>
      </c>
      <c r="N73" s="8" t="str">
        <f t="shared" si="8"/>
        <v>gmail</v>
      </c>
    </row>
    <row r="74" spans="1:14" x14ac:dyDescent="0.25">
      <c r="A74">
        <v>552</v>
      </c>
      <c r="B74" s="7">
        <v>1</v>
      </c>
      <c r="C74" s="7">
        <v>44608.691759259258</v>
      </c>
      <c r="D74" t="str">
        <f t="shared" si="6"/>
        <v>1900.01</v>
      </c>
      <c r="E74" t="s">
        <v>19</v>
      </c>
      <c r="F74" t="s">
        <v>20</v>
      </c>
      <c r="G74" s="12">
        <v>4500000</v>
      </c>
      <c r="H74" s="12">
        <v>84</v>
      </c>
      <c r="I74" s="12">
        <v>174000</v>
      </c>
      <c r="J74" s="8" t="s">
        <v>164</v>
      </c>
      <c r="K74" t="s">
        <v>165</v>
      </c>
      <c r="L74" t="s">
        <v>315</v>
      </c>
      <c r="M74" t="str">
        <f t="shared" si="7"/>
        <v>SBERBANK</v>
      </c>
      <c r="N74" s="8" t="str">
        <f t="shared" si="8"/>
        <v>gmail</v>
      </c>
    </row>
    <row r="75" spans="1:14" x14ac:dyDescent="0.25">
      <c r="A75">
        <v>553</v>
      </c>
      <c r="B75" s="7">
        <v>44608.690509259257</v>
      </c>
      <c r="C75" s="7">
        <v>44608.693402777775</v>
      </c>
      <c r="D75" t="str">
        <f t="shared" si="6"/>
        <v>2022.02</v>
      </c>
      <c r="E75" t="s">
        <v>11</v>
      </c>
      <c r="F75" t="s">
        <v>12</v>
      </c>
      <c r="G75" s="12">
        <v>7000000</v>
      </c>
      <c r="H75" s="12">
        <v>84</v>
      </c>
      <c r="I75" s="12">
        <v>350000</v>
      </c>
      <c r="J75" s="8" t="s">
        <v>172</v>
      </c>
      <c r="K75" t="s">
        <v>173</v>
      </c>
      <c r="L75" t="s">
        <v>315</v>
      </c>
      <c r="M75" t="str">
        <f t="shared" si="7"/>
        <v>BB</v>
      </c>
      <c r="N75" s="8" t="str">
        <f t="shared" si="8"/>
        <v>gmail</v>
      </c>
    </row>
    <row r="76" spans="1:14" x14ac:dyDescent="0.25">
      <c r="A76">
        <v>514</v>
      </c>
      <c r="B76" s="7">
        <v>44601.45071759259</v>
      </c>
      <c r="C76" s="7">
        <v>44601.461747685185</v>
      </c>
      <c r="D76" t="str">
        <f t="shared" si="6"/>
        <v>2022.02</v>
      </c>
      <c r="E76" t="s">
        <v>15</v>
      </c>
      <c r="F76" t="s">
        <v>16</v>
      </c>
      <c r="G76" s="12">
        <v>500</v>
      </c>
      <c r="H76" s="12">
        <v>24</v>
      </c>
      <c r="I76" s="12">
        <v>280000</v>
      </c>
      <c r="J76" s="8" t="s">
        <v>129</v>
      </c>
      <c r="K76" t="s">
        <v>130</v>
      </c>
      <c r="L76" t="s">
        <v>315</v>
      </c>
      <c r="M76" t="str">
        <f t="shared" si="7"/>
        <v>MKB</v>
      </c>
      <c r="N76" s="8" t="str">
        <f t="shared" si="8"/>
        <v>gmail</v>
      </c>
    </row>
    <row r="77" spans="1:14" x14ac:dyDescent="0.25">
      <c r="A77">
        <v>504</v>
      </c>
      <c r="B77" s="7">
        <v>44596.747083333335</v>
      </c>
      <c r="C77" s="7">
        <v>44596.748796296299</v>
      </c>
      <c r="D77" t="str">
        <f t="shared" si="6"/>
        <v>2022.02</v>
      </c>
      <c r="E77" t="s">
        <v>51</v>
      </c>
      <c r="F77" t="s">
        <v>52</v>
      </c>
      <c r="G77" s="12">
        <v>800</v>
      </c>
      <c r="H77" s="12">
        <v>84</v>
      </c>
      <c r="I77" s="12">
        <v>280000</v>
      </c>
      <c r="J77" s="8" t="s">
        <v>92</v>
      </c>
      <c r="K77" t="s">
        <v>91</v>
      </c>
      <c r="L77" t="s">
        <v>315</v>
      </c>
      <c r="M77" t="str">
        <f t="shared" si="7"/>
        <v>BB</v>
      </c>
      <c r="N77" s="8" t="str">
        <f t="shared" si="8"/>
        <v>gmail</v>
      </c>
    </row>
    <row r="78" spans="1:14" x14ac:dyDescent="0.25">
      <c r="A78">
        <v>554</v>
      </c>
      <c r="B78" s="7">
        <v>44608.69835648148</v>
      </c>
      <c r="C78" s="7">
        <v>44608.736643518518</v>
      </c>
      <c r="D78" t="str">
        <f t="shared" si="6"/>
        <v>2022.02</v>
      </c>
      <c r="E78" t="s">
        <v>23</v>
      </c>
      <c r="F78" t="s">
        <v>24</v>
      </c>
      <c r="G78" s="12">
        <v>7000000</v>
      </c>
      <c r="H78" s="12">
        <v>60</v>
      </c>
      <c r="I78" s="12">
        <v>350000</v>
      </c>
      <c r="J78" s="8" t="s">
        <v>172</v>
      </c>
      <c r="K78" t="s">
        <v>173</v>
      </c>
      <c r="L78" t="s">
        <v>315</v>
      </c>
      <c r="M78" t="str">
        <f t="shared" si="7"/>
        <v>SBERBANK</v>
      </c>
      <c r="N78" s="8" t="str">
        <f t="shared" si="8"/>
        <v>gmail</v>
      </c>
    </row>
    <row r="79" spans="1:14" x14ac:dyDescent="0.25">
      <c r="A79">
        <v>573</v>
      </c>
      <c r="B79" s="7">
        <v>44613.523414351854</v>
      </c>
      <c r="C79" s="7">
        <v>44613.537199074075</v>
      </c>
      <c r="D79" t="str">
        <f t="shared" si="6"/>
        <v>2022.02</v>
      </c>
      <c r="E79" t="s">
        <v>15</v>
      </c>
      <c r="F79" t="s">
        <v>16</v>
      </c>
      <c r="G79" s="12">
        <v>700</v>
      </c>
      <c r="H79" s="12">
        <v>36</v>
      </c>
      <c r="I79" s="12">
        <v>270000</v>
      </c>
      <c r="J79" s="8" t="s">
        <v>193</v>
      </c>
      <c r="K79" t="s">
        <v>194</v>
      </c>
      <c r="L79" t="s">
        <v>315</v>
      </c>
      <c r="M79" t="str">
        <f t="shared" si="7"/>
        <v>MKB</v>
      </c>
      <c r="N79" s="8" t="str">
        <f t="shared" si="8"/>
        <v>gmail</v>
      </c>
    </row>
    <row r="80" spans="1:14" x14ac:dyDescent="0.25">
      <c r="A80">
        <v>555</v>
      </c>
      <c r="B80" s="7">
        <v>44608.704606481479</v>
      </c>
      <c r="C80" s="7">
        <v>44615.871041666665</v>
      </c>
      <c r="D80" t="str">
        <f t="shared" si="6"/>
        <v>2022.02</v>
      </c>
      <c r="E80" t="s">
        <v>19</v>
      </c>
      <c r="F80" t="s">
        <v>20</v>
      </c>
      <c r="G80" s="12">
        <v>7260000</v>
      </c>
      <c r="H80" s="12">
        <v>84</v>
      </c>
      <c r="I80" s="12">
        <v>245000</v>
      </c>
      <c r="J80" s="8" t="s">
        <v>166</v>
      </c>
      <c r="K80" t="s">
        <v>167</v>
      </c>
      <c r="L80" t="s">
        <v>315</v>
      </c>
      <c r="M80" t="str">
        <f t="shared" si="7"/>
        <v>SBERBANK</v>
      </c>
      <c r="N80" s="8" t="str">
        <f t="shared" si="8"/>
        <v>gmail</v>
      </c>
    </row>
    <row r="81" spans="1:14" x14ac:dyDescent="0.25">
      <c r="A81">
        <v>556</v>
      </c>
      <c r="B81" s="7">
        <v>44608.769814814812</v>
      </c>
      <c r="C81" s="7">
        <v>44608.783750000002</v>
      </c>
      <c r="D81" t="str">
        <f t="shared" si="6"/>
        <v>2022.02</v>
      </c>
      <c r="E81" t="s">
        <v>15</v>
      </c>
      <c r="F81" t="s">
        <v>16</v>
      </c>
      <c r="G81" s="12">
        <v>1500000</v>
      </c>
      <c r="H81" s="12">
        <v>60</v>
      </c>
      <c r="I81" s="12">
        <v>145000</v>
      </c>
      <c r="J81" s="8" t="s">
        <v>170</v>
      </c>
      <c r="K81" t="s">
        <v>171</v>
      </c>
      <c r="L81" t="s">
        <v>315</v>
      </c>
      <c r="M81" t="str">
        <f t="shared" si="7"/>
        <v>MKB</v>
      </c>
      <c r="N81" s="8" t="str">
        <f t="shared" si="8"/>
        <v>freemail</v>
      </c>
    </row>
    <row r="82" spans="1:14" x14ac:dyDescent="0.25">
      <c r="A82">
        <v>559</v>
      </c>
      <c r="B82" s="7">
        <v>44609.605069444442</v>
      </c>
      <c r="C82" s="7">
        <v>44613.852754629632</v>
      </c>
      <c r="D82" t="str">
        <f t="shared" si="6"/>
        <v>2022.02</v>
      </c>
      <c r="E82" t="s">
        <v>114</v>
      </c>
      <c r="F82" t="s">
        <v>115</v>
      </c>
      <c r="G82" s="12">
        <v>7000000</v>
      </c>
      <c r="H82" s="12">
        <v>84</v>
      </c>
      <c r="I82" s="12">
        <v>393700</v>
      </c>
      <c r="J82" s="8" t="s">
        <v>176</v>
      </c>
      <c r="K82" t="s">
        <v>177</v>
      </c>
      <c r="L82" t="s">
        <v>315</v>
      </c>
      <c r="M82" t="str">
        <f t="shared" si="7"/>
        <v>MKB</v>
      </c>
      <c r="N82" s="8" t="str">
        <f t="shared" si="8"/>
        <v>gmail</v>
      </c>
    </row>
    <row r="83" spans="1:14" x14ac:dyDescent="0.25">
      <c r="A83">
        <v>562</v>
      </c>
      <c r="B83" s="7">
        <v>44610.464803240742</v>
      </c>
      <c r="C83" s="7">
        <v>44610.476087962961</v>
      </c>
      <c r="D83" t="str">
        <f t="shared" si="6"/>
        <v>2022.02</v>
      </c>
      <c r="E83" t="s">
        <v>15</v>
      </c>
      <c r="F83" t="s">
        <v>16</v>
      </c>
      <c r="G83" s="12">
        <v>7000000</v>
      </c>
      <c r="H83" s="12">
        <v>84</v>
      </c>
      <c r="I83" s="12">
        <v>448000</v>
      </c>
      <c r="J83" s="8" t="s">
        <v>184</v>
      </c>
      <c r="K83" t="s">
        <v>185</v>
      </c>
      <c r="L83" t="s">
        <v>315</v>
      </c>
      <c r="M83" t="str">
        <f t="shared" si="7"/>
        <v>MKB</v>
      </c>
      <c r="N83" s="8" t="str">
        <f t="shared" si="8"/>
        <v>gmail</v>
      </c>
    </row>
    <row r="84" spans="1:14" x14ac:dyDescent="0.25">
      <c r="A84">
        <v>564</v>
      </c>
      <c r="B84" s="7">
        <v>44610.563287037039</v>
      </c>
      <c r="C84" s="7">
        <v>44610.605925925927</v>
      </c>
      <c r="D84" t="str">
        <f t="shared" si="6"/>
        <v>2022.02</v>
      </c>
      <c r="E84" t="s">
        <v>23</v>
      </c>
      <c r="F84" t="s">
        <v>24</v>
      </c>
      <c r="G84" s="12">
        <v>10000000</v>
      </c>
      <c r="H84" s="12">
        <v>84</v>
      </c>
      <c r="I84" s="12">
        <v>568000</v>
      </c>
      <c r="J84" s="8" t="s">
        <v>180</v>
      </c>
      <c r="K84" t="s">
        <v>181</v>
      </c>
      <c r="L84" t="s">
        <v>315</v>
      </c>
      <c r="M84" t="str">
        <f t="shared" si="7"/>
        <v>SBERBANK</v>
      </c>
      <c r="N84" s="8" t="str">
        <f t="shared" si="8"/>
        <v>citromail</v>
      </c>
    </row>
    <row r="85" spans="1:14" x14ac:dyDescent="0.25">
      <c r="A85">
        <v>565</v>
      </c>
      <c r="B85" s="7">
        <v>44610.570659722223</v>
      </c>
      <c r="C85" s="7">
        <v>44610.575694444444</v>
      </c>
      <c r="D85" t="str">
        <f t="shared" si="6"/>
        <v>2022.02</v>
      </c>
      <c r="E85" t="s">
        <v>15</v>
      </c>
      <c r="F85" t="s">
        <v>16</v>
      </c>
      <c r="G85" s="12">
        <v>5000000</v>
      </c>
      <c r="H85" s="12">
        <v>84</v>
      </c>
      <c r="I85" s="12">
        <v>200000</v>
      </c>
      <c r="J85" s="8" t="s">
        <v>182</v>
      </c>
      <c r="K85" t="s">
        <v>183</v>
      </c>
      <c r="L85" t="s">
        <v>315</v>
      </c>
      <c r="M85" t="str">
        <f t="shared" si="7"/>
        <v>MKB</v>
      </c>
      <c r="N85" s="8" t="str">
        <f t="shared" si="8"/>
        <v>citromail</v>
      </c>
    </row>
    <row r="86" spans="1:14" x14ac:dyDescent="0.25">
      <c r="A86">
        <v>566</v>
      </c>
      <c r="B86" s="7">
        <v>44610.575925925928</v>
      </c>
      <c r="C86" s="7">
        <v>44637.915682870371</v>
      </c>
      <c r="D86" t="str">
        <f t="shared" si="6"/>
        <v>2022.02</v>
      </c>
      <c r="E86" t="s">
        <v>15</v>
      </c>
      <c r="F86" t="s">
        <v>16</v>
      </c>
      <c r="G86" s="12">
        <v>5000000</v>
      </c>
      <c r="H86" s="12">
        <v>84</v>
      </c>
      <c r="I86" s="12">
        <v>200000</v>
      </c>
      <c r="J86" s="8" t="s">
        <v>182</v>
      </c>
      <c r="K86" t="s">
        <v>183</v>
      </c>
      <c r="L86" t="s">
        <v>315</v>
      </c>
      <c r="M86" t="str">
        <f t="shared" si="7"/>
        <v>MKB</v>
      </c>
      <c r="N86" s="8" t="str">
        <f t="shared" si="8"/>
        <v>citromail</v>
      </c>
    </row>
    <row r="87" spans="1:14" x14ac:dyDescent="0.25">
      <c r="A87">
        <v>567</v>
      </c>
      <c r="B87" s="7">
        <v>44610.677939814814</v>
      </c>
      <c r="C87" s="7">
        <v>44610.679513888892</v>
      </c>
      <c r="D87" t="str">
        <f t="shared" si="6"/>
        <v>2022.02</v>
      </c>
      <c r="E87" t="s">
        <v>15</v>
      </c>
      <c r="F87" t="s">
        <v>16</v>
      </c>
      <c r="G87" s="12">
        <v>4000000</v>
      </c>
      <c r="H87" s="12">
        <v>84</v>
      </c>
      <c r="I87" s="12">
        <v>154000</v>
      </c>
      <c r="J87" s="8" t="s">
        <v>178</v>
      </c>
      <c r="K87" t="s">
        <v>179</v>
      </c>
      <c r="L87" t="s">
        <v>315</v>
      </c>
      <c r="M87" t="str">
        <f t="shared" si="7"/>
        <v>MKB</v>
      </c>
      <c r="N87" s="8" t="str">
        <f t="shared" si="8"/>
        <v>gmail</v>
      </c>
    </row>
    <row r="88" spans="1:14" x14ac:dyDescent="0.25">
      <c r="A88">
        <v>568</v>
      </c>
      <c r="B88" s="7">
        <v>44610.684664351851</v>
      </c>
      <c r="C88" s="7">
        <v>44610.70721064815</v>
      </c>
      <c r="D88" t="str">
        <f t="shared" si="6"/>
        <v>2022.02</v>
      </c>
      <c r="E88" t="s">
        <v>23</v>
      </c>
      <c r="F88" t="s">
        <v>24</v>
      </c>
      <c r="G88" s="12">
        <v>9000000</v>
      </c>
      <c r="H88" s="12">
        <v>84</v>
      </c>
      <c r="I88" s="12">
        <v>518000</v>
      </c>
      <c r="J88" s="8" t="s">
        <v>188</v>
      </c>
      <c r="K88" t="s">
        <v>189</v>
      </c>
      <c r="L88" t="s">
        <v>315</v>
      </c>
      <c r="M88" t="str">
        <f t="shared" si="7"/>
        <v>SBERBANK</v>
      </c>
      <c r="N88" s="8" t="str">
        <f t="shared" si="8"/>
        <v>freemail</v>
      </c>
    </row>
    <row r="89" spans="1:14" x14ac:dyDescent="0.25">
      <c r="A89">
        <v>569</v>
      </c>
      <c r="B89" s="7">
        <v>44610.729791666665</v>
      </c>
      <c r="C89" s="7">
        <v>44613.749340277776</v>
      </c>
      <c r="D89" t="str">
        <f t="shared" si="6"/>
        <v>2022.02</v>
      </c>
      <c r="E89" t="s">
        <v>15</v>
      </c>
      <c r="F89" t="s">
        <v>16</v>
      </c>
      <c r="G89" s="12">
        <v>4000000</v>
      </c>
      <c r="H89" s="12">
        <v>84</v>
      </c>
      <c r="I89" s="12">
        <v>243000</v>
      </c>
      <c r="J89" s="8" t="s">
        <v>186</v>
      </c>
      <c r="K89" t="s">
        <v>187</v>
      </c>
      <c r="L89" t="s">
        <v>315</v>
      </c>
      <c r="M89" t="str">
        <f t="shared" si="7"/>
        <v>MKB</v>
      </c>
      <c r="N89" s="8" t="str">
        <f t="shared" si="8"/>
        <v>gmail</v>
      </c>
    </row>
    <row r="90" spans="1:14" x14ac:dyDescent="0.25">
      <c r="A90">
        <v>571</v>
      </c>
      <c r="B90" s="7">
        <v>44613.409201388888</v>
      </c>
      <c r="C90" s="7">
        <v>44613.41097222222</v>
      </c>
      <c r="D90" t="str">
        <f t="shared" si="6"/>
        <v>2022.02</v>
      </c>
      <c r="E90" t="s">
        <v>23</v>
      </c>
      <c r="F90" t="s">
        <v>24</v>
      </c>
      <c r="G90" s="12">
        <v>1000000</v>
      </c>
      <c r="H90" s="12">
        <v>48</v>
      </c>
      <c r="I90" s="12">
        <v>250000</v>
      </c>
      <c r="J90" s="8" t="s">
        <v>199</v>
      </c>
      <c r="K90" t="s">
        <v>200</v>
      </c>
      <c r="L90" t="s">
        <v>315</v>
      </c>
      <c r="M90" t="str">
        <f t="shared" si="7"/>
        <v>SBERBANK</v>
      </c>
      <c r="N90" s="8" t="str">
        <f t="shared" si="8"/>
        <v>gmail</v>
      </c>
    </row>
    <row r="91" spans="1:14" x14ac:dyDescent="0.25">
      <c r="A91">
        <v>523</v>
      </c>
      <c r="B91" s="7">
        <v>44601.705590277779</v>
      </c>
      <c r="C91" s="7">
        <v>44604.775196759256</v>
      </c>
      <c r="D91" t="str">
        <f t="shared" si="6"/>
        <v>2022.02</v>
      </c>
      <c r="E91" t="s">
        <v>15</v>
      </c>
      <c r="F91" t="s">
        <v>16</v>
      </c>
      <c r="G91" s="12">
        <v>500</v>
      </c>
      <c r="H91" s="12">
        <v>36</v>
      </c>
      <c r="I91" s="12">
        <v>250000</v>
      </c>
      <c r="J91" s="8" t="s">
        <v>108</v>
      </c>
      <c r="K91" t="s">
        <v>109</v>
      </c>
      <c r="L91" t="s">
        <v>315</v>
      </c>
      <c r="M91" t="str">
        <f t="shared" si="7"/>
        <v>MKB</v>
      </c>
      <c r="N91" s="8" t="str">
        <f t="shared" si="8"/>
        <v>gmail</v>
      </c>
    </row>
    <row r="92" spans="1:14" x14ac:dyDescent="0.25">
      <c r="A92">
        <v>538</v>
      </c>
      <c r="B92" s="7">
        <v>44605.746689814812</v>
      </c>
      <c r="C92" s="7">
        <v>44614.799398148149</v>
      </c>
      <c r="D92" t="str">
        <f t="shared" si="6"/>
        <v>2022.02</v>
      </c>
      <c r="E92" t="s">
        <v>15</v>
      </c>
      <c r="F92" t="s">
        <v>16</v>
      </c>
      <c r="G92" s="12">
        <v>500</v>
      </c>
      <c r="H92" s="12">
        <v>36</v>
      </c>
      <c r="I92" s="12">
        <v>250000</v>
      </c>
      <c r="J92" s="8" t="s">
        <v>147</v>
      </c>
      <c r="K92" t="s">
        <v>148</v>
      </c>
      <c r="L92" t="s">
        <v>315</v>
      </c>
      <c r="M92" t="str">
        <f t="shared" si="7"/>
        <v>MKB</v>
      </c>
      <c r="N92" s="8" t="str">
        <f t="shared" si="8"/>
        <v>gmail</v>
      </c>
    </row>
    <row r="93" spans="1:14" x14ac:dyDescent="0.25">
      <c r="A93">
        <v>574</v>
      </c>
      <c r="B93" s="7">
        <v>44613.66207175926</v>
      </c>
      <c r="C93" s="7">
        <v>44613.669849537036</v>
      </c>
      <c r="D93" t="str">
        <f t="shared" si="6"/>
        <v>2022.02</v>
      </c>
      <c r="E93" t="s">
        <v>15</v>
      </c>
      <c r="F93" t="s">
        <v>16</v>
      </c>
      <c r="G93" s="12">
        <v>1000000</v>
      </c>
      <c r="H93" s="12">
        <v>48</v>
      </c>
      <c r="I93" s="12">
        <v>170000</v>
      </c>
      <c r="J93" s="14" t="s">
        <v>192</v>
      </c>
      <c r="K93" t="s">
        <v>189</v>
      </c>
      <c r="L93" t="s">
        <v>315</v>
      </c>
      <c r="M93" t="str">
        <f t="shared" si="7"/>
        <v>MKB</v>
      </c>
      <c r="N93" s="8" t="str">
        <f t="shared" si="8"/>
        <v>gmail</v>
      </c>
    </row>
    <row r="94" spans="1:14" x14ac:dyDescent="0.25">
      <c r="A94">
        <v>575</v>
      </c>
      <c r="B94" s="7">
        <v>44613.754050925927</v>
      </c>
      <c r="C94" s="7">
        <v>44613.844131944446</v>
      </c>
      <c r="D94" t="str">
        <f t="shared" si="6"/>
        <v>2022.02</v>
      </c>
      <c r="E94" t="s">
        <v>19</v>
      </c>
      <c r="F94" t="s">
        <v>20</v>
      </c>
      <c r="G94" s="12">
        <v>3000000</v>
      </c>
      <c r="H94" s="12">
        <v>84</v>
      </c>
      <c r="I94" s="12">
        <v>182000</v>
      </c>
      <c r="J94" s="8" t="s">
        <v>195</v>
      </c>
      <c r="K94" t="s">
        <v>196</v>
      </c>
      <c r="L94" t="s">
        <v>315</v>
      </c>
      <c r="M94" t="str">
        <f t="shared" si="7"/>
        <v>SBERBANK</v>
      </c>
      <c r="N94" s="8" t="str">
        <f t="shared" si="8"/>
        <v>gmail</v>
      </c>
    </row>
    <row r="95" spans="1:14" x14ac:dyDescent="0.25">
      <c r="A95">
        <v>576</v>
      </c>
      <c r="B95" s="7">
        <v>44613.757164351853</v>
      </c>
      <c r="C95" s="7">
        <v>44613.769884259258</v>
      </c>
      <c r="D95" t="str">
        <f t="shared" si="6"/>
        <v>2022.02</v>
      </c>
      <c r="E95" t="s">
        <v>15</v>
      </c>
      <c r="F95" t="s">
        <v>16</v>
      </c>
      <c r="G95" s="12">
        <v>5600000</v>
      </c>
      <c r="H95" s="12">
        <v>84</v>
      </c>
      <c r="I95" s="12">
        <v>243000</v>
      </c>
      <c r="J95" s="8" t="s">
        <v>186</v>
      </c>
      <c r="K95" t="s">
        <v>187</v>
      </c>
      <c r="L95" t="s">
        <v>315</v>
      </c>
      <c r="M95" t="str">
        <f t="shared" si="7"/>
        <v>MKB</v>
      </c>
      <c r="N95" s="8" t="str">
        <f t="shared" si="8"/>
        <v>gmail</v>
      </c>
    </row>
    <row r="96" spans="1:14" x14ac:dyDescent="0.25">
      <c r="A96">
        <v>578</v>
      </c>
      <c r="B96" s="7">
        <v>44613.791238425925</v>
      </c>
      <c r="C96" s="7">
        <v>44614.790659722225</v>
      </c>
      <c r="D96" t="str">
        <f t="shared" si="6"/>
        <v>2022.02</v>
      </c>
      <c r="E96" t="s">
        <v>15</v>
      </c>
      <c r="F96" t="s">
        <v>16</v>
      </c>
      <c r="G96" s="12">
        <v>3000000</v>
      </c>
      <c r="H96" s="12">
        <v>60</v>
      </c>
      <c r="I96" s="12">
        <v>240000</v>
      </c>
      <c r="J96" s="8" t="s">
        <v>197</v>
      </c>
      <c r="K96" t="s">
        <v>198</v>
      </c>
      <c r="L96" t="s">
        <v>315</v>
      </c>
      <c r="M96" t="str">
        <f t="shared" si="7"/>
        <v>MKB</v>
      </c>
      <c r="N96" s="8" t="str">
        <f t="shared" si="8"/>
        <v>gmail</v>
      </c>
    </row>
    <row r="97" spans="1:14" x14ac:dyDescent="0.25">
      <c r="A97">
        <v>579</v>
      </c>
      <c r="B97" s="7">
        <v>44614.478090277778</v>
      </c>
      <c r="C97" s="7">
        <v>44616.451805555553</v>
      </c>
      <c r="D97" t="str">
        <f t="shared" si="6"/>
        <v>2022.02</v>
      </c>
      <c r="E97" t="s">
        <v>15</v>
      </c>
      <c r="F97" t="s">
        <v>16</v>
      </c>
      <c r="G97" s="12">
        <v>3500000</v>
      </c>
      <c r="H97" s="12">
        <v>84</v>
      </c>
      <c r="I97" s="12">
        <v>222200</v>
      </c>
      <c r="J97" s="8" t="s">
        <v>207</v>
      </c>
      <c r="K97" t="s">
        <v>208</v>
      </c>
      <c r="L97" t="s">
        <v>315</v>
      </c>
      <c r="M97" t="str">
        <f t="shared" si="7"/>
        <v>MKB</v>
      </c>
      <c r="N97" s="8" t="str">
        <f t="shared" si="8"/>
        <v>gmail</v>
      </c>
    </row>
    <row r="98" spans="1:14" x14ac:dyDescent="0.25">
      <c r="A98">
        <v>581</v>
      </c>
      <c r="B98" s="7">
        <v>44614.550162037034</v>
      </c>
      <c r="C98" s="7">
        <v>44614.560370370367</v>
      </c>
      <c r="D98" t="str">
        <f t="shared" ref="D98:D129" si="9">TEXT(B98, "éééé.hh")</f>
        <v>2022.02</v>
      </c>
      <c r="E98" t="s">
        <v>15</v>
      </c>
      <c r="F98" t="s">
        <v>16</v>
      </c>
      <c r="G98" s="12">
        <v>4000000</v>
      </c>
      <c r="H98" s="12">
        <v>60</v>
      </c>
      <c r="I98" s="12">
        <v>521000</v>
      </c>
      <c r="J98" s="8" t="s">
        <v>203</v>
      </c>
      <c r="K98" t="s">
        <v>204</v>
      </c>
      <c r="L98" t="s">
        <v>315</v>
      </c>
      <c r="M98" t="str">
        <f t="shared" ref="M98:M129" si="10">LOOKUP(E98,$P$3:$P$12,$Q$3:$Q$12)</f>
        <v>MKB</v>
      </c>
      <c r="N98" s="8" t="str">
        <f t="shared" ref="N98:N129" si="11">IFERROR(MID(J98, FIND("@", J98) + 1, FIND(".", J98) - FIND("@", J98) - 1), "")</f>
        <v>gmail</v>
      </c>
    </row>
    <row r="99" spans="1:14" x14ac:dyDescent="0.25">
      <c r="A99">
        <v>582</v>
      </c>
      <c r="B99" s="7">
        <v>44614.663402777776</v>
      </c>
      <c r="C99" s="7">
        <v>44614.749016203707</v>
      </c>
      <c r="D99" t="str">
        <f t="shared" si="9"/>
        <v>2022.02</v>
      </c>
      <c r="E99" t="s">
        <v>15</v>
      </c>
      <c r="F99" t="s">
        <v>16</v>
      </c>
      <c r="G99" s="12">
        <v>7000000</v>
      </c>
      <c r="H99" s="12">
        <v>84</v>
      </c>
      <c r="I99" s="12">
        <v>490000</v>
      </c>
      <c r="J99" s="8" t="s">
        <v>211</v>
      </c>
      <c r="K99" t="s">
        <v>212</v>
      </c>
      <c r="L99" t="s">
        <v>315</v>
      </c>
      <c r="M99" t="str">
        <f t="shared" si="10"/>
        <v>MKB</v>
      </c>
      <c r="N99" s="8" t="str">
        <f t="shared" si="11"/>
        <v>gmail</v>
      </c>
    </row>
    <row r="100" spans="1:14" x14ac:dyDescent="0.25">
      <c r="A100">
        <v>584</v>
      </c>
      <c r="B100" s="7">
        <v>44614.737615740742</v>
      </c>
      <c r="C100" s="7">
        <v>44614.749328703707</v>
      </c>
      <c r="D100" t="str">
        <f t="shared" si="9"/>
        <v>2022.02</v>
      </c>
      <c r="E100" t="s">
        <v>19</v>
      </c>
      <c r="F100" t="s">
        <v>20</v>
      </c>
      <c r="G100" s="12">
        <v>3800000</v>
      </c>
      <c r="H100" s="12">
        <v>72</v>
      </c>
      <c r="I100" s="12">
        <v>234000</v>
      </c>
      <c r="J100" s="8" t="s">
        <v>209</v>
      </c>
      <c r="K100" t="s">
        <v>210</v>
      </c>
      <c r="L100" t="s">
        <v>315</v>
      </c>
      <c r="M100" t="str">
        <f t="shared" si="10"/>
        <v>SBERBANK</v>
      </c>
      <c r="N100" s="8" t="str">
        <f t="shared" si="11"/>
        <v>gmail</v>
      </c>
    </row>
    <row r="101" spans="1:14" x14ac:dyDescent="0.25">
      <c r="A101">
        <v>586</v>
      </c>
      <c r="B101" s="7">
        <v>44614.847361111111</v>
      </c>
      <c r="C101" s="7">
        <v>44614.856712962966</v>
      </c>
      <c r="D101" t="str">
        <f t="shared" si="9"/>
        <v>2022.02</v>
      </c>
      <c r="E101" t="s">
        <v>15</v>
      </c>
      <c r="F101" t="s">
        <v>16</v>
      </c>
      <c r="G101" s="12">
        <v>1000000</v>
      </c>
      <c r="H101" s="12">
        <v>60</v>
      </c>
      <c r="I101" s="12">
        <v>100000</v>
      </c>
      <c r="J101" s="8" t="s">
        <v>205</v>
      </c>
      <c r="K101" t="s">
        <v>206</v>
      </c>
      <c r="L101" t="s">
        <v>315</v>
      </c>
      <c r="M101" t="str">
        <f t="shared" si="10"/>
        <v>MKB</v>
      </c>
      <c r="N101" s="8" t="str">
        <f t="shared" si="11"/>
        <v>gmail</v>
      </c>
    </row>
    <row r="102" spans="1:14" x14ac:dyDescent="0.25">
      <c r="A102">
        <v>587</v>
      </c>
      <c r="B102" s="7">
        <v>44615.394502314812</v>
      </c>
      <c r="C102" s="7">
        <v>44615.401724537034</v>
      </c>
      <c r="D102" t="str">
        <f t="shared" si="9"/>
        <v>2022.02</v>
      </c>
      <c r="E102" t="s">
        <v>23</v>
      </c>
      <c r="F102" t="s">
        <v>24</v>
      </c>
      <c r="G102" s="12">
        <v>2500000</v>
      </c>
      <c r="H102" s="12">
        <v>60</v>
      </c>
      <c r="I102" s="12">
        <v>304000</v>
      </c>
      <c r="J102" s="8" t="s">
        <v>121</v>
      </c>
      <c r="K102" t="s">
        <v>122</v>
      </c>
      <c r="L102" t="s">
        <v>315</v>
      </c>
      <c r="M102" t="str">
        <f t="shared" si="10"/>
        <v>SBERBANK</v>
      </c>
      <c r="N102" s="8" t="str">
        <f t="shared" si="11"/>
        <v>gmail</v>
      </c>
    </row>
    <row r="103" spans="1:14" x14ac:dyDescent="0.25">
      <c r="A103">
        <v>588</v>
      </c>
      <c r="B103" s="7">
        <v>44615.434606481482</v>
      </c>
      <c r="C103" s="7">
        <v>44615.439270833333</v>
      </c>
      <c r="D103" t="str">
        <f t="shared" si="9"/>
        <v>2022.02</v>
      </c>
      <c r="E103" t="s">
        <v>23</v>
      </c>
      <c r="F103" t="s">
        <v>24</v>
      </c>
      <c r="G103" s="12">
        <v>2500000</v>
      </c>
      <c r="H103" s="12">
        <v>60</v>
      </c>
      <c r="I103" s="12">
        <v>150000</v>
      </c>
      <c r="J103" s="8" t="s">
        <v>224</v>
      </c>
      <c r="K103" t="s">
        <v>225</v>
      </c>
      <c r="L103" t="s">
        <v>315</v>
      </c>
      <c r="M103" t="str">
        <f t="shared" si="10"/>
        <v>SBERBANK</v>
      </c>
      <c r="N103" s="8" t="str">
        <f t="shared" si="11"/>
        <v>gmail</v>
      </c>
    </row>
    <row r="104" spans="1:14" x14ac:dyDescent="0.25">
      <c r="A104">
        <v>589</v>
      </c>
      <c r="B104" s="7">
        <v>44615.434687499997</v>
      </c>
      <c r="C104" s="7">
        <v>44615.446909722225</v>
      </c>
      <c r="D104" t="str">
        <f t="shared" si="9"/>
        <v>2022.02</v>
      </c>
      <c r="E104" t="s">
        <v>11</v>
      </c>
      <c r="F104" t="s">
        <v>12</v>
      </c>
      <c r="G104" s="12">
        <v>1000000</v>
      </c>
      <c r="H104" s="12">
        <v>36</v>
      </c>
      <c r="I104" s="12">
        <v>240000</v>
      </c>
      <c r="J104" s="8" t="s">
        <v>219</v>
      </c>
      <c r="K104" t="s">
        <v>220</v>
      </c>
      <c r="L104" t="s">
        <v>315</v>
      </c>
      <c r="M104" t="str">
        <f t="shared" si="10"/>
        <v>BB</v>
      </c>
      <c r="N104" s="8" t="str">
        <f t="shared" si="11"/>
        <v>t-online</v>
      </c>
    </row>
    <row r="105" spans="1:14" x14ac:dyDescent="0.25">
      <c r="A105">
        <v>590</v>
      </c>
      <c r="B105" s="7">
        <v>44615.439351851855</v>
      </c>
      <c r="C105" s="7">
        <v>44615.453564814816</v>
      </c>
      <c r="D105" t="str">
        <f t="shared" si="9"/>
        <v>2022.02</v>
      </c>
      <c r="E105" t="s">
        <v>15</v>
      </c>
      <c r="F105" t="s">
        <v>16</v>
      </c>
      <c r="G105" s="12">
        <v>6000000</v>
      </c>
      <c r="H105" s="12">
        <v>84</v>
      </c>
      <c r="I105" s="12">
        <v>352700</v>
      </c>
      <c r="J105" s="8" t="s">
        <v>213</v>
      </c>
      <c r="K105" t="s">
        <v>214</v>
      </c>
      <c r="L105" t="s">
        <v>315</v>
      </c>
      <c r="M105" t="str">
        <f t="shared" si="10"/>
        <v>MKB</v>
      </c>
      <c r="N105" s="8" t="str">
        <f t="shared" si="11"/>
        <v>gmail</v>
      </c>
    </row>
    <row r="106" spans="1:14" x14ac:dyDescent="0.25">
      <c r="A106">
        <v>590</v>
      </c>
      <c r="B106" s="7">
        <v>44615.439351851855</v>
      </c>
      <c r="C106" s="7">
        <v>44615.453564814816</v>
      </c>
      <c r="D106" t="str">
        <f t="shared" si="9"/>
        <v>2022.02</v>
      </c>
      <c r="E106" t="s">
        <v>15</v>
      </c>
      <c r="F106" t="s">
        <v>16</v>
      </c>
      <c r="G106" s="12">
        <v>6000000</v>
      </c>
      <c r="H106" s="12">
        <v>84</v>
      </c>
      <c r="I106" s="12">
        <v>352700</v>
      </c>
      <c r="J106" s="8" t="s">
        <v>213</v>
      </c>
      <c r="K106" t="s">
        <v>214</v>
      </c>
      <c r="L106" t="s">
        <v>315</v>
      </c>
      <c r="M106" t="str">
        <f t="shared" si="10"/>
        <v>MKB</v>
      </c>
      <c r="N106" s="8" t="str">
        <f t="shared" si="11"/>
        <v>gmail</v>
      </c>
    </row>
    <row r="107" spans="1:14" x14ac:dyDescent="0.25">
      <c r="A107">
        <v>591</v>
      </c>
      <c r="B107" s="7">
        <v>44615.497094907405</v>
      </c>
      <c r="C107" s="7">
        <v>44615.516377314816</v>
      </c>
      <c r="D107" t="str">
        <f t="shared" si="9"/>
        <v>2022.02</v>
      </c>
      <c r="E107" t="s">
        <v>15</v>
      </c>
      <c r="F107" t="s">
        <v>16</v>
      </c>
      <c r="G107" s="12">
        <v>6000000</v>
      </c>
      <c r="H107" s="12">
        <v>84</v>
      </c>
      <c r="I107" s="12">
        <v>378333</v>
      </c>
      <c r="J107" s="8" t="s">
        <v>218</v>
      </c>
      <c r="K107" t="s">
        <v>74</v>
      </c>
      <c r="L107" t="s">
        <v>315</v>
      </c>
      <c r="M107" t="str">
        <f t="shared" si="10"/>
        <v>MKB</v>
      </c>
      <c r="N107" s="8" t="str">
        <f t="shared" si="11"/>
        <v>gmail</v>
      </c>
    </row>
    <row r="108" spans="1:14" x14ac:dyDescent="0.25">
      <c r="A108">
        <v>592</v>
      </c>
      <c r="B108" s="7">
        <v>44615.578113425923</v>
      </c>
      <c r="C108" s="7">
        <v>44615.581261574072</v>
      </c>
      <c r="D108" t="str">
        <f t="shared" si="9"/>
        <v>2022.02</v>
      </c>
      <c r="E108" t="s">
        <v>11</v>
      </c>
      <c r="F108" t="s">
        <v>12</v>
      </c>
      <c r="G108" s="12">
        <v>1500000</v>
      </c>
      <c r="H108" s="12">
        <v>84</v>
      </c>
      <c r="I108" s="12">
        <v>182000</v>
      </c>
      <c r="J108" s="8" t="s">
        <v>217</v>
      </c>
      <c r="K108" t="s">
        <v>46</v>
      </c>
      <c r="L108" t="s">
        <v>315</v>
      </c>
      <c r="M108" t="str">
        <f t="shared" si="10"/>
        <v>BB</v>
      </c>
      <c r="N108" s="8" t="str">
        <f t="shared" si="11"/>
        <v>gmail</v>
      </c>
    </row>
    <row r="109" spans="1:14" x14ac:dyDescent="0.25">
      <c r="A109">
        <v>593</v>
      </c>
      <c r="B109" s="7">
        <v>44615.582499999997</v>
      </c>
      <c r="C109" s="7">
        <v>44615.590196759258</v>
      </c>
      <c r="D109" t="str">
        <f t="shared" si="9"/>
        <v>2022.02</v>
      </c>
      <c r="E109" t="s">
        <v>15</v>
      </c>
      <c r="F109" t="s">
        <v>16</v>
      </c>
      <c r="G109" s="12">
        <v>1500000</v>
      </c>
      <c r="H109" s="12">
        <v>84</v>
      </c>
      <c r="I109" s="12">
        <v>182000</v>
      </c>
      <c r="J109" s="8" t="s">
        <v>217</v>
      </c>
      <c r="K109" t="s">
        <v>46</v>
      </c>
      <c r="L109" t="s">
        <v>315</v>
      </c>
      <c r="M109" t="str">
        <f t="shared" si="10"/>
        <v>MKB</v>
      </c>
      <c r="N109" s="8" t="str">
        <f t="shared" si="11"/>
        <v>gmail</v>
      </c>
    </row>
    <row r="110" spans="1:14" x14ac:dyDescent="0.25">
      <c r="A110">
        <v>597</v>
      </c>
      <c r="B110" s="7">
        <v>44615.724479166667</v>
      </c>
      <c r="C110" s="7">
        <v>44615.7340625</v>
      </c>
      <c r="D110" t="str">
        <f t="shared" si="9"/>
        <v>2022.02</v>
      </c>
      <c r="E110" t="s">
        <v>11</v>
      </c>
      <c r="F110" t="s">
        <v>12</v>
      </c>
      <c r="G110" s="12">
        <v>1500000</v>
      </c>
      <c r="H110" s="12">
        <v>72</v>
      </c>
      <c r="I110" s="12">
        <v>250000</v>
      </c>
      <c r="J110" s="8" t="s">
        <v>222</v>
      </c>
      <c r="K110" t="s">
        <v>223</v>
      </c>
      <c r="L110">
        <v>1500000</v>
      </c>
      <c r="M110" t="str">
        <f t="shared" si="10"/>
        <v>BB</v>
      </c>
      <c r="N110" s="8" t="str">
        <f t="shared" si="11"/>
        <v>gmail</v>
      </c>
    </row>
    <row r="111" spans="1:14" x14ac:dyDescent="0.25">
      <c r="A111">
        <v>598</v>
      </c>
      <c r="B111" s="7">
        <v>44615.738043981481</v>
      </c>
      <c r="C111" s="7">
        <v>44615.744108796294</v>
      </c>
      <c r="D111" t="str">
        <f t="shared" si="9"/>
        <v>2022.02</v>
      </c>
      <c r="E111" t="s">
        <v>15</v>
      </c>
      <c r="F111" t="s">
        <v>16</v>
      </c>
      <c r="G111" s="12">
        <v>4300000</v>
      </c>
      <c r="H111" s="12">
        <v>84</v>
      </c>
      <c r="I111" s="12">
        <v>260000</v>
      </c>
      <c r="J111" s="8" t="s">
        <v>221</v>
      </c>
      <c r="K111" t="s">
        <v>150</v>
      </c>
      <c r="L111" t="s">
        <v>315</v>
      </c>
      <c r="M111" t="str">
        <f t="shared" si="10"/>
        <v>MKB</v>
      </c>
      <c r="N111" s="8" t="str">
        <f t="shared" si="11"/>
        <v>gmail</v>
      </c>
    </row>
    <row r="112" spans="1:14" x14ac:dyDescent="0.25">
      <c r="A112">
        <v>599</v>
      </c>
      <c r="B112" s="7">
        <v>44615.770474537036</v>
      </c>
      <c r="C112" s="7">
        <v>44624.249976851854</v>
      </c>
      <c r="D112" t="str">
        <f t="shared" si="9"/>
        <v>2022.02</v>
      </c>
      <c r="E112" t="s">
        <v>23</v>
      </c>
      <c r="F112" t="s">
        <v>24</v>
      </c>
      <c r="G112" s="12">
        <v>6000000</v>
      </c>
      <c r="H112" s="12">
        <v>96</v>
      </c>
      <c r="I112" s="12">
        <v>250000</v>
      </c>
      <c r="J112" s="8" t="s">
        <v>215</v>
      </c>
      <c r="K112" t="s">
        <v>216</v>
      </c>
      <c r="L112" t="s">
        <v>315</v>
      </c>
      <c r="M112" t="str">
        <f t="shared" si="10"/>
        <v>SBERBANK</v>
      </c>
      <c r="N112" s="8" t="str">
        <f t="shared" si="11"/>
        <v>gmail</v>
      </c>
    </row>
    <row r="113" spans="1:14" x14ac:dyDescent="0.25">
      <c r="A113">
        <v>600</v>
      </c>
      <c r="B113" s="7">
        <v>44615.781724537039</v>
      </c>
      <c r="C113" s="7">
        <v>44615.788472222222</v>
      </c>
      <c r="D113" t="str">
        <f t="shared" si="9"/>
        <v>2022.02</v>
      </c>
      <c r="E113" t="s">
        <v>15</v>
      </c>
      <c r="F113" t="s">
        <v>16</v>
      </c>
      <c r="G113" s="12">
        <v>4800000</v>
      </c>
      <c r="H113" s="12">
        <v>84</v>
      </c>
      <c r="I113" s="12">
        <v>235000</v>
      </c>
      <c r="J113" s="8" t="s">
        <v>226</v>
      </c>
      <c r="K113" t="s">
        <v>156</v>
      </c>
      <c r="L113" t="s">
        <v>315</v>
      </c>
      <c r="M113" t="str">
        <f t="shared" si="10"/>
        <v>MKB</v>
      </c>
      <c r="N113" s="8" t="str">
        <f t="shared" si="11"/>
        <v>gmail</v>
      </c>
    </row>
    <row r="114" spans="1:14" x14ac:dyDescent="0.25">
      <c r="A114">
        <v>601</v>
      </c>
      <c r="B114" s="7">
        <v>44616.442210648151</v>
      </c>
      <c r="C114" s="7">
        <v>44617.391111111108</v>
      </c>
      <c r="D114" t="str">
        <f t="shared" si="9"/>
        <v>2022.02</v>
      </c>
      <c r="E114" t="s">
        <v>23</v>
      </c>
      <c r="F114" t="s">
        <v>24</v>
      </c>
      <c r="G114" s="12">
        <v>3000000</v>
      </c>
      <c r="H114" s="12">
        <v>84</v>
      </c>
      <c r="I114" s="12">
        <v>283000</v>
      </c>
      <c r="J114" s="8" t="s">
        <v>236</v>
      </c>
      <c r="K114" t="s">
        <v>237</v>
      </c>
      <c r="L114" t="s">
        <v>315</v>
      </c>
      <c r="M114" t="str">
        <f t="shared" si="10"/>
        <v>SBERBANK</v>
      </c>
      <c r="N114" s="8" t="str">
        <f t="shared" si="11"/>
        <v>citromail</v>
      </c>
    </row>
    <row r="115" spans="1:14" x14ac:dyDescent="0.25">
      <c r="A115">
        <v>602</v>
      </c>
      <c r="B115" s="7">
        <v>44616.621053240742</v>
      </c>
      <c r="C115" s="7">
        <v>44616.641203703701</v>
      </c>
      <c r="D115" t="str">
        <f t="shared" si="9"/>
        <v>2022.02</v>
      </c>
      <c r="E115" t="s">
        <v>23</v>
      </c>
      <c r="F115" t="s">
        <v>24</v>
      </c>
      <c r="G115" s="12">
        <v>5820000</v>
      </c>
      <c r="H115" s="12">
        <v>84</v>
      </c>
      <c r="I115" s="12">
        <v>260533</v>
      </c>
      <c r="J115" s="8" t="s">
        <v>230</v>
      </c>
      <c r="K115" t="s">
        <v>231</v>
      </c>
      <c r="L115" t="s">
        <v>315</v>
      </c>
      <c r="M115" t="str">
        <f t="shared" si="10"/>
        <v>SBERBANK</v>
      </c>
      <c r="N115" s="8" t="str">
        <f t="shared" si="11"/>
        <v>gmail</v>
      </c>
    </row>
    <row r="116" spans="1:14" x14ac:dyDescent="0.25">
      <c r="A116">
        <v>603</v>
      </c>
      <c r="B116" s="7">
        <v>44616.707986111112</v>
      </c>
      <c r="C116" s="7">
        <v>44616.747499999998</v>
      </c>
      <c r="D116" t="str">
        <f t="shared" si="9"/>
        <v>2022.02</v>
      </c>
      <c r="E116" t="s">
        <v>15</v>
      </c>
      <c r="F116" t="s">
        <v>16</v>
      </c>
      <c r="G116" s="12">
        <v>3500000</v>
      </c>
      <c r="H116" s="12">
        <v>84</v>
      </c>
      <c r="I116" s="12">
        <v>217000</v>
      </c>
      <c r="J116" s="8" t="s">
        <v>228</v>
      </c>
      <c r="K116" t="s">
        <v>229</v>
      </c>
      <c r="L116" t="s">
        <v>315</v>
      </c>
      <c r="M116" t="str">
        <f t="shared" si="10"/>
        <v>MKB</v>
      </c>
      <c r="N116" s="8" t="str">
        <f t="shared" si="11"/>
        <v>gmail</v>
      </c>
    </row>
    <row r="117" spans="1:14" x14ac:dyDescent="0.25">
      <c r="A117">
        <v>604</v>
      </c>
      <c r="B117" s="7">
        <v>44616.821747685186</v>
      </c>
      <c r="C117" s="7">
        <v>44616.838900462964</v>
      </c>
      <c r="D117" t="str">
        <f t="shared" si="9"/>
        <v>2022.02</v>
      </c>
      <c r="E117" t="s">
        <v>19</v>
      </c>
      <c r="F117" t="s">
        <v>20</v>
      </c>
      <c r="G117" s="12">
        <v>1500000</v>
      </c>
      <c r="H117" s="12">
        <v>48</v>
      </c>
      <c r="I117" s="12">
        <v>172900</v>
      </c>
      <c r="J117" s="8" t="s">
        <v>234</v>
      </c>
      <c r="K117" t="s">
        <v>235</v>
      </c>
      <c r="L117" t="s">
        <v>315</v>
      </c>
      <c r="M117" t="str">
        <f t="shared" si="10"/>
        <v>SBERBANK</v>
      </c>
      <c r="N117" s="8" t="str">
        <f t="shared" si="11"/>
        <v>gmail</v>
      </c>
    </row>
    <row r="118" spans="1:14" x14ac:dyDescent="0.25">
      <c r="A118">
        <v>605</v>
      </c>
      <c r="B118" s="7">
        <v>44616.856122685182</v>
      </c>
      <c r="C118" s="7">
        <v>44616.871747685182</v>
      </c>
      <c r="D118" t="str">
        <f t="shared" si="9"/>
        <v>2022.02</v>
      </c>
      <c r="E118" t="s">
        <v>11</v>
      </c>
      <c r="F118" t="s">
        <v>12</v>
      </c>
      <c r="G118" s="12">
        <v>1000000</v>
      </c>
      <c r="H118" s="12">
        <v>54</v>
      </c>
      <c r="I118" s="12">
        <v>250000</v>
      </c>
      <c r="J118" s="8" t="s">
        <v>232</v>
      </c>
      <c r="K118" t="s">
        <v>233</v>
      </c>
      <c r="L118" t="s">
        <v>315</v>
      </c>
      <c r="M118" t="str">
        <f t="shared" si="10"/>
        <v>BB</v>
      </c>
      <c r="N118" s="8" t="str">
        <f t="shared" si="11"/>
        <v>gmail</v>
      </c>
    </row>
    <row r="119" spans="1:14" x14ac:dyDescent="0.25">
      <c r="A119">
        <v>583</v>
      </c>
      <c r="B119" s="7">
        <v>44614.700775462959</v>
      </c>
      <c r="C119" s="7">
        <v>44624.559155092589</v>
      </c>
      <c r="D119" t="str">
        <f t="shared" si="9"/>
        <v>2022.02</v>
      </c>
      <c r="E119" t="s">
        <v>15</v>
      </c>
      <c r="F119" t="s">
        <v>16</v>
      </c>
      <c r="G119" s="12">
        <v>700</v>
      </c>
      <c r="H119" s="12">
        <v>36</v>
      </c>
      <c r="I119" s="12">
        <v>217000</v>
      </c>
      <c r="J119" s="8" t="s">
        <v>201</v>
      </c>
      <c r="K119" t="s">
        <v>202</v>
      </c>
      <c r="L119">
        <v>700</v>
      </c>
      <c r="M119" t="str">
        <f t="shared" si="10"/>
        <v>MKB</v>
      </c>
      <c r="N119" s="8" t="str">
        <f t="shared" si="11"/>
        <v>gmail</v>
      </c>
    </row>
    <row r="120" spans="1:14" x14ac:dyDescent="0.25">
      <c r="A120">
        <v>606</v>
      </c>
      <c r="B120" s="7">
        <v>44616.950335648151</v>
      </c>
      <c r="C120" s="7">
        <v>44616.950335648151</v>
      </c>
      <c r="D120" t="str">
        <f t="shared" si="9"/>
        <v>2022.02</v>
      </c>
      <c r="E120" t="s">
        <v>15</v>
      </c>
      <c r="F120" t="s">
        <v>16</v>
      </c>
      <c r="G120" s="12">
        <v>4000000</v>
      </c>
      <c r="H120" s="12">
        <v>54</v>
      </c>
      <c r="I120" s="12">
        <v>450000</v>
      </c>
      <c r="J120" s="8" t="s">
        <v>238</v>
      </c>
      <c r="K120" t="s">
        <v>239</v>
      </c>
      <c r="L120" t="s">
        <v>315</v>
      </c>
      <c r="M120" t="str">
        <f t="shared" si="10"/>
        <v>MKB</v>
      </c>
      <c r="N120" s="8" t="str">
        <f t="shared" si="11"/>
        <v>citromail</v>
      </c>
    </row>
    <row r="121" spans="1:14" x14ac:dyDescent="0.25">
      <c r="A121">
        <v>608</v>
      </c>
      <c r="B121" s="7">
        <v>44617.489710648151</v>
      </c>
      <c r="C121" s="7">
        <v>44617.509386574071</v>
      </c>
      <c r="D121" t="str">
        <f t="shared" si="9"/>
        <v>2022.02</v>
      </c>
      <c r="E121" t="s">
        <v>23</v>
      </c>
      <c r="F121" t="s">
        <v>24</v>
      </c>
      <c r="G121" s="12">
        <v>4000000</v>
      </c>
      <c r="H121" s="12">
        <v>84</v>
      </c>
      <c r="I121" s="12">
        <v>300000</v>
      </c>
      <c r="J121" s="8" t="s">
        <v>240</v>
      </c>
      <c r="K121" t="s">
        <v>204</v>
      </c>
      <c r="L121" t="s">
        <v>315</v>
      </c>
      <c r="M121" t="str">
        <f t="shared" si="10"/>
        <v>SBERBANK</v>
      </c>
      <c r="N121" s="8" t="str">
        <f t="shared" si="11"/>
        <v>gmail</v>
      </c>
    </row>
    <row r="122" spans="1:14" x14ac:dyDescent="0.25">
      <c r="A122">
        <v>609</v>
      </c>
      <c r="B122" s="7">
        <v>44617.594837962963</v>
      </c>
      <c r="C122" s="7">
        <v>44617.709467592591</v>
      </c>
      <c r="D122" t="str">
        <f t="shared" si="9"/>
        <v>2022.02</v>
      </c>
      <c r="E122" t="s">
        <v>15</v>
      </c>
      <c r="F122" t="s">
        <v>16</v>
      </c>
      <c r="G122" s="12">
        <v>4000000</v>
      </c>
      <c r="H122" s="12">
        <v>84</v>
      </c>
      <c r="I122" s="12">
        <v>242000</v>
      </c>
      <c r="J122" s="8" t="s">
        <v>244</v>
      </c>
      <c r="K122" t="s">
        <v>70</v>
      </c>
      <c r="L122" t="s">
        <v>315</v>
      </c>
      <c r="M122" t="str">
        <f t="shared" si="10"/>
        <v>MKB</v>
      </c>
      <c r="N122" s="8" t="str">
        <f t="shared" si="11"/>
        <v>gmail</v>
      </c>
    </row>
    <row r="123" spans="1:14" x14ac:dyDescent="0.25">
      <c r="A123">
        <v>649</v>
      </c>
      <c r="B123" s="7">
        <v>44642.700266203705</v>
      </c>
      <c r="C123" s="7">
        <v>44642.70039351852</v>
      </c>
      <c r="D123" t="str">
        <f t="shared" si="9"/>
        <v>2022.03</v>
      </c>
      <c r="E123" t="s">
        <v>15</v>
      </c>
      <c r="F123" t="s">
        <v>16</v>
      </c>
      <c r="G123" s="12">
        <v>500</v>
      </c>
      <c r="H123" s="12">
        <v>72</v>
      </c>
      <c r="I123" s="12">
        <v>200000</v>
      </c>
      <c r="J123" s="8" t="s">
        <v>294</v>
      </c>
      <c r="K123" t="s">
        <v>295</v>
      </c>
      <c r="L123" t="s">
        <v>315</v>
      </c>
      <c r="M123" t="str">
        <f t="shared" si="10"/>
        <v>MKB</v>
      </c>
      <c r="N123" s="8" t="str">
        <f t="shared" si="11"/>
        <v>moonran</v>
      </c>
    </row>
    <row r="124" spans="1:14" x14ac:dyDescent="0.25">
      <c r="A124">
        <v>610</v>
      </c>
      <c r="B124" s="7">
        <v>44617.661041666666</v>
      </c>
      <c r="C124" s="7">
        <v>44618.576678240737</v>
      </c>
      <c r="D124" t="str">
        <f t="shared" si="9"/>
        <v>2022.02</v>
      </c>
      <c r="E124" t="s">
        <v>15</v>
      </c>
      <c r="F124" t="s">
        <v>16</v>
      </c>
      <c r="G124" s="12">
        <v>7000000</v>
      </c>
      <c r="H124" s="12">
        <v>84</v>
      </c>
      <c r="I124" s="12">
        <v>394000</v>
      </c>
      <c r="J124" s="8" t="s">
        <v>242</v>
      </c>
      <c r="K124" t="s">
        <v>243</v>
      </c>
      <c r="L124" t="s">
        <v>315</v>
      </c>
      <c r="M124" t="str">
        <f t="shared" si="10"/>
        <v>MKB</v>
      </c>
      <c r="N124" s="8" t="str">
        <f t="shared" si="11"/>
        <v>gmail</v>
      </c>
    </row>
    <row r="125" spans="1:14" x14ac:dyDescent="0.25">
      <c r="A125">
        <v>613</v>
      </c>
      <c r="B125" s="7">
        <v>44620.558993055558</v>
      </c>
      <c r="C125" s="7">
        <v>44643.779907407406</v>
      </c>
      <c r="D125" t="str">
        <f t="shared" si="9"/>
        <v>2022.02</v>
      </c>
      <c r="E125" t="s">
        <v>15</v>
      </c>
      <c r="F125" t="s">
        <v>16</v>
      </c>
      <c r="G125" s="12">
        <v>1000000</v>
      </c>
      <c r="H125" s="12">
        <v>84</v>
      </c>
      <c r="I125" s="12">
        <v>145000</v>
      </c>
      <c r="J125" s="8" t="s">
        <v>247</v>
      </c>
      <c r="K125" t="s">
        <v>220</v>
      </c>
      <c r="L125">
        <v>1000000</v>
      </c>
      <c r="M125" t="str">
        <f t="shared" si="10"/>
        <v>MKB</v>
      </c>
      <c r="N125" s="8" t="str">
        <f t="shared" si="11"/>
        <v>gmail</v>
      </c>
    </row>
    <row r="126" spans="1:14" x14ac:dyDescent="0.25">
      <c r="A126">
        <v>614</v>
      </c>
      <c r="B126" s="7">
        <v>44621.318749999999</v>
      </c>
      <c r="C126" s="7">
        <v>44621.318749999999</v>
      </c>
      <c r="D126" t="str">
        <f t="shared" si="9"/>
        <v>2022.03</v>
      </c>
      <c r="E126" t="s">
        <v>23</v>
      </c>
      <c r="F126" t="s">
        <v>24</v>
      </c>
      <c r="G126" s="12">
        <v>2000000</v>
      </c>
      <c r="H126" s="12">
        <v>72</v>
      </c>
      <c r="I126" s="12">
        <v>350000</v>
      </c>
      <c r="J126" s="8" t="s">
        <v>250</v>
      </c>
      <c r="K126" t="s">
        <v>251</v>
      </c>
      <c r="L126" t="s">
        <v>315</v>
      </c>
      <c r="M126" t="str">
        <f t="shared" si="10"/>
        <v>SBERBANK</v>
      </c>
      <c r="N126" s="8" t="str">
        <f t="shared" si="11"/>
        <v>gmail</v>
      </c>
    </row>
    <row r="127" spans="1:14" x14ac:dyDescent="0.25">
      <c r="A127">
        <v>616</v>
      </c>
      <c r="B127" s="7">
        <v>44621.508668981478</v>
      </c>
      <c r="C127" s="7">
        <v>44621.544340277775</v>
      </c>
      <c r="D127" t="str">
        <f t="shared" si="9"/>
        <v>2022.03</v>
      </c>
      <c r="E127" t="s">
        <v>15</v>
      </c>
      <c r="F127" t="s">
        <v>16</v>
      </c>
      <c r="G127" s="12">
        <v>4000000</v>
      </c>
      <c r="H127" s="12">
        <v>84</v>
      </c>
      <c r="I127" s="12">
        <v>247000</v>
      </c>
      <c r="J127" s="8" t="s">
        <v>248</v>
      </c>
      <c r="K127" t="s">
        <v>249</v>
      </c>
      <c r="L127" t="s">
        <v>315</v>
      </c>
      <c r="M127" t="str">
        <f t="shared" si="10"/>
        <v>MKB</v>
      </c>
      <c r="N127" s="8" t="str">
        <f t="shared" si="11"/>
        <v>gmail</v>
      </c>
    </row>
    <row r="128" spans="1:14" x14ac:dyDescent="0.25">
      <c r="A128">
        <v>617</v>
      </c>
      <c r="B128" s="7">
        <v>44621.57984953704</v>
      </c>
      <c r="C128" s="7">
        <v>44622.810150462959</v>
      </c>
      <c r="D128" t="str">
        <f t="shared" si="9"/>
        <v>2022.03</v>
      </c>
      <c r="E128" t="s">
        <v>15</v>
      </c>
      <c r="F128" t="s">
        <v>16</v>
      </c>
      <c r="G128" s="12">
        <v>3000000</v>
      </c>
      <c r="H128" s="12">
        <v>84</v>
      </c>
      <c r="I128" s="12">
        <v>172900</v>
      </c>
      <c r="J128" s="8" t="s">
        <v>252</v>
      </c>
      <c r="K128" t="s">
        <v>253</v>
      </c>
      <c r="L128" t="s">
        <v>315</v>
      </c>
      <c r="M128" t="str">
        <f t="shared" si="10"/>
        <v>MKB</v>
      </c>
      <c r="N128" s="8" t="str">
        <f t="shared" si="11"/>
        <v>gmail</v>
      </c>
    </row>
    <row r="129" spans="1:14" x14ac:dyDescent="0.25">
      <c r="A129">
        <v>618</v>
      </c>
      <c r="B129" s="7">
        <v>44621.590810185182</v>
      </c>
      <c r="C129" s="7">
        <v>44621.611145833333</v>
      </c>
      <c r="D129" t="str">
        <f t="shared" si="9"/>
        <v>2022.03</v>
      </c>
      <c r="E129" t="s">
        <v>15</v>
      </c>
      <c r="F129" t="s">
        <v>16</v>
      </c>
      <c r="G129" s="12">
        <v>5500000</v>
      </c>
      <c r="H129" s="12">
        <v>84</v>
      </c>
      <c r="I129" s="12">
        <v>328000</v>
      </c>
      <c r="J129" s="8" t="s">
        <v>256</v>
      </c>
      <c r="K129" t="s">
        <v>257</v>
      </c>
      <c r="L129" t="s">
        <v>315</v>
      </c>
      <c r="M129" t="str">
        <f t="shared" si="10"/>
        <v>MKB</v>
      </c>
      <c r="N129" s="8" t="str">
        <f t="shared" si="11"/>
        <v>gmail</v>
      </c>
    </row>
    <row r="130" spans="1:14" x14ac:dyDescent="0.25">
      <c r="A130">
        <v>607</v>
      </c>
      <c r="B130" s="7">
        <v>44617.328217592592</v>
      </c>
      <c r="C130" s="7">
        <v>44617.329756944448</v>
      </c>
      <c r="D130" t="str">
        <f t="shared" ref="D130:D165" si="12">TEXT(B130, "éééé.hh")</f>
        <v>2022.02</v>
      </c>
      <c r="E130" t="s">
        <v>31</v>
      </c>
      <c r="F130" t="s">
        <v>32</v>
      </c>
      <c r="G130" s="12">
        <v>200</v>
      </c>
      <c r="H130" s="12">
        <v>12</v>
      </c>
      <c r="I130" s="12">
        <v>190000</v>
      </c>
      <c r="J130" s="8" t="s">
        <v>241</v>
      </c>
      <c r="K130" t="s">
        <v>89</v>
      </c>
      <c r="L130" t="s">
        <v>315</v>
      </c>
      <c r="M130" t="str">
        <f t="shared" ref="M130:M165" si="13">LOOKUP(E130,$P$3:$P$12,$Q$3:$Q$12)</f>
        <v>BB</v>
      </c>
      <c r="N130" s="8" t="str">
        <f t="shared" ref="N130:N165" si="14">IFERROR(MID(J130, FIND("@", J130) + 1, FIND(".", J130) - FIND("@", J130) - 1), "")</f>
        <v>gmail</v>
      </c>
    </row>
    <row r="131" spans="1:14" x14ac:dyDescent="0.25">
      <c r="A131">
        <v>619</v>
      </c>
      <c r="B131" s="7">
        <v>44621.727696759262</v>
      </c>
      <c r="C131" s="7">
        <v>44623.712754629632</v>
      </c>
      <c r="D131" t="str">
        <f t="shared" si="12"/>
        <v>2022.03</v>
      </c>
      <c r="E131" t="s">
        <v>15</v>
      </c>
      <c r="F131" t="s">
        <v>16</v>
      </c>
      <c r="G131" s="12">
        <v>7000000</v>
      </c>
      <c r="H131" s="12">
        <v>84</v>
      </c>
      <c r="I131" s="12">
        <v>350000</v>
      </c>
      <c r="J131" s="8" t="s">
        <v>254</v>
      </c>
      <c r="K131" t="s">
        <v>255</v>
      </c>
      <c r="L131" t="s">
        <v>315</v>
      </c>
      <c r="M131" t="str">
        <f t="shared" si="13"/>
        <v>MKB</v>
      </c>
      <c r="N131" s="8" t="str">
        <f t="shared" si="14"/>
        <v>gmail</v>
      </c>
    </row>
    <row r="132" spans="1:14" x14ac:dyDescent="0.25">
      <c r="A132">
        <v>620</v>
      </c>
      <c r="B132" s="7">
        <v>44622.476898148147</v>
      </c>
      <c r="C132" s="7">
        <v>44622.508761574078</v>
      </c>
      <c r="D132" t="str">
        <f t="shared" si="12"/>
        <v>2022.03</v>
      </c>
      <c r="E132" t="s">
        <v>258</v>
      </c>
      <c r="F132" t="s">
        <v>259</v>
      </c>
      <c r="G132" s="12">
        <v>2000000</v>
      </c>
      <c r="H132" s="12">
        <v>84</v>
      </c>
      <c r="I132" s="12">
        <v>154333</v>
      </c>
      <c r="J132" s="8" t="s">
        <v>262</v>
      </c>
      <c r="K132" t="s">
        <v>70</v>
      </c>
      <c r="L132" t="s">
        <v>315</v>
      </c>
      <c r="M132" t="str">
        <f t="shared" si="13"/>
        <v>BB</v>
      </c>
      <c r="N132" s="8" t="str">
        <f t="shared" si="14"/>
        <v>hotmail</v>
      </c>
    </row>
    <row r="133" spans="1:14" x14ac:dyDescent="0.25">
      <c r="A133">
        <v>621</v>
      </c>
      <c r="B133" s="7">
        <v>44622.569918981484</v>
      </c>
      <c r="C133" s="7">
        <v>44622.599131944444</v>
      </c>
      <c r="D133" t="str">
        <f t="shared" si="12"/>
        <v>2022.03</v>
      </c>
      <c r="E133" t="s">
        <v>15</v>
      </c>
      <c r="F133" t="s">
        <v>16</v>
      </c>
      <c r="G133" s="12">
        <v>2000000</v>
      </c>
      <c r="H133" s="12">
        <v>84</v>
      </c>
      <c r="I133" s="12">
        <v>222330</v>
      </c>
      <c r="J133" s="8" t="s">
        <v>264</v>
      </c>
      <c r="K133" t="s">
        <v>96</v>
      </c>
      <c r="L133" t="s">
        <v>315</v>
      </c>
      <c r="M133" t="str">
        <f t="shared" si="13"/>
        <v>MKB</v>
      </c>
      <c r="N133" s="8" t="str">
        <f t="shared" si="14"/>
        <v>gmail</v>
      </c>
    </row>
    <row r="134" spans="1:14" x14ac:dyDescent="0.25">
      <c r="A134">
        <v>622</v>
      </c>
      <c r="B134" s="7">
        <v>44622.65552083333</v>
      </c>
      <c r="C134" s="7">
        <v>44622.674699074072</v>
      </c>
      <c r="D134" t="str">
        <f t="shared" si="12"/>
        <v>2022.03</v>
      </c>
      <c r="E134" t="s">
        <v>258</v>
      </c>
      <c r="F134" t="s">
        <v>259</v>
      </c>
      <c r="G134" s="12">
        <v>2000000</v>
      </c>
      <c r="H134" s="12">
        <v>84</v>
      </c>
      <c r="I134" s="12">
        <v>160613</v>
      </c>
      <c r="J134" s="8" t="s">
        <v>260</v>
      </c>
      <c r="K134" t="s">
        <v>261</v>
      </c>
      <c r="L134" t="s">
        <v>315</v>
      </c>
      <c r="M134" t="str">
        <f t="shared" si="13"/>
        <v>BB</v>
      </c>
      <c r="N134" s="8" t="str">
        <f t="shared" si="14"/>
        <v>gmail</v>
      </c>
    </row>
    <row r="135" spans="1:14" x14ac:dyDescent="0.25">
      <c r="A135">
        <v>623</v>
      </c>
      <c r="B135" s="7">
        <v>44622.755509259259</v>
      </c>
      <c r="C135" s="7">
        <v>44623.784421296295</v>
      </c>
      <c r="D135" t="str">
        <f t="shared" si="12"/>
        <v>2022.03</v>
      </c>
      <c r="E135" t="s">
        <v>23</v>
      </c>
      <c r="F135" t="s">
        <v>24</v>
      </c>
      <c r="G135" s="12">
        <v>1700000</v>
      </c>
      <c r="H135" s="12">
        <v>60</v>
      </c>
      <c r="I135" s="12">
        <v>160000</v>
      </c>
      <c r="J135" s="8" t="s">
        <v>263</v>
      </c>
      <c r="K135" t="s">
        <v>62</v>
      </c>
      <c r="L135" t="s">
        <v>315</v>
      </c>
      <c r="M135" t="str">
        <f t="shared" si="13"/>
        <v>SBERBANK</v>
      </c>
      <c r="N135" s="8" t="str">
        <f t="shared" si="14"/>
        <v>gmail</v>
      </c>
    </row>
    <row r="136" spans="1:14" x14ac:dyDescent="0.25">
      <c r="A136">
        <v>396</v>
      </c>
      <c r="B136" s="7">
        <v>44539.613020833334</v>
      </c>
      <c r="C136" s="7">
        <v>44539.626817129632</v>
      </c>
      <c r="D136" t="str">
        <f t="shared" si="12"/>
        <v>2021.12</v>
      </c>
      <c r="E136" t="s">
        <v>11</v>
      </c>
      <c r="F136" t="s">
        <v>12</v>
      </c>
      <c r="G136" s="12">
        <v>500</v>
      </c>
      <c r="H136" s="12">
        <v>60</v>
      </c>
      <c r="I136" s="12">
        <v>180000</v>
      </c>
      <c r="J136" s="8" t="s">
        <v>35</v>
      </c>
      <c r="K136" t="s">
        <v>36</v>
      </c>
      <c r="L136" t="s">
        <v>315</v>
      </c>
      <c r="M136" t="str">
        <f t="shared" si="13"/>
        <v>BB</v>
      </c>
      <c r="N136" s="8" t="str">
        <f t="shared" si="14"/>
        <v>gmail</v>
      </c>
    </row>
    <row r="137" spans="1:14" x14ac:dyDescent="0.25">
      <c r="A137">
        <v>625</v>
      </c>
      <c r="B137" s="7">
        <v>44623.611296296294</v>
      </c>
      <c r="C137" s="7">
        <v>44643.914236111108</v>
      </c>
      <c r="D137" t="str">
        <f t="shared" si="12"/>
        <v>2022.03</v>
      </c>
      <c r="E137" t="s">
        <v>265</v>
      </c>
      <c r="F137" t="s">
        <v>266</v>
      </c>
      <c r="G137" s="12">
        <v>10000000</v>
      </c>
      <c r="H137" s="12">
        <v>84</v>
      </c>
      <c r="I137" s="12">
        <v>450000</v>
      </c>
      <c r="J137" s="8" t="s">
        <v>267</v>
      </c>
      <c r="K137" t="s">
        <v>198</v>
      </c>
      <c r="L137">
        <v>7000000</v>
      </c>
      <c r="M137" t="str">
        <f t="shared" si="13"/>
        <v>BB</v>
      </c>
      <c r="N137" s="8" t="str">
        <f t="shared" si="14"/>
        <v>gmail</v>
      </c>
    </row>
    <row r="138" spans="1:14" x14ac:dyDescent="0.25">
      <c r="A138">
        <v>626</v>
      </c>
      <c r="B138" s="7">
        <v>44623.665034722224</v>
      </c>
      <c r="C138" s="7">
        <v>44623.677337962959</v>
      </c>
      <c r="D138" t="str">
        <f t="shared" si="12"/>
        <v>2022.03</v>
      </c>
      <c r="E138" t="s">
        <v>15</v>
      </c>
      <c r="F138" t="s">
        <v>16</v>
      </c>
      <c r="G138" s="12">
        <v>3200000</v>
      </c>
      <c r="H138" s="12">
        <v>36</v>
      </c>
      <c r="I138" s="12">
        <v>324000</v>
      </c>
      <c r="J138" s="8" t="s">
        <v>268</v>
      </c>
      <c r="K138" t="s">
        <v>269</v>
      </c>
      <c r="L138" t="s">
        <v>315</v>
      </c>
      <c r="M138" t="str">
        <f t="shared" si="13"/>
        <v>MKB</v>
      </c>
      <c r="N138" s="8" t="str">
        <f t="shared" si="14"/>
        <v>tothk</v>
      </c>
    </row>
    <row r="139" spans="1:14" x14ac:dyDescent="0.25">
      <c r="A139">
        <v>627</v>
      </c>
      <c r="B139" s="7">
        <v>44623.666284722225</v>
      </c>
      <c r="C139" s="7">
        <v>44623.779189814813</v>
      </c>
      <c r="D139" t="str">
        <f t="shared" si="12"/>
        <v>2022.03</v>
      </c>
      <c r="E139" t="s">
        <v>265</v>
      </c>
      <c r="F139" t="s">
        <v>266</v>
      </c>
      <c r="G139" s="12">
        <v>10000000</v>
      </c>
      <c r="H139" s="12">
        <v>84</v>
      </c>
      <c r="I139" s="12">
        <v>550000</v>
      </c>
      <c r="J139" s="8" t="s">
        <v>270</v>
      </c>
      <c r="K139" t="s">
        <v>271</v>
      </c>
      <c r="L139">
        <v>8800000</v>
      </c>
      <c r="M139" t="str">
        <f t="shared" si="13"/>
        <v>BB</v>
      </c>
      <c r="N139" s="8" t="str">
        <f t="shared" si="14"/>
        <v>gmail</v>
      </c>
    </row>
    <row r="140" spans="1:14" x14ac:dyDescent="0.25">
      <c r="A140">
        <v>628</v>
      </c>
      <c r="B140" s="7">
        <v>44623.699131944442</v>
      </c>
      <c r="C140" s="7">
        <v>44624.509733796294</v>
      </c>
      <c r="D140" t="str">
        <f t="shared" si="12"/>
        <v>2022.03</v>
      </c>
      <c r="E140" t="s">
        <v>15</v>
      </c>
      <c r="F140" t="s">
        <v>16</v>
      </c>
      <c r="G140" s="12">
        <v>7000000</v>
      </c>
      <c r="H140" s="12">
        <v>84</v>
      </c>
      <c r="I140" s="12">
        <v>350000</v>
      </c>
      <c r="J140" s="8" t="s">
        <v>272</v>
      </c>
      <c r="K140" t="s">
        <v>273</v>
      </c>
      <c r="L140" t="s">
        <v>315</v>
      </c>
      <c r="M140" t="str">
        <f t="shared" si="13"/>
        <v>MKB</v>
      </c>
      <c r="N140" s="8" t="str">
        <f t="shared" si="14"/>
        <v>gmail</v>
      </c>
    </row>
    <row r="141" spans="1:14" x14ac:dyDescent="0.25">
      <c r="A141">
        <v>560</v>
      </c>
      <c r="B141" s="7">
        <v>44609.692986111113</v>
      </c>
      <c r="C141" s="7">
        <v>44614.442418981482</v>
      </c>
      <c r="D141" t="str">
        <f t="shared" si="12"/>
        <v>2022.02</v>
      </c>
      <c r="E141" t="s">
        <v>11</v>
      </c>
      <c r="F141" t="s">
        <v>12</v>
      </c>
      <c r="G141" s="12">
        <v>500</v>
      </c>
      <c r="H141" s="12">
        <v>24</v>
      </c>
      <c r="I141" s="12">
        <v>170000</v>
      </c>
      <c r="J141" s="8" t="s">
        <v>174</v>
      </c>
      <c r="K141" t="s">
        <v>175</v>
      </c>
      <c r="L141" t="s">
        <v>315</v>
      </c>
      <c r="M141" t="str">
        <f t="shared" si="13"/>
        <v>BB</v>
      </c>
      <c r="N141" s="8" t="str">
        <f t="shared" si="14"/>
        <v>gmail</v>
      </c>
    </row>
    <row r="142" spans="1:14" x14ac:dyDescent="0.25">
      <c r="A142">
        <v>629</v>
      </c>
      <c r="B142" s="7">
        <v>44624.433958333335</v>
      </c>
      <c r="C142" s="7">
        <v>44624.449421296296</v>
      </c>
      <c r="D142" t="str">
        <f t="shared" si="12"/>
        <v>2022.03</v>
      </c>
      <c r="E142" t="s">
        <v>15</v>
      </c>
      <c r="F142" t="s">
        <v>16</v>
      </c>
      <c r="G142" s="12">
        <v>2200000</v>
      </c>
      <c r="H142" s="12">
        <v>84</v>
      </c>
      <c r="I142" s="12">
        <v>107500</v>
      </c>
      <c r="J142" s="8" t="s">
        <v>279</v>
      </c>
      <c r="K142" t="s">
        <v>280</v>
      </c>
      <c r="L142" t="s">
        <v>315</v>
      </c>
      <c r="M142" t="str">
        <f t="shared" si="13"/>
        <v>MKB</v>
      </c>
      <c r="N142" s="8" t="str">
        <f t="shared" si="14"/>
        <v>gmail</v>
      </c>
    </row>
    <row r="143" spans="1:14" x14ac:dyDescent="0.25">
      <c r="A143">
        <v>630</v>
      </c>
      <c r="B143" s="7">
        <v>44624.53324074074</v>
      </c>
      <c r="C143" s="7">
        <v>44624.549340277779</v>
      </c>
      <c r="D143" t="str">
        <f t="shared" si="12"/>
        <v>2022.03</v>
      </c>
      <c r="E143" t="s">
        <v>265</v>
      </c>
      <c r="F143" t="s">
        <v>266</v>
      </c>
      <c r="G143" s="12">
        <v>7000000</v>
      </c>
      <c r="H143" s="12">
        <v>84</v>
      </c>
      <c r="I143" s="12">
        <v>390000</v>
      </c>
      <c r="J143" s="8" t="s">
        <v>278</v>
      </c>
      <c r="K143" t="s">
        <v>82</v>
      </c>
      <c r="L143" t="s">
        <v>315</v>
      </c>
      <c r="M143" t="str">
        <f t="shared" si="13"/>
        <v>BB</v>
      </c>
      <c r="N143" s="8" t="str">
        <f t="shared" si="14"/>
        <v>gmail</v>
      </c>
    </row>
    <row r="144" spans="1:14" x14ac:dyDescent="0.25">
      <c r="A144">
        <v>631</v>
      </c>
      <c r="B144" s="7">
        <v>44624.586643518516</v>
      </c>
      <c r="C144" s="7">
        <v>44624.601261574076</v>
      </c>
      <c r="D144" t="str">
        <f t="shared" si="12"/>
        <v>2022.03</v>
      </c>
      <c r="E144" t="s">
        <v>265</v>
      </c>
      <c r="F144" t="s">
        <v>266</v>
      </c>
      <c r="G144" s="12">
        <v>10000000</v>
      </c>
      <c r="H144" s="12">
        <v>84</v>
      </c>
      <c r="I144" s="12">
        <v>532000</v>
      </c>
      <c r="J144" s="8" t="s">
        <v>276</v>
      </c>
      <c r="K144" t="s">
        <v>181</v>
      </c>
      <c r="L144" t="s">
        <v>315</v>
      </c>
      <c r="M144" t="str">
        <f t="shared" si="13"/>
        <v>BB</v>
      </c>
      <c r="N144" s="8" t="str">
        <f t="shared" si="14"/>
        <v>gmail</v>
      </c>
    </row>
    <row r="145" spans="1:14" x14ac:dyDescent="0.25">
      <c r="A145">
        <v>611</v>
      </c>
      <c r="B145" s="7">
        <v>44618.54515046296</v>
      </c>
      <c r="C145" s="7">
        <v>44618.560648148145</v>
      </c>
      <c r="D145" t="str">
        <f t="shared" si="12"/>
        <v>2022.02</v>
      </c>
      <c r="E145" t="s">
        <v>15</v>
      </c>
      <c r="F145" t="s">
        <v>16</v>
      </c>
      <c r="G145" s="12">
        <v>500</v>
      </c>
      <c r="H145" s="12">
        <v>36</v>
      </c>
      <c r="I145" s="12">
        <v>168000</v>
      </c>
      <c r="J145" s="8" t="s">
        <v>245</v>
      </c>
      <c r="K145" t="s">
        <v>246</v>
      </c>
      <c r="L145" t="s">
        <v>315</v>
      </c>
      <c r="M145" t="str">
        <f t="shared" si="13"/>
        <v>MKB</v>
      </c>
      <c r="N145" s="8" t="str">
        <f t="shared" si="14"/>
        <v>gmail</v>
      </c>
    </row>
    <row r="146" spans="1:14" x14ac:dyDescent="0.25">
      <c r="A146">
        <v>595</v>
      </c>
      <c r="B146" s="7">
        <v>44615.678287037037</v>
      </c>
      <c r="C146" s="7">
        <v>44622.807870370372</v>
      </c>
      <c r="D146" t="str">
        <f t="shared" si="12"/>
        <v>2022.02</v>
      </c>
      <c r="E146" t="s">
        <v>15</v>
      </c>
      <c r="F146" t="s">
        <v>16</v>
      </c>
      <c r="G146" s="12">
        <v>800</v>
      </c>
      <c r="H146" s="12">
        <v>36</v>
      </c>
      <c r="I146" s="12">
        <v>161000</v>
      </c>
      <c r="J146" s="8" t="s">
        <v>227</v>
      </c>
      <c r="K146" t="s">
        <v>138</v>
      </c>
      <c r="L146" t="s">
        <v>315</v>
      </c>
      <c r="M146" t="str">
        <f t="shared" si="13"/>
        <v>MKB</v>
      </c>
      <c r="N146" s="8" t="str">
        <f t="shared" si="14"/>
        <v>gmail</v>
      </c>
    </row>
    <row r="147" spans="1:14" x14ac:dyDescent="0.25">
      <c r="A147">
        <v>632</v>
      </c>
      <c r="B147" s="7">
        <v>44624.660046296296</v>
      </c>
      <c r="C147" s="7">
        <v>44624.678159722222</v>
      </c>
      <c r="D147" t="str">
        <f t="shared" si="12"/>
        <v>2022.03</v>
      </c>
      <c r="E147" t="s">
        <v>265</v>
      </c>
      <c r="F147" t="s">
        <v>266</v>
      </c>
      <c r="G147" s="12">
        <v>9500000</v>
      </c>
      <c r="H147" s="12">
        <v>84</v>
      </c>
      <c r="I147" s="12">
        <v>540000</v>
      </c>
      <c r="J147" s="8" t="s">
        <v>274</v>
      </c>
      <c r="K147" t="s">
        <v>275</v>
      </c>
      <c r="L147" t="s">
        <v>315</v>
      </c>
      <c r="M147" t="str">
        <f t="shared" si="13"/>
        <v>BB</v>
      </c>
      <c r="N147" s="8" t="str">
        <f t="shared" si="14"/>
        <v>gmail</v>
      </c>
    </row>
    <row r="148" spans="1:14" x14ac:dyDescent="0.25">
      <c r="A148">
        <v>633</v>
      </c>
      <c r="B148" s="7">
        <v>44624.708148148151</v>
      </c>
      <c r="C148" s="7">
        <v>44624.76290509259</v>
      </c>
      <c r="D148" t="str">
        <f t="shared" si="12"/>
        <v>2022.03</v>
      </c>
      <c r="E148" t="s">
        <v>15</v>
      </c>
      <c r="F148" t="s">
        <v>16</v>
      </c>
      <c r="G148" s="12">
        <v>7000000</v>
      </c>
      <c r="H148" s="12">
        <v>84</v>
      </c>
      <c r="I148" s="12">
        <v>344833</v>
      </c>
      <c r="J148" s="8" t="s">
        <v>277</v>
      </c>
      <c r="K148" t="s">
        <v>216</v>
      </c>
      <c r="L148" t="s">
        <v>315</v>
      </c>
      <c r="M148" t="str">
        <f t="shared" si="13"/>
        <v>MKB</v>
      </c>
      <c r="N148" s="8" t="str">
        <f t="shared" si="14"/>
        <v>gmail</v>
      </c>
    </row>
    <row r="149" spans="1:14" x14ac:dyDescent="0.25">
      <c r="A149">
        <v>634</v>
      </c>
      <c r="B149" s="7">
        <v>44624.736307870371</v>
      </c>
      <c r="C149" s="7">
        <v>44643.918761574074</v>
      </c>
      <c r="D149" t="str">
        <f t="shared" si="12"/>
        <v>2022.03</v>
      </c>
      <c r="E149" t="s">
        <v>265</v>
      </c>
      <c r="F149" t="s">
        <v>266</v>
      </c>
      <c r="G149" s="12">
        <v>5000000</v>
      </c>
      <c r="H149" s="12">
        <v>72</v>
      </c>
      <c r="I149" s="12">
        <v>640000</v>
      </c>
      <c r="J149" s="8" t="s">
        <v>281</v>
      </c>
      <c r="K149" t="s">
        <v>282</v>
      </c>
      <c r="L149">
        <v>7000000</v>
      </c>
      <c r="M149" t="str">
        <f t="shared" si="13"/>
        <v>BB</v>
      </c>
      <c r="N149" s="8" t="str">
        <f t="shared" si="14"/>
        <v>gmail</v>
      </c>
    </row>
    <row r="150" spans="1:14" x14ac:dyDescent="0.25">
      <c r="A150">
        <v>635</v>
      </c>
      <c r="B150" s="7">
        <v>44627.688252314816</v>
      </c>
      <c r="C150" s="7">
        <v>44627.707152777781</v>
      </c>
      <c r="D150" t="str">
        <f t="shared" si="12"/>
        <v>2022.03</v>
      </c>
      <c r="E150" t="s">
        <v>15</v>
      </c>
      <c r="F150" t="s">
        <v>16</v>
      </c>
      <c r="G150" s="12">
        <v>2000000</v>
      </c>
      <c r="H150" s="12">
        <v>84</v>
      </c>
      <c r="I150" s="12">
        <v>210000</v>
      </c>
      <c r="J150" s="8" t="s">
        <v>283</v>
      </c>
      <c r="K150" t="s">
        <v>62</v>
      </c>
      <c r="L150" t="s">
        <v>315</v>
      </c>
      <c r="M150" t="str">
        <f t="shared" si="13"/>
        <v>MKB</v>
      </c>
      <c r="N150" s="8" t="str">
        <f t="shared" si="14"/>
        <v>gmail</v>
      </c>
    </row>
    <row r="151" spans="1:14" x14ac:dyDescent="0.25">
      <c r="A151">
        <v>638</v>
      </c>
      <c r="B151" s="7">
        <v>44628.655416666668</v>
      </c>
      <c r="C151" s="7">
        <v>44628.676631944443</v>
      </c>
      <c r="D151" t="str">
        <f t="shared" si="12"/>
        <v>2022.03</v>
      </c>
      <c r="E151" t="s">
        <v>15</v>
      </c>
      <c r="F151" t="s">
        <v>16</v>
      </c>
      <c r="G151" s="12">
        <v>5500000</v>
      </c>
      <c r="H151" s="12">
        <v>84</v>
      </c>
      <c r="I151" s="12">
        <v>266000</v>
      </c>
      <c r="J151" s="8" t="s">
        <v>284</v>
      </c>
      <c r="K151" t="s">
        <v>204</v>
      </c>
      <c r="L151" t="s">
        <v>315</v>
      </c>
      <c r="M151" t="str">
        <f t="shared" si="13"/>
        <v>MKB</v>
      </c>
      <c r="N151" s="8" t="str">
        <f t="shared" si="14"/>
        <v>gmail</v>
      </c>
    </row>
    <row r="152" spans="1:14" x14ac:dyDescent="0.25">
      <c r="A152">
        <v>640</v>
      </c>
      <c r="B152" s="7">
        <v>44629.659398148149</v>
      </c>
      <c r="C152" s="7">
        <v>44629.664618055554</v>
      </c>
      <c r="D152" t="str">
        <f t="shared" si="12"/>
        <v>2022.03</v>
      </c>
      <c r="E152" t="s">
        <v>265</v>
      </c>
      <c r="F152" t="s">
        <v>266</v>
      </c>
      <c r="G152" s="12">
        <v>3000000</v>
      </c>
      <c r="H152" s="12">
        <v>84</v>
      </c>
      <c r="I152" s="12">
        <v>390000</v>
      </c>
      <c r="J152" s="8" t="s">
        <v>285</v>
      </c>
      <c r="K152" t="s">
        <v>255</v>
      </c>
      <c r="L152" t="s">
        <v>315</v>
      </c>
      <c r="M152" t="str">
        <f t="shared" si="13"/>
        <v>BB</v>
      </c>
      <c r="N152" s="8" t="str">
        <f t="shared" si="14"/>
        <v>freemail</v>
      </c>
    </row>
    <row r="153" spans="1:14" x14ac:dyDescent="0.25">
      <c r="A153">
        <v>641</v>
      </c>
      <c r="B153" s="7">
        <v>44630.493807870371</v>
      </c>
      <c r="C153" s="7">
        <v>44636.703668981485</v>
      </c>
      <c r="D153" t="str">
        <f t="shared" si="12"/>
        <v>2022.03</v>
      </c>
      <c r="E153" t="s">
        <v>265</v>
      </c>
      <c r="F153" t="s">
        <v>266</v>
      </c>
      <c r="G153" s="12">
        <v>7500000</v>
      </c>
      <c r="H153" s="12">
        <v>84</v>
      </c>
      <c r="I153" s="12">
        <v>970000</v>
      </c>
      <c r="J153" s="8" t="s">
        <v>286</v>
      </c>
      <c r="K153" t="s">
        <v>14</v>
      </c>
      <c r="L153" t="s">
        <v>315</v>
      </c>
      <c r="M153" t="str">
        <f t="shared" si="13"/>
        <v>BB</v>
      </c>
      <c r="N153" s="8" t="str">
        <f t="shared" si="14"/>
        <v>hotmail</v>
      </c>
    </row>
    <row r="154" spans="1:14" x14ac:dyDescent="0.25">
      <c r="A154">
        <v>642</v>
      </c>
      <c r="B154" s="7">
        <v>44631.552893518521</v>
      </c>
      <c r="C154" s="7">
        <v>44641.931030092594</v>
      </c>
      <c r="D154" t="str">
        <f t="shared" si="12"/>
        <v>2022.03</v>
      </c>
      <c r="E154" t="s">
        <v>265</v>
      </c>
      <c r="F154" t="s">
        <v>266</v>
      </c>
      <c r="G154" s="12">
        <v>8000000</v>
      </c>
      <c r="H154" s="12">
        <v>84</v>
      </c>
      <c r="I154" s="12">
        <v>385000</v>
      </c>
      <c r="J154" s="8" t="s">
        <v>289</v>
      </c>
      <c r="K154" t="s">
        <v>72</v>
      </c>
      <c r="L154" t="s">
        <v>315</v>
      </c>
      <c r="M154" t="str">
        <f t="shared" si="13"/>
        <v>BB</v>
      </c>
      <c r="N154" s="8" t="str">
        <f t="shared" si="14"/>
        <v>gmail</v>
      </c>
    </row>
    <row r="155" spans="1:14" x14ac:dyDescent="0.25">
      <c r="A155">
        <v>643</v>
      </c>
      <c r="B155" s="7">
        <v>44631.618032407408</v>
      </c>
      <c r="C155" s="7">
        <v>44631.630983796298</v>
      </c>
      <c r="D155" t="str">
        <f t="shared" si="12"/>
        <v>2022.03</v>
      </c>
      <c r="E155" t="s">
        <v>265</v>
      </c>
      <c r="F155" t="s">
        <v>266</v>
      </c>
      <c r="G155" s="12">
        <v>10000000</v>
      </c>
      <c r="H155" s="12">
        <v>84</v>
      </c>
      <c r="I155" s="12">
        <v>654177</v>
      </c>
      <c r="J155" s="8" t="s">
        <v>287</v>
      </c>
      <c r="K155" t="s">
        <v>288</v>
      </c>
      <c r="L155" t="s">
        <v>315</v>
      </c>
      <c r="M155" t="str">
        <f t="shared" si="13"/>
        <v>BB</v>
      </c>
      <c r="N155" s="8" t="str">
        <f t="shared" si="14"/>
        <v>gmail</v>
      </c>
    </row>
    <row r="156" spans="1:14" x14ac:dyDescent="0.25">
      <c r="A156">
        <v>644</v>
      </c>
      <c r="B156" s="7">
        <v>44637.509780092594</v>
      </c>
      <c r="C156" s="7">
        <v>44637.509780092594</v>
      </c>
      <c r="D156" t="str">
        <f t="shared" si="12"/>
        <v>2022.03</v>
      </c>
      <c r="E156" t="s">
        <v>258</v>
      </c>
      <c r="F156" t="s">
        <v>259</v>
      </c>
      <c r="G156" s="12">
        <v>7000000</v>
      </c>
      <c r="H156" s="12">
        <v>84</v>
      </c>
      <c r="I156" s="12">
        <v>297000</v>
      </c>
      <c r="J156" s="8" t="s">
        <v>290</v>
      </c>
      <c r="K156" t="s">
        <v>291</v>
      </c>
      <c r="L156" t="s">
        <v>315</v>
      </c>
      <c r="M156" t="str">
        <f t="shared" si="13"/>
        <v>BB</v>
      </c>
      <c r="N156" s="8" t="str">
        <f t="shared" si="14"/>
        <v>gmail</v>
      </c>
    </row>
    <row r="157" spans="1:14" x14ac:dyDescent="0.25">
      <c r="A157">
        <v>645</v>
      </c>
      <c r="B157" s="7">
        <v>44641.424791666665</v>
      </c>
      <c r="C157" s="7">
        <v>44644.432071759256</v>
      </c>
      <c r="D157" t="str">
        <f t="shared" si="12"/>
        <v>2022.03</v>
      </c>
      <c r="E157" t="s">
        <v>258</v>
      </c>
      <c r="F157" t="s">
        <v>259</v>
      </c>
      <c r="G157" s="12">
        <v>2000000</v>
      </c>
      <c r="H157" s="12">
        <v>84</v>
      </c>
      <c r="I157" s="12">
        <v>220000</v>
      </c>
      <c r="J157" s="8" t="s">
        <v>292</v>
      </c>
      <c r="K157" t="s">
        <v>64</v>
      </c>
      <c r="L157" t="s">
        <v>315</v>
      </c>
      <c r="M157" t="str">
        <f t="shared" si="13"/>
        <v>BB</v>
      </c>
      <c r="N157" s="8" t="str">
        <f t="shared" si="14"/>
        <v>gmail</v>
      </c>
    </row>
    <row r="158" spans="1:14" x14ac:dyDescent="0.25">
      <c r="A158">
        <v>522</v>
      </c>
      <c r="B158" s="7">
        <v>44601.676111111112</v>
      </c>
      <c r="C158" s="7">
        <v>44607.595636574071</v>
      </c>
      <c r="D158" t="str">
        <f t="shared" si="12"/>
        <v>2022.02</v>
      </c>
      <c r="E158" t="s">
        <v>23</v>
      </c>
      <c r="F158" t="s">
        <v>24</v>
      </c>
      <c r="G158" s="12">
        <v>300</v>
      </c>
      <c r="H158" s="12">
        <v>12</v>
      </c>
      <c r="I158" s="12">
        <v>140000</v>
      </c>
      <c r="J158" s="8" t="s">
        <v>125</v>
      </c>
      <c r="K158" t="s">
        <v>126</v>
      </c>
      <c r="L158" t="s">
        <v>315</v>
      </c>
      <c r="M158" t="str">
        <f t="shared" si="13"/>
        <v>SBERBANK</v>
      </c>
      <c r="N158" s="8" t="str">
        <f t="shared" si="14"/>
        <v>gmail</v>
      </c>
    </row>
    <row r="159" spans="1:14" x14ac:dyDescent="0.25">
      <c r="A159">
        <v>524</v>
      </c>
      <c r="B159" s="7">
        <v>44601.711967592593</v>
      </c>
      <c r="C159" s="7">
        <v>44601.712905092594</v>
      </c>
      <c r="D159" t="str">
        <f t="shared" si="12"/>
        <v>2022.02</v>
      </c>
      <c r="E159" t="s">
        <v>23</v>
      </c>
      <c r="F159" t="s">
        <v>24</v>
      </c>
      <c r="G159" s="12">
        <v>300</v>
      </c>
      <c r="H159" s="12">
        <v>84</v>
      </c>
      <c r="I159" s="12">
        <v>140000</v>
      </c>
      <c r="J159" s="8" t="s">
        <v>125</v>
      </c>
      <c r="K159" t="s">
        <v>126</v>
      </c>
      <c r="L159" t="s">
        <v>315</v>
      </c>
      <c r="M159" t="str">
        <f t="shared" si="13"/>
        <v>SBERBANK</v>
      </c>
      <c r="N159" s="8" t="str">
        <f t="shared" si="14"/>
        <v>gmail</v>
      </c>
    </row>
    <row r="160" spans="1:14" x14ac:dyDescent="0.25">
      <c r="A160">
        <v>646</v>
      </c>
      <c r="B160" s="7">
        <v>44641.639247685183</v>
      </c>
      <c r="C160" s="7">
        <v>44641.931226851855</v>
      </c>
      <c r="D160" t="str">
        <f t="shared" si="12"/>
        <v>2022.03</v>
      </c>
      <c r="E160" t="s">
        <v>265</v>
      </c>
      <c r="F160" t="s">
        <v>266</v>
      </c>
      <c r="G160" s="12">
        <v>3500000</v>
      </c>
      <c r="H160" s="12">
        <v>84</v>
      </c>
      <c r="I160" s="12">
        <v>360000</v>
      </c>
      <c r="J160" s="8" t="s">
        <v>293</v>
      </c>
      <c r="K160" t="s">
        <v>117</v>
      </c>
      <c r="L160" t="s">
        <v>315</v>
      </c>
      <c r="M160" t="str">
        <f t="shared" si="13"/>
        <v>BB</v>
      </c>
      <c r="N160" s="8" t="str">
        <f t="shared" si="14"/>
        <v>gmail</v>
      </c>
    </row>
    <row r="161" spans="1:14" x14ac:dyDescent="0.25">
      <c r="A161">
        <v>395</v>
      </c>
      <c r="B161" s="7">
        <v>44539.506504629629</v>
      </c>
      <c r="C161" s="7">
        <v>44539.509432870371</v>
      </c>
      <c r="D161" t="str">
        <f t="shared" si="12"/>
        <v>2021.12</v>
      </c>
      <c r="E161" t="s">
        <v>31</v>
      </c>
      <c r="F161" t="s">
        <v>32</v>
      </c>
      <c r="G161" s="12">
        <v>500</v>
      </c>
      <c r="H161" s="12">
        <v>54</v>
      </c>
      <c r="I161" s="12">
        <v>130000</v>
      </c>
      <c r="J161" s="8" t="s">
        <v>33</v>
      </c>
      <c r="K161" t="s">
        <v>34</v>
      </c>
      <c r="L161" t="s">
        <v>315</v>
      </c>
      <c r="M161" t="str">
        <f t="shared" si="13"/>
        <v>BB</v>
      </c>
      <c r="N161" s="8" t="str">
        <f t="shared" si="14"/>
        <v>gmail</v>
      </c>
    </row>
    <row r="162" spans="1:14" x14ac:dyDescent="0.25">
      <c r="A162">
        <v>410</v>
      </c>
      <c r="B162" s="7">
        <v>44548.493333333332</v>
      </c>
      <c r="C162" s="7">
        <v>44550.461087962962</v>
      </c>
      <c r="D162" t="str">
        <f t="shared" si="12"/>
        <v>2021.12</v>
      </c>
      <c r="E162" t="s">
        <v>31</v>
      </c>
      <c r="F162" t="s">
        <v>32</v>
      </c>
      <c r="G162" s="12">
        <v>500</v>
      </c>
      <c r="H162" s="12">
        <v>60</v>
      </c>
      <c r="I162" s="12">
        <v>128000</v>
      </c>
      <c r="J162" s="8" t="s">
        <v>41</v>
      </c>
      <c r="K162" t="s">
        <v>42</v>
      </c>
      <c r="L162" t="s">
        <v>315</v>
      </c>
      <c r="M162" t="str">
        <f t="shared" si="13"/>
        <v>BB</v>
      </c>
      <c r="N162" s="8" t="str">
        <f t="shared" si="14"/>
        <v>gmail</v>
      </c>
    </row>
    <row r="163" spans="1:14" x14ac:dyDescent="0.25">
      <c r="A163">
        <v>648</v>
      </c>
      <c r="B163" s="7">
        <v>44642.514398148145</v>
      </c>
      <c r="C163" s="7">
        <v>44642.707557870373</v>
      </c>
      <c r="D163" t="str">
        <f t="shared" si="12"/>
        <v>2022.03</v>
      </c>
      <c r="E163" t="s">
        <v>15</v>
      </c>
      <c r="F163" t="s">
        <v>16</v>
      </c>
      <c r="G163" s="12">
        <v>5050000</v>
      </c>
      <c r="H163" s="12">
        <v>84</v>
      </c>
      <c r="I163" s="12">
        <v>270000</v>
      </c>
      <c r="J163" s="8" t="s">
        <v>296</v>
      </c>
      <c r="K163" t="s">
        <v>183</v>
      </c>
      <c r="L163" t="s">
        <v>315</v>
      </c>
      <c r="M163" t="str">
        <f t="shared" si="13"/>
        <v>MKB</v>
      </c>
      <c r="N163" s="8" t="str">
        <f t="shared" si="14"/>
        <v>gmail</v>
      </c>
    </row>
    <row r="164" spans="1:14" x14ac:dyDescent="0.25">
      <c r="A164">
        <v>648</v>
      </c>
      <c r="B164" s="7">
        <v>44642.514398148145</v>
      </c>
      <c r="C164" s="7">
        <v>44642.707557870373</v>
      </c>
      <c r="D164" t="str">
        <f t="shared" si="12"/>
        <v>2022.03</v>
      </c>
      <c r="E164" t="s">
        <v>15</v>
      </c>
      <c r="F164" t="s">
        <v>16</v>
      </c>
      <c r="G164" s="12">
        <v>5050000</v>
      </c>
      <c r="H164" s="12">
        <v>84</v>
      </c>
      <c r="I164" s="12">
        <v>270000</v>
      </c>
      <c r="J164" s="8" t="s">
        <v>296</v>
      </c>
      <c r="K164" t="s">
        <v>183</v>
      </c>
      <c r="L164" t="s">
        <v>315</v>
      </c>
      <c r="M164" t="str">
        <f t="shared" si="13"/>
        <v>MKB</v>
      </c>
      <c r="N164" s="8" t="str">
        <f t="shared" si="14"/>
        <v>gmail</v>
      </c>
    </row>
    <row r="165" spans="1:14" x14ac:dyDescent="0.25">
      <c r="A165">
        <v>650</v>
      </c>
      <c r="B165" s="7">
        <v>44643.60392361111</v>
      </c>
      <c r="C165" s="7">
        <v>44644.425474537034</v>
      </c>
      <c r="D165" t="str">
        <f t="shared" si="12"/>
        <v>2022.03</v>
      </c>
      <c r="E165" t="s">
        <v>265</v>
      </c>
      <c r="F165" t="s">
        <v>266</v>
      </c>
      <c r="G165" s="12">
        <v>8000000</v>
      </c>
      <c r="H165" s="12">
        <v>60</v>
      </c>
      <c r="I165" s="12">
        <v>778050</v>
      </c>
      <c r="J165" s="8" t="s">
        <v>297</v>
      </c>
      <c r="K165" t="s">
        <v>298</v>
      </c>
      <c r="L165">
        <v>7425000</v>
      </c>
      <c r="M165" t="str">
        <f t="shared" si="13"/>
        <v>BB</v>
      </c>
      <c r="N165" s="8" t="str">
        <f t="shared" si="14"/>
        <v>gmail</v>
      </c>
    </row>
  </sheetData>
  <mergeCells count="4">
    <mergeCell ref="P14:P15"/>
    <mergeCell ref="P16:P17"/>
    <mergeCell ref="Q14:Q15"/>
    <mergeCell ref="Q16:Q17"/>
  </mergeCells>
  <hyperlinks>
    <hyperlink ref="J93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workbookViewId="0">
      <selection activeCell="I1" activeCellId="1" sqref="G1:G1048576 I1:I1048576"/>
    </sheetView>
  </sheetViews>
  <sheetFormatPr defaultRowHeight="15" x14ac:dyDescent="0.25"/>
  <cols>
    <col min="1" max="1" width="4.85546875" customWidth="1"/>
    <col min="2" max="2" width="23.5703125" customWidth="1"/>
    <col min="3" max="3" width="18.28515625" customWidth="1"/>
    <col min="4" max="4" width="9.140625" customWidth="1"/>
    <col min="5" max="5" width="14.5703125" bestFit="1" customWidth="1"/>
    <col min="6" max="6" width="38" bestFit="1" customWidth="1"/>
    <col min="7" max="7" width="14.140625" customWidth="1"/>
    <col min="8" max="8" width="14.7109375" customWidth="1"/>
    <col min="9" max="9" width="8.28515625" customWidth="1"/>
    <col min="10" max="10" width="38.140625" bestFit="1" customWidth="1"/>
    <col min="11" max="11" width="16.140625" customWidth="1"/>
    <col min="12" max="12" width="18.85546875" customWidth="1"/>
    <col min="13" max="13" width="10.28515625" bestFit="1" customWidth="1"/>
    <col min="14" max="14" width="8.85546875" bestFit="1" customWidth="1"/>
  </cols>
  <sheetData>
    <row r="1" spans="1:12" x14ac:dyDescent="0.25">
      <c r="A1" s="24" t="s">
        <v>0</v>
      </c>
      <c r="B1" s="24" t="s">
        <v>1</v>
      </c>
      <c r="C1" s="24" t="s">
        <v>2</v>
      </c>
      <c r="D1" s="24" t="s">
        <v>316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</row>
    <row r="2" spans="1:12" x14ac:dyDescent="0.25">
      <c r="A2" s="16">
        <v>287</v>
      </c>
      <c r="B2" s="15">
        <v>44475.74894675926</v>
      </c>
      <c r="C2" s="15">
        <v>44475.754236111112</v>
      </c>
      <c r="D2" s="16" t="s">
        <v>357</v>
      </c>
      <c r="E2" s="16" t="s">
        <v>11</v>
      </c>
      <c r="F2" s="16" t="s">
        <v>12</v>
      </c>
      <c r="G2" s="17">
        <v>1000000</v>
      </c>
      <c r="H2" s="17">
        <v>24</v>
      </c>
      <c r="I2" s="17">
        <v>540000</v>
      </c>
      <c r="J2" s="18" t="s">
        <v>13</v>
      </c>
      <c r="K2" s="16" t="s">
        <v>14</v>
      </c>
      <c r="L2" s="16" t="s">
        <v>315</v>
      </c>
    </row>
    <row r="3" spans="1:12" x14ac:dyDescent="0.25">
      <c r="A3" s="20">
        <v>356</v>
      </c>
      <c r="B3" s="19">
        <v>44484.428113425929</v>
      </c>
      <c r="C3" s="19">
        <v>44484.430868055555</v>
      </c>
      <c r="D3" s="20" t="s">
        <v>357</v>
      </c>
      <c r="E3" s="20" t="s">
        <v>15</v>
      </c>
      <c r="F3" s="20" t="s">
        <v>16</v>
      </c>
      <c r="G3" s="21">
        <v>1000000</v>
      </c>
      <c r="H3" s="21">
        <v>48</v>
      </c>
      <c r="I3" s="21">
        <v>555555</v>
      </c>
      <c r="J3" s="22" t="s">
        <v>17</v>
      </c>
      <c r="K3" s="20" t="s">
        <v>18</v>
      </c>
      <c r="L3" s="20" t="s">
        <v>315</v>
      </c>
    </row>
    <row r="4" spans="1:12" x14ac:dyDescent="0.25">
      <c r="A4" s="16">
        <v>368</v>
      </c>
      <c r="B4" s="15">
        <v>44486.77003472222</v>
      </c>
      <c r="C4" s="15">
        <v>44486.773148148146</v>
      </c>
      <c r="D4" s="16" t="s">
        <v>357</v>
      </c>
      <c r="E4" s="16" t="s">
        <v>19</v>
      </c>
      <c r="F4" s="16" t="s">
        <v>20</v>
      </c>
      <c r="G4" s="17">
        <v>5900000</v>
      </c>
      <c r="H4" s="17">
        <v>84</v>
      </c>
      <c r="I4" s="17">
        <v>199500</v>
      </c>
      <c r="J4" s="18" t="s">
        <v>21</v>
      </c>
      <c r="K4" s="16" t="s">
        <v>22</v>
      </c>
      <c r="L4" s="16" t="s">
        <v>315</v>
      </c>
    </row>
    <row r="5" spans="1:12" x14ac:dyDescent="0.25">
      <c r="A5" s="20">
        <v>386</v>
      </c>
      <c r="B5" s="19">
        <v>44533.772187499999</v>
      </c>
      <c r="C5" s="19">
        <v>44533.784409722219</v>
      </c>
      <c r="D5" s="20" t="s">
        <v>358</v>
      </c>
      <c r="E5" s="20" t="s">
        <v>23</v>
      </c>
      <c r="F5" s="20" t="s">
        <v>24</v>
      </c>
      <c r="G5" s="21">
        <v>1200000</v>
      </c>
      <c r="H5" s="21">
        <v>66</v>
      </c>
      <c r="I5" s="21">
        <v>380000</v>
      </c>
      <c r="J5" s="22" t="s">
        <v>25</v>
      </c>
      <c r="K5" s="20" t="s">
        <v>26</v>
      </c>
      <c r="L5" s="20" t="s">
        <v>315</v>
      </c>
    </row>
    <row r="6" spans="1:12" x14ac:dyDescent="0.25">
      <c r="A6" s="16">
        <v>388</v>
      </c>
      <c r="B6" s="15">
        <v>44536.83929398148</v>
      </c>
      <c r="C6" s="15">
        <v>44536.844155092593</v>
      </c>
      <c r="D6" s="16" t="s">
        <v>358</v>
      </c>
      <c r="E6" s="16" t="s">
        <v>23</v>
      </c>
      <c r="F6" s="16" t="s">
        <v>24</v>
      </c>
      <c r="G6" s="17">
        <v>4000000</v>
      </c>
      <c r="H6" s="17">
        <v>60</v>
      </c>
      <c r="I6" s="17">
        <v>260000</v>
      </c>
      <c r="J6" s="18" t="s">
        <v>27</v>
      </c>
      <c r="K6" s="16" t="s">
        <v>28</v>
      </c>
      <c r="L6" s="16" t="s">
        <v>315</v>
      </c>
    </row>
    <row r="7" spans="1:12" x14ac:dyDescent="0.25">
      <c r="A7" s="20">
        <v>390</v>
      </c>
      <c r="B7" s="19">
        <v>44539.354699074072</v>
      </c>
      <c r="C7" s="19">
        <v>44548.601504629631</v>
      </c>
      <c r="D7" s="20" t="s">
        <v>358</v>
      </c>
      <c r="E7" s="20" t="s">
        <v>23</v>
      </c>
      <c r="F7" s="20" t="s">
        <v>24</v>
      </c>
      <c r="G7" s="21">
        <v>1200000</v>
      </c>
      <c r="H7" s="21">
        <v>84</v>
      </c>
      <c r="I7" s="21">
        <v>263500</v>
      </c>
      <c r="J7" s="22" t="s">
        <v>37</v>
      </c>
      <c r="K7" s="20" t="s">
        <v>38</v>
      </c>
      <c r="L7" s="20">
        <v>1200000</v>
      </c>
    </row>
    <row r="8" spans="1:12" x14ac:dyDescent="0.25">
      <c r="A8" s="16">
        <v>391</v>
      </c>
      <c r="B8" s="15">
        <v>44539.431122685186</v>
      </c>
      <c r="C8" s="15">
        <v>44539.450775462959</v>
      </c>
      <c r="D8" s="16" t="s">
        <v>358</v>
      </c>
      <c r="E8" s="16" t="s">
        <v>15</v>
      </c>
      <c r="F8" s="16" t="s">
        <v>16</v>
      </c>
      <c r="G8" s="17">
        <v>3000000</v>
      </c>
      <c r="H8" s="17">
        <v>60</v>
      </c>
      <c r="I8" s="17">
        <v>400000</v>
      </c>
      <c r="J8" s="18" t="s">
        <v>29</v>
      </c>
      <c r="K8" s="16" t="s">
        <v>30</v>
      </c>
      <c r="L8" s="16" t="s">
        <v>315</v>
      </c>
    </row>
    <row r="9" spans="1:12" x14ac:dyDescent="0.25">
      <c r="A9" s="20">
        <v>398</v>
      </c>
      <c r="B9" s="19">
        <v>44541.345092592594</v>
      </c>
      <c r="C9" s="19">
        <v>44541.3591087963</v>
      </c>
      <c r="D9" s="20" t="s">
        <v>358</v>
      </c>
      <c r="E9" s="20" t="s">
        <v>15</v>
      </c>
      <c r="F9" s="20" t="s">
        <v>16</v>
      </c>
      <c r="G9" s="21">
        <v>1000000</v>
      </c>
      <c r="H9" s="21">
        <v>36</v>
      </c>
      <c r="I9" s="21">
        <v>300000</v>
      </c>
      <c r="J9" s="22" t="s">
        <v>39</v>
      </c>
      <c r="K9" s="20" t="s">
        <v>40</v>
      </c>
      <c r="L9" s="20" t="s">
        <v>315</v>
      </c>
    </row>
    <row r="10" spans="1:12" x14ac:dyDescent="0.25">
      <c r="A10" s="16">
        <v>424</v>
      </c>
      <c r="B10" s="15">
        <v>44571.549305555556</v>
      </c>
      <c r="C10" s="15">
        <v>44572.723356481481</v>
      </c>
      <c r="D10" s="16" t="s">
        <v>359</v>
      </c>
      <c r="E10" s="16" t="s">
        <v>23</v>
      </c>
      <c r="F10" s="16" t="s">
        <v>24</v>
      </c>
      <c r="G10" s="17">
        <v>3000000</v>
      </c>
      <c r="H10" s="17">
        <v>72</v>
      </c>
      <c r="I10" s="17">
        <v>111325</v>
      </c>
      <c r="J10" s="18" t="s">
        <v>43</v>
      </c>
      <c r="K10" s="16" t="s">
        <v>44</v>
      </c>
      <c r="L10" s="16" t="s">
        <v>315</v>
      </c>
    </row>
    <row r="11" spans="1:12" x14ac:dyDescent="0.25">
      <c r="A11" s="20">
        <v>432</v>
      </c>
      <c r="B11" s="19">
        <v>44580.179375</v>
      </c>
      <c r="C11" s="19">
        <v>44581.157060185185</v>
      </c>
      <c r="D11" s="20" t="s">
        <v>359</v>
      </c>
      <c r="E11" s="20" t="s">
        <v>23</v>
      </c>
      <c r="F11" s="20" t="s">
        <v>24</v>
      </c>
      <c r="G11" s="21">
        <v>10000000</v>
      </c>
      <c r="H11" s="21">
        <v>84</v>
      </c>
      <c r="I11" s="21">
        <v>680000</v>
      </c>
      <c r="J11" s="22" t="s">
        <v>47</v>
      </c>
      <c r="K11" s="20" t="s">
        <v>48</v>
      </c>
      <c r="L11" s="20" t="s">
        <v>315</v>
      </c>
    </row>
    <row r="12" spans="1:12" x14ac:dyDescent="0.25">
      <c r="A12" s="16">
        <v>434</v>
      </c>
      <c r="B12" s="15">
        <v>44580.473101851851</v>
      </c>
      <c r="C12" s="15">
        <v>44580.518136574072</v>
      </c>
      <c r="D12" s="16" t="s">
        <v>359</v>
      </c>
      <c r="E12" s="16" t="s">
        <v>51</v>
      </c>
      <c r="F12" s="16" t="s">
        <v>52</v>
      </c>
      <c r="G12" s="17">
        <v>3320000</v>
      </c>
      <c r="H12" s="17">
        <v>84</v>
      </c>
      <c r="I12" s="17">
        <v>220000</v>
      </c>
      <c r="J12" s="18" t="s">
        <v>55</v>
      </c>
      <c r="K12" s="16" t="s">
        <v>56</v>
      </c>
      <c r="L12" s="16" t="s">
        <v>315</v>
      </c>
    </row>
    <row r="13" spans="1:12" x14ac:dyDescent="0.25">
      <c r="A13" s="20">
        <v>435</v>
      </c>
      <c r="B13" s="19">
        <v>44580.493680555555</v>
      </c>
      <c r="C13" s="19">
        <v>44580.504386574074</v>
      </c>
      <c r="D13" s="20" t="s">
        <v>359</v>
      </c>
      <c r="E13" s="20" t="s">
        <v>23</v>
      </c>
      <c r="F13" s="20" t="s">
        <v>24</v>
      </c>
      <c r="G13" s="21">
        <v>1000000</v>
      </c>
      <c r="H13" s="21">
        <v>96</v>
      </c>
      <c r="I13" s="21">
        <v>138000</v>
      </c>
      <c r="J13" s="22" t="s">
        <v>49</v>
      </c>
      <c r="K13" s="20" t="s">
        <v>50</v>
      </c>
      <c r="L13" s="20" t="s">
        <v>315</v>
      </c>
    </row>
    <row r="14" spans="1:12" x14ac:dyDescent="0.25">
      <c r="A14" s="16">
        <v>436</v>
      </c>
      <c r="B14" s="15">
        <v>44580.51190972222</v>
      </c>
      <c r="C14" s="15">
        <v>44580.635046296295</v>
      </c>
      <c r="D14" s="16" t="s">
        <v>359</v>
      </c>
      <c r="E14" s="16" t="s">
        <v>51</v>
      </c>
      <c r="F14" s="16" t="s">
        <v>52</v>
      </c>
      <c r="G14" s="17">
        <v>3390000</v>
      </c>
      <c r="H14" s="17">
        <v>84</v>
      </c>
      <c r="I14" s="17">
        <v>210000</v>
      </c>
      <c r="J14" s="18" t="s">
        <v>53</v>
      </c>
      <c r="K14" s="16" t="s">
        <v>54</v>
      </c>
      <c r="L14" s="16" t="s">
        <v>315</v>
      </c>
    </row>
    <row r="15" spans="1:12" x14ac:dyDescent="0.25">
      <c r="A15" s="20">
        <v>437</v>
      </c>
      <c r="B15" s="19">
        <v>44581.213495370372</v>
      </c>
      <c r="C15" s="19">
        <v>44581.215810185182</v>
      </c>
      <c r="D15" s="20" t="s">
        <v>359</v>
      </c>
      <c r="E15" s="20" t="s">
        <v>23</v>
      </c>
      <c r="F15" s="20" t="s">
        <v>24</v>
      </c>
      <c r="G15" s="21">
        <v>9840000</v>
      </c>
      <c r="H15" s="21">
        <v>84</v>
      </c>
      <c r="I15" s="21">
        <v>680000</v>
      </c>
      <c r="J15" s="22" t="s">
        <v>57</v>
      </c>
      <c r="K15" s="20" t="s">
        <v>58</v>
      </c>
      <c r="L15" s="20" t="s">
        <v>315</v>
      </c>
    </row>
    <row r="16" spans="1:12" x14ac:dyDescent="0.25">
      <c r="A16" s="16">
        <v>439</v>
      </c>
      <c r="B16" s="15">
        <v>44582.650370370371</v>
      </c>
      <c r="C16" s="15">
        <v>44582.654004629629</v>
      </c>
      <c r="D16" s="16" t="s">
        <v>359</v>
      </c>
      <c r="E16" s="16" t="s">
        <v>23</v>
      </c>
      <c r="F16" s="16" t="s">
        <v>24</v>
      </c>
      <c r="G16" s="17">
        <v>10000000</v>
      </c>
      <c r="H16" s="17">
        <v>84</v>
      </c>
      <c r="I16" s="17">
        <v>680000</v>
      </c>
      <c r="J16" s="18" t="s">
        <v>47</v>
      </c>
      <c r="K16" s="16" t="s">
        <v>48</v>
      </c>
      <c r="L16" s="16" t="s">
        <v>315</v>
      </c>
    </row>
    <row r="17" spans="1:12" x14ac:dyDescent="0.25">
      <c r="A17" s="20">
        <v>442</v>
      </c>
      <c r="B17" s="19">
        <v>44583.138298611113</v>
      </c>
      <c r="C17" s="19">
        <v>44583.138391203705</v>
      </c>
      <c r="D17" s="20" t="s">
        <v>359</v>
      </c>
      <c r="E17" s="20" t="s">
        <v>23</v>
      </c>
      <c r="F17" s="20" t="s">
        <v>24</v>
      </c>
      <c r="G17" s="21">
        <v>10000000</v>
      </c>
      <c r="H17" s="21">
        <v>84</v>
      </c>
      <c r="I17" s="21">
        <v>677500</v>
      </c>
      <c r="J17" s="22" t="s">
        <v>59</v>
      </c>
      <c r="K17" s="20" t="s">
        <v>60</v>
      </c>
      <c r="L17" s="20" t="s">
        <v>315</v>
      </c>
    </row>
    <row r="18" spans="1:12" x14ac:dyDescent="0.25">
      <c r="A18" s="16">
        <v>443</v>
      </c>
      <c r="B18" s="15">
        <v>44583.820185185185</v>
      </c>
      <c r="C18" s="15">
        <v>44583.823518518519</v>
      </c>
      <c r="D18" s="16" t="s">
        <v>359</v>
      </c>
      <c r="E18" s="16" t="s">
        <v>11</v>
      </c>
      <c r="F18" s="16" t="s">
        <v>12</v>
      </c>
      <c r="G18" s="17">
        <v>2350000</v>
      </c>
      <c r="H18" s="17">
        <v>78</v>
      </c>
      <c r="I18" s="17">
        <v>250000</v>
      </c>
      <c r="J18" s="18" t="s">
        <v>61</v>
      </c>
      <c r="K18" s="16" t="s">
        <v>62</v>
      </c>
      <c r="L18" s="16" t="s">
        <v>315</v>
      </c>
    </row>
    <row r="19" spans="1:12" x14ac:dyDescent="0.25">
      <c r="A19" s="20">
        <v>444</v>
      </c>
      <c r="B19" s="19">
        <v>44584.940810185188</v>
      </c>
      <c r="C19" s="19">
        <v>44584.943252314813</v>
      </c>
      <c r="D19" s="20" t="s">
        <v>359</v>
      </c>
      <c r="E19" s="20" t="s">
        <v>23</v>
      </c>
      <c r="F19" s="20" t="s">
        <v>24</v>
      </c>
      <c r="G19" s="21">
        <v>6420000</v>
      </c>
      <c r="H19" s="21">
        <v>84</v>
      </c>
      <c r="I19" s="21">
        <v>281190</v>
      </c>
      <c r="J19" s="22" t="s">
        <v>63</v>
      </c>
      <c r="K19" s="20" t="s">
        <v>64</v>
      </c>
      <c r="L19" s="20" t="s">
        <v>315</v>
      </c>
    </row>
    <row r="20" spans="1:12" x14ac:dyDescent="0.25">
      <c r="A20" s="16">
        <v>445</v>
      </c>
      <c r="B20" s="15">
        <v>44585.342557870368</v>
      </c>
      <c r="C20" s="15">
        <v>44585.34574074074</v>
      </c>
      <c r="D20" s="16" t="s">
        <v>359</v>
      </c>
      <c r="E20" s="16" t="s">
        <v>19</v>
      </c>
      <c r="F20" s="16" t="s">
        <v>20</v>
      </c>
      <c r="G20" s="17">
        <v>3260000</v>
      </c>
      <c r="H20" s="17">
        <v>84</v>
      </c>
      <c r="I20" s="17">
        <v>170000</v>
      </c>
      <c r="J20" s="18" t="s">
        <v>65</v>
      </c>
      <c r="K20" s="16" t="s">
        <v>66</v>
      </c>
      <c r="L20" s="16" t="s">
        <v>315</v>
      </c>
    </row>
    <row r="21" spans="1:12" x14ac:dyDescent="0.25">
      <c r="A21" s="20">
        <v>450</v>
      </c>
      <c r="B21" s="19">
        <v>44588.64984953704</v>
      </c>
      <c r="C21" s="19">
        <v>44593.803148148145</v>
      </c>
      <c r="D21" s="20" t="s">
        <v>359</v>
      </c>
      <c r="E21" s="20" t="s">
        <v>23</v>
      </c>
      <c r="F21" s="20" t="s">
        <v>24</v>
      </c>
      <c r="G21" s="21">
        <v>3000000</v>
      </c>
      <c r="H21" s="21">
        <v>72</v>
      </c>
      <c r="I21" s="21">
        <v>270000</v>
      </c>
      <c r="J21" s="22" t="s">
        <v>71</v>
      </c>
      <c r="K21" s="20" t="s">
        <v>72</v>
      </c>
      <c r="L21" s="20" t="s">
        <v>315</v>
      </c>
    </row>
    <row r="22" spans="1:12" x14ac:dyDescent="0.25">
      <c r="A22" s="16">
        <v>451</v>
      </c>
      <c r="B22" s="15">
        <v>44588.664502314816</v>
      </c>
      <c r="C22" s="15">
        <v>44588.664502314816</v>
      </c>
      <c r="D22" s="16" t="s">
        <v>359</v>
      </c>
      <c r="E22" s="16" t="s">
        <v>23</v>
      </c>
      <c r="F22" s="16" t="s">
        <v>24</v>
      </c>
      <c r="G22" s="17">
        <v>3000000</v>
      </c>
      <c r="H22" s="17">
        <v>78</v>
      </c>
      <c r="I22" s="17">
        <v>370000</v>
      </c>
      <c r="J22" s="18" t="s">
        <v>69</v>
      </c>
      <c r="K22" s="16" t="s">
        <v>70</v>
      </c>
      <c r="L22" s="16" t="s">
        <v>315</v>
      </c>
    </row>
    <row r="23" spans="1:12" x14ac:dyDescent="0.25">
      <c r="A23" s="20">
        <v>452</v>
      </c>
      <c r="B23" s="19">
        <v>44588.678379629629</v>
      </c>
      <c r="C23" s="19">
        <v>44595.401412037034</v>
      </c>
      <c r="D23" s="20" t="s">
        <v>359</v>
      </c>
      <c r="E23" s="20" t="s">
        <v>19</v>
      </c>
      <c r="F23" s="20" t="s">
        <v>20</v>
      </c>
      <c r="G23" s="21">
        <v>3500000</v>
      </c>
      <c r="H23" s="21">
        <v>84</v>
      </c>
      <c r="I23" s="21">
        <v>185000</v>
      </c>
      <c r="J23" s="22" t="s">
        <v>67</v>
      </c>
      <c r="K23" s="20" t="s">
        <v>68</v>
      </c>
      <c r="L23" s="20">
        <v>1800000</v>
      </c>
    </row>
    <row r="24" spans="1:12" x14ac:dyDescent="0.25">
      <c r="A24" s="16">
        <v>455</v>
      </c>
      <c r="B24" s="15">
        <v>44589.424421296295</v>
      </c>
      <c r="C24" s="15">
        <v>44596.236111111109</v>
      </c>
      <c r="D24" s="16" t="s">
        <v>359</v>
      </c>
      <c r="E24" s="16" t="s">
        <v>23</v>
      </c>
      <c r="F24" s="16" t="s">
        <v>24</v>
      </c>
      <c r="G24" s="17">
        <v>10000000</v>
      </c>
      <c r="H24" s="17">
        <v>84</v>
      </c>
      <c r="I24" s="17">
        <v>499999</v>
      </c>
      <c r="J24" s="18" t="s">
        <v>73</v>
      </c>
      <c r="K24" s="16" t="s">
        <v>74</v>
      </c>
      <c r="L24" s="16" t="s">
        <v>315</v>
      </c>
    </row>
    <row r="25" spans="1:12" x14ac:dyDescent="0.25">
      <c r="A25" s="20">
        <v>456</v>
      </c>
      <c r="B25" s="19">
        <v>44589.628067129626</v>
      </c>
      <c r="C25" s="19">
        <v>44589.629259259258</v>
      </c>
      <c r="D25" s="20" t="s">
        <v>359</v>
      </c>
      <c r="E25" s="20" t="s">
        <v>19</v>
      </c>
      <c r="F25" s="20" t="s">
        <v>20</v>
      </c>
      <c r="G25" s="21">
        <v>1000000</v>
      </c>
      <c r="H25" s="21">
        <v>84</v>
      </c>
      <c r="I25" s="21">
        <v>170000</v>
      </c>
      <c r="J25" s="22" t="s">
        <v>77</v>
      </c>
      <c r="K25" s="20" t="s">
        <v>78</v>
      </c>
      <c r="L25" s="20" t="s">
        <v>315</v>
      </c>
    </row>
    <row r="26" spans="1:12" x14ac:dyDescent="0.25">
      <c r="A26" s="16">
        <v>462</v>
      </c>
      <c r="B26" s="15">
        <v>44589.688217592593</v>
      </c>
      <c r="C26" s="15">
        <v>44594.723541666666</v>
      </c>
      <c r="D26" s="16" t="s">
        <v>359</v>
      </c>
      <c r="E26" s="16" t="s">
        <v>79</v>
      </c>
      <c r="F26" s="16" t="s">
        <v>80</v>
      </c>
      <c r="G26" s="17">
        <v>10000000</v>
      </c>
      <c r="H26" s="17">
        <v>84</v>
      </c>
      <c r="I26" s="17">
        <v>505900</v>
      </c>
      <c r="J26" s="18" t="s">
        <v>81</v>
      </c>
      <c r="K26" s="16" t="s">
        <v>82</v>
      </c>
      <c r="L26" s="16">
        <v>7000000</v>
      </c>
    </row>
    <row r="27" spans="1:12" x14ac:dyDescent="0.25">
      <c r="A27" s="20">
        <v>467</v>
      </c>
      <c r="B27" s="19">
        <v>44589.710370370369</v>
      </c>
      <c r="C27" s="19">
        <v>44592.635682870372</v>
      </c>
      <c r="D27" s="20" t="s">
        <v>359</v>
      </c>
      <c r="E27" s="20" t="s">
        <v>23</v>
      </c>
      <c r="F27" s="20" t="s">
        <v>24</v>
      </c>
      <c r="G27" s="21">
        <v>3000000</v>
      </c>
      <c r="H27" s="21">
        <v>84</v>
      </c>
      <c r="I27" s="21">
        <v>150000</v>
      </c>
      <c r="J27" s="22" t="s">
        <v>75</v>
      </c>
      <c r="K27" s="20" t="s">
        <v>76</v>
      </c>
      <c r="L27" s="20">
        <v>3000000</v>
      </c>
    </row>
    <row r="28" spans="1:12" x14ac:dyDescent="0.25">
      <c r="A28" s="16">
        <v>490</v>
      </c>
      <c r="B28" s="15">
        <v>44590.504016203704</v>
      </c>
      <c r="C28" s="15">
        <v>44590.508599537039</v>
      </c>
      <c r="D28" s="16" t="s">
        <v>359</v>
      </c>
      <c r="E28" s="16" t="s">
        <v>23</v>
      </c>
      <c r="F28" s="16" t="s">
        <v>24</v>
      </c>
      <c r="G28" s="17">
        <v>2100000</v>
      </c>
      <c r="H28" s="17">
        <v>84</v>
      </c>
      <c r="I28" s="17">
        <v>300580</v>
      </c>
      <c r="J28" s="18" t="s">
        <v>83</v>
      </c>
      <c r="K28" s="16" t="s">
        <v>84</v>
      </c>
      <c r="L28" s="16" t="s">
        <v>315</v>
      </c>
    </row>
    <row r="29" spans="1:12" x14ac:dyDescent="0.25">
      <c r="A29" s="20">
        <v>491</v>
      </c>
      <c r="B29" s="19">
        <v>44590.50984953704</v>
      </c>
      <c r="C29" s="19">
        <v>44590.511099537034</v>
      </c>
      <c r="D29" s="20" t="s">
        <v>359</v>
      </c>
      <c r="E29" s="20" t="s">
        <v>23</v>
      </c>
      <c r="F29" s="20" t="s">
        <v>24</v>
      </c>
      <c r="G29" s="21">
        <v>1500000</v>
      </c>
      <c r="H29" s="21">
        <v>84</v>
      </c>
      <c r="I29" s="21">
        <v>300580</v>
      </c>
      <c r="J29" s="22" t="s">
        <v>83</v>
      </c>
      <c r="K29" s="20" t="s">
        <v>84</v>
      </c>
      <c r="L29" s="20" t="s">
        <v>315</v>
      </c>
    </row>
    <row r="30" spans="1:12" x14ac:dyDescent="0.25">
      <c r="A30" s="16">
        <v>494</v>
      </c>
      <c r="B30" s="15">
        <v>44592.639675925922</v>
      </c>
      <c r="C30" s="15">
        <v>44603.426770833335</v>
      </c>
      <c r="D30" s="16" t="s">
        <v>359</v>
      </c>
      <c r="E30" s="16" t="s">
        <v>23</v>
      </c>
      <c r="F30" s="16" t="s">
        <v>24</v>
      </c>
      <c r="G30" s="17">
        <v>4500000</v>
      </c>
      <c r="H30" s="17">
        <v>60</v>
      </c>
      <c r="I30" s="17">
        <v>150000</v>
      </c>
      <c r="J30" s="18" t="s">
        <v>75</v>
      </c>
      <c r="K30" s="16" t="s">
        <v>76</v>
      </c>
      <c r="L30" s="16" t="s">
        <v>315</v>
      </c>
    </row>
    <row r="31" spans="1:12" x14ac:dyDescent="0.25">
      <c r="A31" s="20">
        <v>495</v>
      </c>
      <c r="B31" s="19">
        <v>44592.716979166667</v>
      </c>
      <c r="C31" s="19">
        <v>44600.637800925928</v>
      </c>
      <c r="D31" s="20" t="s">
        <v>359</v>
      </c>
      <c r="E31" s="20" t="s">
        <v>51</v>
      </c>
      <c r="F31" s="20" t="s">
        <v>52</v>
      </c>
      <c r="G31" s="21">
        <v>1000000</v>
      </c>
      <c r="H31" s="21">
        <v>60</v>
      </c>
      <c r="I31" s="21">
        <v>230155</v>
      </c>
      <c r="J31" s="22" t="s">
        <v>85</v>
      </c>
      <c r="K31" s="20" t="s">
        <v>42</v>
      </c>
      <c r="L31" s="20" t="s">
        <v>315</v>
      </c>
    </row>
    <row r="32" spans="1:12" x14ac:dyDescent="0.25">
      <c r="A32" s="16">
        <v>498</v>
      </c>
      <c r="B32" s="15">
        <v>44595.662129629629</v>
      </c>
      <c r="C32" s="15">
        <v>44595.829872685186</v>
      </c>
      <c r="D32" s="16" t="s">
        <v>360</v>
      </c>
      <c r="E32" s="16" t="s">
        <v>11</v>
      </c>
      <c r="F32" s="16" t="s">
        <v>12</v>
      </c>
      <c r="G32" s="17">
        <v>5000000</v>
      </c>
      <c r="H32" s="17">
        <v>84</v>
      </c>
      <c r="I32" s="17">
        <v>172000</v>
      </c>
      <c r="J32" s="18" t="s">
        <v>86</v>
      </c>
      <c r="K32" s="16" t="s">
        <v>87</v>
      </c>
      <c r="L32" s="16" t="s">
        <v>315</v>
      </c>
    </row>
    <row r="33" spans="1:12" x14ac:dyDescent="0.25">
      <c r="A33" s="20">
        <v>500</v>
      </c>
      <c r="B33" s="19">
        <v>44596.38077546296</v>
      </c>
      <c r="C33" s="19">
        <v>44596.390509259261</v>
      </c>
      <c r="D33" s="20" t="s">
        <v>360</v>
      </c>
      <c r="E33" s="20" t="s">
        <v>23</v>
      </c>
      <c r="F33" s="20" t="s">
        <v>24</v>
      </c>
      <c r="G33" s="21">
        <v>3000000</v>
      </c>
      <c r="H33" s="21">
        <v>60</v>
      </c>
      <c r="I33" s="21">
        <v>500000</v>
      </c>
      <c r="J33" s="22" t="s">
        <v>88</v>
      </c>
      <c r="K33" s="20" t="s">
        <v>89</v>
      </c>
      <c r="L33" s="20" t="s">
        <v>315</v>
      </c>
    </row>
    <row r="34" spans="1:12" x14ac:dyDescent="0.25">
      <c r="A34" s="16">
        <v>501</v>
      </c>
      <c r="B34" s="15">
        <v>44596.390706018516</v>
      </c>
      <c r="C34" s="15">
        <v>44596.39130787037</v>
      </c>
      <c r="D34" s="16" t="s">
        <v>360</v>
      </c>
      <c r="E34" s="16" t="s">
        <v>11</v>
      </c>
      <c r="F34" s="16" t="s">
        <v>12</v>
      </c>
      <c r="G34" s="17">
        <v>3000000</v>
      </c>
      <c r="H34" s="17">
        <v>60</v>
      </c>
      <c r="I34" s="17">
        <v>500000</v>
      </c>
      <c r="J34" s="18" t="s">
        <v>88</v>
      </c>
      <c r="K34" s="16" t="s">
        <v>89</v>
      </c>
      <c r="L34" s="16" t="s">
        <v>315</v>
      </c>
    </row>
    <row r="35" spans="1:12" x14ac:dyDescent="0.25">
      <c r="A35" s="20">
        <v>502</v>
      </c>
      <c r="B35" s="19">
        <v>44596.464861111112</v>
      </c>
      <c r="C35" s="19">
        <v>44596.464861111112</v>
      </c>
      <c r="D35" s="20" t="s">
        <v>360</v>
      </c>
      <c r="E35" s="20" t="s">
        <v>19</v>
      </c>
      <c r="F35" s="20" t="s">
        <v>20</v>
      </c>
      <c r="G35" s="21">
        <v>1300000</v>
      </c>
      <c r="H35" s="21">
        <v>48</v>
      </c>
      <c r="I35" s="21">
        <v>200000</v>
      </c>
      <c r="J35" s="22" t="s">
        <v>90</v>
      </c>
      <c r="K35" s="20" t="s">
        <v>91</v>
      </c>
      <c r="L35" s="20" t="s">
        <v>315</v>
      </c>
    </row>
    <row r="36" spans="1:12" x14ac:dyDescent="0.25">
      <c r="A36" s="16">
        <v>503</v>
      </c>
      <c r="B36" s="15">
        <v>44596.598553240743</v>
      </c>
      <c r="C36" s="15">
        <v>44596.625810185185</v>
      </c>
      <c r="D36" s="16" t="s">
        <v>360</v>
      </c>
      <c r="E36" s="16" t="s">
        <v>79</v>
      </c>
      <c r="F36" s="16" t="s">
        <v>80</v>
      </c>
      <c r="G36" s="17">
        <v>1000000</v>
      </c>
      <c r="H36" s="17">
        <v>36</v>
      </c>
      <c r="I36" s="17">
        <v>450000</v>
      </c>
      <c r="J36" s="18" t="s">
        <v>93</v>
      </c>
      <c r="K36" s="16" t="s">
        <v>94</v>
      </c>
      <c r="L36" s="16" t="s">
        <v>315</v>
      </c>
    </row>
    <row r="37" spans="1:12" x14ac:dyDescent="0.25">
      <c r="A37" s="20">
        <v>506</v>
      </c>
      <c r="B37" s="19">
        <v>44600.435358796298</v>
      </c>
      <c r="C37" s="19">
        <v>44600.465648148151</v>
      </c>
      <c r="D37" s="20" t="s">
        <v>360</v>
      </c>
      <c r="E37" s="20" t="s">
        <v>11</v>
      </c>
      <c r="F37" s="20" t="s">
        <v>12</v>
      </c>
      <c r="G37" s="21">
        <v>3200000</v>
      </c>
      <c r="H37" s="21">
        <v>84</v>
      </c>
      <c r="I37" s="21">
        <v>250000</v>
      </c>
      <c r="J37" s="22" t="s">
        <v>97</v>
      </c>
      <c r="K37" s="20" t="s">
        <v>98</v>
      </c>
      <c r="L37" s="20" t="s">
        <v>315</v>
      </c>
    </row>
    <row r="38" spans="1:12" x14ac:dyDescent="0.25">
      <c r="A38" s="16">
        <v>507</v>
      </c>
      <c r="B38" s="15">
        <v>44600.481550925928</v>
      </c>
      <c r="C38" s="15">
        <v>44600.481550925928</v>
      </c>
      <c r="D38" s="16" t="s">
        <v>360</v>
      </c>
      <c r="E38" s="16" t="s">
        <v>11</v>
      </c>
      <c r="F38" s="16" t="s">
        <v>12</v>
      </c>
      <c r="G38" s="17">
        <v>6000000</v>
      </c>
      <c r="H38" s="17">
        <v>84</v>
      </c>
      <c r="I38" s="17">
        <v>450000</v>
      </c>
      <c r="J38" s="18" t="s">
        <v>95</v>
      </c>
      <c r="K38" s="16" t="s">
        <v>96</v>
      </c>
      <c r="L38" s="16" t="s">
        <v>315</v>
      </c>
    </row>
    <row r="39" spans="1:12" x14ac:dyDescent="0.25">
      <c r="A39" s="20">
        <v>508</v>
      </c>
      <c r="B39" s="19">
        <v>44600.565497685187</v>
      </c>
      <c r="C39" s="19">
        <v>44608.667141203703</v>
      </c>
      <c r="D39" s="20" t="s">
        <v>360</v>
      </c>
      <c r="E39" s="20" t="s">
        <v>23</v>
      </c>
      <c r="F39" s="20" t="s">
        <v>24</v>
      </c>
      <c r="G39" s="21">
        <v>4000000</v>
      </c>
      <c r="H39" s="21">
        <v>84</v>
      </c>
      <c r="I39" s="21">
        <v>330000</v>
      </c>
      <c r="J39" s="22" t="s">
        <v>100</v>
      </c>
      <c r="K39" s="20" t="s">
        <v>101</v>
      </c>
      <c r="L39" s="20" t="s">
        <v>315</v>
      </c>
    </row>
    <row r="40" spans="1:12" x14ac:dyDescent="0.25">
      <c r="A40" s="16">
        <v>509</v>
      </c>
      <c r="B40" s="15">
        <v>44600.688645833332</v>
      </c>
      <c r="C40" s="15">
        <v>44600.691516203704</v>
      </c>
      <c r="D40" s="16" t="s">
        <v>360</v>
      </c>
      <c r="E40" s="16" t="s">
        <v>11</v>
      </c>
      <c r="F40" s="16" t="s">
        <v>12</v>
      </c>
      <c r="G40" s="17">
        <v>6450000</v>
      </c>
      <c r="H40" s="17">
        <v>84</v>
      </c>
      <c r="I40" s="17">
        <v>248540</v>
      </c>
      <c r="J40" s="18" t="s">
        <v>104</v>
      </c>
      <c r="K40" s="16" t="s">
        <v>105</v>
      </c>
      <c r="L40" s="16" t="s">
        <v>315</v>
      </c>
    </row>
    <row r="41" spans="1:12" x14ac:dyDescent="0.25">
      <c r="A41" s="20">
        <v>510</v>
      </c>
      <c r="B41" s="19">
        <v>44600.702187499999</v>
      </c>
      <c r="C41" s="19">
        <v>44600.722199074073</v>
      </c>
      <c r="D41" s="20" t="s">
        <v>360</v>
      </c>
      <c r="E41" s="20" t="s">
        <v>23</v>
      </c>
      <c r="F41" s="20" t="s">
        <v>24</v>
      </c>
      <c r="G41" s="21">
        <v>2000000</v>
      </c>
      <c r="H41" s="21">
        <v>84</v>
      </c>
      <c r="I41" s="21">
        <v>260000</v>
      </c>
      <c r="J41" s="22" t="s">
        <v>102</v>
      </c>
      <c r="K41" s="20" t="s">
        <v>103</v>
      </c>
      <c r="L41" s="20" t="s">
        <v>315</v>
      </c>
    </row>
    <row r="42" spans="1:12" x14ac:dyDescent="0.25">
      <c r="A42" s="16">
        <v>512</v>
      </c>
      <c r="B42" s="15">
        <v>44600.746701388889</v>
      </c>
      <c r="C42" s="15">
        <v>44600.75304398148</v>
      </c>
      <c r="D42" s="16" t="s">
        <v>360</v>
      </c>
      <c r="E42" s="16" t="s">
        <v>23</v>
      </c>
      <c r="F42" s="16" t="s">
        <v>24</v>
      </c>
      <c r="G42" s="17">
        <v>10000000</v>
      </c>
      <c r="H42" s="17">
        <v>84</v>
      </c>
      <c r="I42" s="17">
        <v>320000</v>
      </c>
      <c r="J42" s="18" t="s">
        <v>99</v>
      </c>
      <c r="K42" s="16" t="s">
        <v>74</v>
      </c>
      <c r="L42" s="16" t="s">
        <v>315</v>
      </c>
    </row>
    <row r="43" spans="1:12" x14ac:dyDescent="0.25">
      <c r="A43" s="20">
        <v>513</v>
      </c>
      <c r="B43" s="19">
        <v>44601.43377314815</v>
      </c>
      <c r="C43" s="19">
        <v>44601.43377314815</v>
      </c>
      <c r="D43" s="20" t="s">
        <v>360</v>
      </c>
      <c r="E43" s="20" t="s">
        <v>19</v>
      </c>
      <c r="F43" s="20" t="s">
        <v>20</v>
      </c>
      <c r="G43" s="21">
        <v>4740000</v>
      </c>
      <c r="H43" s="21">
        <v>84</v>
      </c>
      <c r="I43" s="21">
        <v>220000</v>
      </c>
      <c r="J43" s="22" t="s">
        <v>132</v>
      </c>
      <c r="K43" s="20" t="s">
        <v>70</v>
      </c>
      <c r="L43" s="20" t="s">
        <v>315</v>
      </c>
    </row>
    <row r="44" spans="1:12" x14ac:dyDescent="0.25">
      <c r="A44" s="16">
        <v>516</v>
      </c>
      <c r="B44" s="15">
        <v>44601.525439814817</v>
      </c>
      <c r="C44" s="15">
        <v>44601.529166666667</v>
      </c>
      <c r="D44" s="16" t="s">
        <v>360</v>
      </c>
      <c r="E44" s="16" t="s">
        <v>15</v>
      </c>
      <c r="F44" s="16" t="s">
        <v>16</v>
      </c>
      <c r="G44" s="17">
        <v>2000000</v>
      </c>
      <c r="H44" s="17">
        <v>84</v>
      </c>
      <c r="I44" s="17">
        <v>360000</v>
      </c>
      <c r="J44" s="18" t="s">
        <v>106</v>
      </c>
      <c r="K44" s="16" t="s">
        <v>107</v>
      </c>
      <c r="L44" s="16" t="s">
        <v>315</v>
      </c>
    </row>
    <row r="45" spans="1:12" x14ac:dyDescent="0.25">
      <c r="A45" s="20">
        <v>517</v>
      </c>
      <c r="B45" s="19">
        <v>44601.526192129626</v>
      </c>
      <c r="C45" s="19">
        <v>44601.537499999999</v>
      </c>
      <c r="D45" s="20" t="s">
        <v>360</v>
      </c>
      <c r="E45" s="20" t="s">
        <v>15</v>
      </c>
      <c r="F45" s="20" t="s">
        <v>16</v>
      </c>
      <c r="G45" s="21">
        <v>2000000</v>
      </c>
      <c r="H45" s="21">
        <v>60</v>
      </c>
      <c r="I45" s="21">
        <v>250000</v>
      </c>
      <c r="J45" s="22" t="s">
        <v>110</v>
      </c>
      <c r="K45" s="20" t="s">
        <v>111</v>
      </c>
      <c r="L45" s="20" t="s">
        <v>315</v>
      </c>
    </row>
    <row r="46" spans="1:12" x14ac:dyDescent="0.25">
      <c r="A46" s="16">
        <v>518</v>
      </c>
      <c r="B46" s="15">
        <v>44601.547314814816</v>
      </c>
      <c r="C46" s="15">
        <v>44601.547314814816</v>
      </c>
      <c r="D46" s="16" t="s">
        <v>360</v>
      </c>
      <c r="E46" s="16" t="s">
        <v>23</v>
      </c>
      <c r="F46" s="16" t="s">
        <v>24</v>
      </c>
      <c r="G46" s="17">
        <v>1000000</v>
      </c>
      <c r="H46" s="17">
        <v>36</v>
      </c>
      <c r="I46" s="17">
        <v>143000</v>
      </c>
      <c r="J46" s="18" t="s">
        <v>127</v>
      </c>
      <c r="K46" s="16" t="s">
        <v>128</v>
      </c>
      <c r="L46" s="16" t="s">
        <v>315</v>
      </c>
    </row>
    <row r="47" spans="1:12" x14ac:dyDescent="0.25">
      <c r="A47" s="20">
        <v>519</v>
      </c>
      <c r="B47" s="19">
        <v>44601.57371527778</v>
      </c>
      <c r="C47" s="19">
        <v>44601.640393518515</v>
      </c>
      <c r="D47" s="20" t="s">
        <v>360</v>
      </c>
      <c r="E47" s="20" t="s">
        <v>23</v>
      </c>
      <c r="F47" s="20" t="s">
        <v>24</v>
      </c>
      <c r="G47" s="21">
        <v>3500000</v>
      </c>
      <c r="H47" s="21">
        <v>96</v>
      </c>
      <c r="I47" s="21">
        <v>280000</v>
      </c>
      <c r="J47" s="22" t="s">
        <v>120</v>
      </c>
      <c r="K47" s="20" t="s">
        <v>117</v>
      </c>
      <c r="L47" s="20" t="s">
        <v>315</v>
      </c>
    </row>
    <row r="48" spans="1:12" x14ac:dyDescent="0.25">
      <c r="A48" s="16">
        <v>520</v>
      </c>
      <c r="B48" s="15">
        <v>44601.623449074075</v>
      </c>
      <c r="C48" s="15">
        <v>44601.625555555554</v>
      </c>
      <c r="D48" s="16" t="s">
        <v>360</v>
      </c>
      <c r="E48" s="16" t="s">
        <v>114</v>
      </c>
      <c r="F48" s="16" t="s">
        <v>115</v>
      </c>
      <c r="G48" s="17">
        <v>1500000</v>
      </c>
      <c r="H48" s="17">
        <v>30</v>
      </c>
      <c r="I48" s="17">
        <v>400000</v>
      </c>
      <c r="J48" s="18" t="s">
        <v>123</v>
      </c>
      <c r="K48" s="16" t="s">
        <v>124</v>
      </c>
      <c r="L48" s="16" t="s">
        <v>315</v>
      </c>
    </row>
    <row r="49" spans="1:12" x14ac:dyDescent="0.25">
      <c r="A49" s="20">
        <v>521</v>
      </c>
      <c r="B49" s="19">
        <v>44601.626504629632</v>
      </c>
      <c r="C49" s="19">
        <v>44601.768495370372</v>
      </c>
      <c r="D49" s="20" t="s">
        <v>360</v>
      </c>
      <c r="E49" s="20" t="s">
        <v>23</v>
      </c>
      <c r="F49" s="20" t="s">
        <v>24</v>
      </c>
      <c r="G49" s="21">
        <v>2400000</v>
      </c>
      <c r="H49" s="21">
        <v>72</v>
      </c>
      <c r="I49" s="21">
        <v>330000</v>
      </c>
      <c r="J49" s="22" t="s">
        <v>131</v>
      </c>
      <c r="K49" s="20" t="s">
        <v>44</v>
      </c>
      <c r="L49" s="20" t="s">
        <v>315</v>
      </c>
    </row>
    <row r="50" spans="1:12" x14ac:dyDescent="0.25">
      <c r="A50" s="16">
        <v>526</v>
      </c>
      <c r="B50" s="15">
        <v>44601.780717592592</v>
      </c>
      <c r="C50" s="15">
        <v>44601.780717592592</v>
      </c>
      <c r="D50" s="16" t="s">
        <v>360</v>
      </c>
      <c r="E50" s="16" t="s">
        <v>114</v>
      </c>
      <c r="F50" s="16" t="s">
        <v>115</v>
      </c>
      <c r="G50" s="17">
        <v>1500000</v>
      </c>
      <c r="H50" s="17">
        <v>84</v>
      </c>
      <c r="I50" s="17">
        <v>427000</v>
      </c>
      <c r="J50" s="18" t="s">
        <v>116</v>
      </c>
      <c r="K50" s="16" t="s">
        <v>117</v>
      </c>
      <c r="L50" s="16" t="s">
        <v>315</v>
      </c>
    </row>
    <row r="51" spans="1:12" x14ac:dyDescent="0.25">
      <c r="A51" s="20">
        <v>527</v>
      </c>
      <c r="B51" s="19">
        <v>44601.936643518522</v>
      </c>
      <c r="C51" s="19">
        <v>44601.937060185184</v>
      </c>
      <c r="D51" s="20" t="s">
        <v>360</v>
      </c>
      <c r="E51" s="20" t="s">
        <v>19</v>
      </c>
      <c r="F51" s="20" t="s">
        <v>20</v>
      </c>
      <c r="G51" s="21">
        <v>1000000</v>
      </c>
      <c r="H51" s="21">
        <v>48</v>
      </c>
      <c r="I51" s="21">
        <v>195000</v>
      </c>
      <c r="J51" s="22" t="s">
        <v>118</v>
      </c>
      <c r="K51" s="20" t="s">
        <v>119</v>
      </c>
      <c r="L51" s="20" t="s">
        <v>315</v>
      </c>
    </row>
    <row r="52" spans="1:12" x14ac:dyDescent="0.25">
      <c r="A52" s="16">
        <v>528</v>
      </c>
      <c r="B52" s="15">
        <v>44602.717094907406</v>
      </c>
      <c r="C52" s="15">
        <v>44602.820439814815</v>
      </c>
      <c r="D52" s="16" t="s">
        <v>360</v>
      </c>
      <c r="E52" s="16" t="s">
        <v>15</v>
      </c>
      <c r="F52" s="16" t="s">
        <v>16</v>
      </c>
      <c r="G52" s="17">
        <v>4000000</v>
      </c>
      <c r="H52" s="17">
        <v>84</v>
      </c>
      <c r="I52" s="17">
        <v>220000</v>
      </c>
      <c r="J52" s="18" t="s">
        <v>135</v>
      </c>
      <c r="K52" s="16" t="s">
        <v>136</v>
      </c>
      <c r="L52" s="16" t="s">
        <v>315</v>
      </c>
    </row>
    <row r="53" spans="1:12" x14ac:dyDescent="0.25">
      <c r="A53" s="20">
        <v>529</v>
      </c>
      <c r="B53" s="19">
        <v>44602.863564814812</v>
      </c>
      <c r="C53" s="19">
        <v>44602.87568287037</v>
      </c>
      <c r="D53" s="20" t="s">
        <v>360</v>
      </c>
      <c r="E53" s="20" t="s">
        <v>15</v>
      </c>
      <c r="F53" s="20" t="s">
        <v>16</v>
      </c>
      <c r="G53" s="21">
        <v>6200000</v>
      </c>
      <c r="H53" s="21">
        <v>84</v>
      </c>
      <c r="I53" s="21">
        <v>200000</v>
      </c>
      <c r="J53" s="22" t="s">
        <v>137</v>
      </c>
      <c r="K53" s="20" t="s">
        <v>138</v>
      </c>
      <c r="L53" s="20" t="s">
        <v>315</v>
      </c>
    </row>
    <row r="54" spans="1:12" x14ac:dyDescent="0.25">
      <c r="A54" s="16">
        <v>531</v>
      </c>
      <c r="B54" s="15">
        <v>44603.448854166665</v>
      </c>
      <c r="C54" s="15">
        <v>44603.472280092596</v>
      </c>
      <c r="D54" s="16" t="s">
        <v>360</v>
      </c>
      <c r="E54" s="16" t="s">
        <v>23</v>
      </c>
      <c r="F54" s="16" t="s">
        <v>24</v>
      </c>
      <c r="G54" s="17">
        <v>4000000</v>
      </c>
      <c r="H54" s="17">
        <v>84</v>
      </c>
      <c r="I54" s="17">
        <v>256600</v>
      </c>
      <c r="J54" s="18" t="s">
        <v>141</v>
      </c>
      <c r="K54" s="16" t="s">
        <v>142</v>
      </c>
      <c r="L54" s="16" t="s">
        <v>315</v>
      </c>
    </row>
    <row r="55" spans="1:12" x14ac:dyDescent="0.25">
      <c r="A55" s="20">
        <v>532</v>
      </c>
      <c r="B55" s="19">
        <v>44603.544594907406</v>
      </c>
      <c r="C55" s="19">
        <v>44607.465879629628</v>
      </c>
      <c r="D55" s="20" t="s">
        <v>360</v>
      </c>
      <c r="E55" s="20" t="s">
        <v>23</v>
      </c>
      <c r="F55" s="20" t="s">
        <v>24</v>
      </c>
      <c r="G55" s="21">
        <v>5000000</v>
      </c>
      <c r="H55" s="21">
        <v>84</v>
      </c>
      <c r="I55" s="21">
        <v>560000</v>
      </c>
      <c r="J55" s="22" t="s">
        <v>139</v>
      </c>
      <c r="K55" s="20" t="s">
        <v>140</v>
      </c>
      <c r="L55" s="20" t="s">
        <v>315</v>
      </c>
    </row>
    <row r="56" spans="1:12" x14ac:dyDescent="0.25">
      <c r="A56" s="16">
        <v>533</v>
      </c>
      <c r="B56" s="15">
        <v>44603.589849537035</v>
      </c>
      <c r="C56" s="15">
        <v>44606.713622685187</v>
      </c>
      <c r="D56" s="16" t="s">
        <v>360</v>
      </c>
      <c r="E56" s="16" t="s">
        <v>23</v>
      </c>
      <c r="F56" s="16" t="s">
        <v>24</v>
      </c>
      <c r="G56" s="17">
        <v>6500000</v>
      </c>
      <c r="H56" s="17">
        <v>84</v>
      </c>
      <c r="I56" s="17">
        <v>270000</v>
      </c>
      <c r="J56" s="18" t="s">
        <v>145</v>
      </c>
      <c r="K56" s="16" t="s">
        <v>146</v>
      </c>
      <c r="L56" s="16" t="s">
        <v>315</v>
      </c>
    </row>
    <row r="57" spans="1:12" x14ac:dyDescent="0.25">
      <c r="A57" s="20">
        <v>535</v>
      </c>
      <c r="B57" s="19">
        <v>44603.80164351852</v>
      </c>
      <c r="C57" s="19">
        <v>44603.812986111108</v>
      </c>
      <c r="D57" s="20" t="s">
        <v>360</v>
      </c>
      <c r="E57" s="20" t="s">
        <v>19</v>
      </c>
      <c r="F57" s="20" t="s">
        <v>20</v>
      </c>
      <c r="G57" s="21">
        <v>4740000</v>
      </c>
      <c r="H57" s="21">
        <v>84</v>
      </c>
      <c r="I57" s="21">
        <v>160000</v>
      </c>
      <c r="J57" s="22" t="s">
        <v>143</v>
      </c>
      <c r="K57" s="20" t="s">
        <v>144</v>
      </c>
      <c r="L57" s="20" t="s">
        <v>315</v>
      </c>
    </row>
    <row r="58" spans="1:12" x14ac:dyDescent="0.25">
      <c r="A58" s="16">
        <v>540</v>
      </c>
      <c r="B58" s="15">
        <v>44606.465868055559</v>
      </c>
      <c r="C58" s="15">
        <v>44606.481886574074</v>
      </c>
      <c r="D58" s="16" t="s">
        <v>360</v>
      </c>
      <c r="E58" s="16" t="s">
        <v>23</v>
      </c>
      <c r="F58" s="16" t="s">
        <v>24</v>
      </c>
      <c r="G58" s="17">
        <v>6000000</v>
      </c>
      <c r="H58" s="17">
        <v>84</v>
      </c>
      <c r="I58" s="17">
        <v>776000</v>
      </c>
      <c r="J58" s="18" t="s">
        <v>152</v>
      </c>
      <c r="K58" s="16" t="s">
        <v>153</v>
      </c>
      <c r="L58" s="16">
        <v>5000000</v>
      </c>
    </row>
    <row r="59" spans="1:12" x14ac:dyDescent="0.25">
      <c r="A59" s="20">
        <v>541</v>
      </c>
      <c r="B59" s="19">
        <v>44606.504178240742</v>
      </c>
      <c r="C59" s="19">
        <v>44607.760393518518</v>
      </c>
      <c r="D59" s="20" t="s">
        <v>360</v>
      </c>
      <c r="E59" s="20" t="s">
        <v>23</v>
      </c>
      <c r="F59" s="20" t="s">
        <v>24</v>
      </c>
      <c r="G59" s="21">
        <v>10000000</v>
      </c>
      <c r="H59" s="21">
        <v>84</v>
      </c>
      <c r="I59" s="21">
        <v>418317</v>
      </c>
      <c r="J59" s="22" t="s">
        <v>154</v>
      </c>
      <c r="K59" s="20" t="s">
        <v>30</v>
      </c>
      <c r="L59" s="20" t="s">
        <v>315</v>
      </c>
    </row>
    <row r="60" spans="1:12" x14ac:dyDescent="0.25">
      <c r="A60" s="16">
        <v>542</v>
      </c>
      <c r="B60" s="15">
        <v>44606.559363425928</v>
      </c>
      <c r="C60" s="15">
        <v>44606.559363425928</v>
      </c>
      <c r="D60" s="16" t="s">
        <v>360</v>
      </c>
      <c r="E60" s="16" t="s">
        <v>23</v>
      </c>
      <c r="F60" s="16" t="s">
        <v>24</v>
      </c>
      <c r="G60" s="17">
        <v>1500000</v>
      </c>
      <c r="H60" s="17">
        <v>84</v>
      </c>
      <c r="I60" s="17">
        <v>300000</v>
      </c>
      <c r="J60" s="18" t="s">
        <v>149</v>
      </c>
      <c r="K60" s="16" t="s">
        <v>150</v>
      </c>
      <c r="L60" s="16" t="s">
        <v>315</v>
      </c>
    </row>
    <row r="61" spans="1:12" x14ac:dyDescent="0.25">
      <c r="A61" s="20">
        <v>543</v>
      </c>
      <c r="B61" s="19">
        <v>44606.605937499997</v>
      </c>
      <c r="C61" s="19">
        <v>44606.609652777777</v>
      </c>
      <c r="D61" s="20" t="s">
        <v>360</v>
      </c>
      <c r="E61" s="20" t="s">
        <v>11</v>
      </c>
      <c r="F61" s="20" t="s">
        <v>12</v>
      </c>
      <c r="G61" s="21">
        <v>2000000</v>
      </c>
      <c r="H61" s="21">
        <v>84</v>
      </c>
      <c r="I61" s="21">
        <v>350000</v>
      </c>
      <c r="J61" s="22" t="s">
        <v>151</v>
      </c>
      <c r="K61" s="20" t="s">
        <v>46</v>
      </c>
      <c r="L61" s="20" t="s">
        <v>315</v>
      </c>
    </row>
    <row r="62" spans="1:12" x14ac:dyDescent="0.25">
      <c r="A62" s="16">
        <v>544</v>
      </c>
      <c r="B62" s="15">
        <v>44606.616296296299</v>
      </c>
      <c r="C62" s="15">
        <v>44606.618194444447</v>
      </c>
      <c r="D62" s="16" t="s">
        <v>360</v>
      </c>
      <c r="E62" s="16" t="s">
        <v>11</v>
      </c>
      <c r="F62" s="16" t="s">
        <v>12</v>
      </c>
      <c r="G62" s="17">
        <v>2000000</v>
      </c>
      <c r="H62" s="17">
        <v>60</v>
      </c>
      <c r="I62" s="17">
        <v>350000</v>
      </c>
      <c r="J62" s="18" t="s">
        <v>151</v>
      </c>
      <c r="K62" s="16" t="s">
        <v>46</v>
      </c>
      <c r="L62" s="16" t="s">
        <v>315</v>
      </c>
    </row>
    <row r="63" spans="1:12" x14ac:dyDescent="0.25">
      <c r="A63" s="20">
        <v>545</v>
      </c>
      <c r="B63" s="19">
        <v>44607.534074074072</v>
      </c>
      <c r="C63" s="19">
        <v>44607.538449074076</v>
      </c>
      <c r="D63" s="20" t="s">
        <v>360</v>
      </c>
      <c r="E63" s="20" t="s">
        <v>23</v>
      </c>
      <c r="F63" s="20" t="s">
        <v>24</v>
      </c>
      <c r="G63" s="21">
        <v>3000000</v>
      </c>
      <c r="H63" s="21">
        <v>84</v>
      </c>
      <c r="I63" s="21">
        <v>450000</v>
      </c>
      <c r="J63" s="22" t="s">
        <v>157</v>
      </c>
      <c r="K63" s="20" t="s">
        <v>158</v>
      </c>
      <c r="L63" s="20" t="s">
        <v>315</v>
      </c>
    </row>
    <row r="64" spans="1:12" x14ac:dyDescent="0.25">
      <c r="A64" s="16">
        <v>546</v>
      </c>
      <c r="B64" s="15">
        <v>44607.566018518519</v>
      </c>
      <c r="C64" s="15">
        <v>44607.612812500003</v>
      </c>
      <c r="D64" s="16" t="s">
        <v>360</v>
      </c>
      <c r="E64" s="16" t="s">
        <v>23</v>
      </c>
      <c r="F64" s="16" t="s">
        <v>24</v>
      </c>
      <c r="G64" s="17">
        <v>10000000</v>
      </c>
      <c r="H64" s="17">
        <v>84</v>
      </c>
      <c r="I64" s="17">
        <v>961744</v>
      </c>
      <c r="J64" s="18" t="s">
        <v>159</v>
      </c>
      <c r="K64" s="16" t="s">
        <v>156</v>
      </c>
      <c r="L64" s="16" t="s">
        <v>315</v>
      </c>
    </row>
    <row r="65" spans="1:12" x14ac:dyDescent="0.25">
      <c r="A65" s="20">
        <v>547</v>
      </c>
      <c r="B65" s="19">
        <v>44607.597581018519</v>
      </c>
      <c r="C65" s="19">
        <v>44608.492962962962</v>
      </c>
      <c r="D65" s="20" t="s">
        <v>360</v>
      </c>
      <c r="E65" s="20" t="s">
        <v>19</v>
      </c>
      <c r="F65" s="20" t="s">
        <v>20</v>
      </c>
      <c r="G65" s="21">
        <v>2880000</v>
      </c>
      <c r="H65" s="21">
        <v>84</v>
      </c>
      <c r="I65" s="21">
        <v>180161</v>
      </c>
      <c r="J65" s="22" t="s">
        <v>160</v>
      </c>
      <c r="K65" s="20" t="s">
        <v>161</v>
      </c>
      <c r="L65" s="20" t="s">
        <v>315</v>
      </c>
    </row>
    <row r="66" spans="1:12" x14ac:dyDescent="0.25">
      <c r="A66" s="16">
        <v>548</v>
      </c>
      <c r="B66" s="15">
        <v>44607.723078703704</v>
      </c>
      <c r="C66" s="15">
        <v>44607.732523148145</v>
      </c>
      <c r="D66" s="16" t="s">
        <v>360</v>
      </c>
      <c r="E66" s="16" t="s">
        <v>15</v>
      </c>
      <c r="F66" s="16" t="s">
        <v>16</v>
      </c>
      <c r="G66" s="17">
        <v>4900000</v>
      </c>
      <c r="H66" s="17">
        <v>84</v>
      </c>
      <c r="I66" s="17">
        <v>245000</v>
      </c>
      <c r="J66" s="18" t="s">
        <v>155</v>
      </c>
      <c r="K66" s="16" t="s">
        <v>156</v>
      </c>
      <c r="L66" s="16" t="s">
        <v>315</v>
      </c>
    </row>
    <row r="67" spans="1:12" x14ac:dyDescent="0.25">
      <c r="A67" s="20">
        <v>550</v>
      </c>
      <c r="B67" s="19">
        <v>44608.511782407404</v>
      </c>
      <c r="C67" s="19">
        <v>44608.547719907408</v>
      </c>
      <c r="D67" s="20" t="s">
        <v>360</v>
      </c>
      <c r="E67" s="20" t="s">
        <v>15</v>
      </c>
      <c r="F67" s="20" t="s">
        <v>16</v>
      </c>
      <c r="G67" s="21">
        <v>5000000</v>
      </c>
      <c r="H67" s="21">
        <v>84</v>
      </c>
      <c r="I67" s="21">
        <v>245267</v>
      </c>
      <c r="J67" s="22" t="s">
        <v>168</v>
      </c>
      <c r="K67" s="20" t="s">
        <v>169</v>
      </c>
      <c r="L67" s="20" t="s">
        <v>315</v>
      </c>
    </row>
    <row r="68" spans="1:12" x14ac:dyDescent="0.25">
      <c r="A68" s="16">
        <v>552</v>
      </c>
      <c r="B68" s="15">
        <v>1</v>
      </c>
      <c r="C68" s="15">
        <v>44608.691759259258</v>
      </c>
      <c r="D68" s="16" t="s">
        <v>361</v>
      </c>
      <c r="E68" s="16" t="s">
        <v>19</v>
      </c>
      <c r="F68" s="16" t="s">
        <v>20</v>
      </c>
      <c r="G68" s="17">
        <v>4500000</v>
      </c>
      <c r="H68" s="17">
        <v>84</v>
      </c>
      <c r="I68" s="17">
        <v>174000</v>
      </c>
      <c r="J68" s="18" t="s">
        <v>164</v>
      </c>
      <c r="K68" s="16" t="s">
        <v>165</v>
      </c>
      <c r="L68" s="16" t="s">
        <v>315</v>
      </c>
    </row>
    <row r="69" spans="1:12" x14ac:dyDescent="0.25">
      <c r="A69" s="20">
        <v>553</v>
      </c>
      <c r="B69" s="19">
        <v>44608.690509259257</v>
      </c>
      <c r="C69" s="19">
        <v>44608.693402777775</v>
      </c>
      <c r="D69" s="20" t="s">
        <v>360</v>
      </c>
      <c r="E69" s="20" t="s">
        <v>11</v>
      </c>
      <c r="F69" s="20" t="s">
        <v>12</v>
      </c>
      <c r="G69" s="21">
        <v>7000000</v>
      </c>
      <c r="H69" s="21">
        <v>84</v>
      </c>
      <c r="I69" s="21">
        <v>350000</v>
      </c>
      <c r="J69" s="22" t="s">
        <v>172</v>
      </c>
      <c r="K69" s="20" t="s">
        <v>173</v>
      </c>
      <c r="L69" s="20" t="s">
        <v>315</v>
      </c>
    </row>
    <row r="70" spans="1:12" x14ac:dyDescent="0.25">
      <c r="A70" s="16">
        <v>554</v>
      </c>
      <c r="B70" s="15">
        <v>44608.69835648148</v>
      </c>
      <c r="C70" s="15">
        <v>44608.736643518518</v>
      </c>
      <c r="D70" s="16" t="s">
        <v>360</v>
      </c>
      <c r="E70" s="16" t="s">
        <v>23</v>
      </c>
      <c r="F70" s="16" t="s">
        <v>24</v>
      </c>
      <c r="G70" s="17">
        <v>7000000</v>
      </c>
      <c r="H70" s="17">
        <v>60</v>
      </c>
      <c r="I70" s="17">
        <v>350000</v>
      </c>
      <c r="J70" s="18" t="s">
        <v>172</v>
      </c>
      <c r="K70" s="16" t="s">
        <v>173</v>
      </c>
      <c r="L70" s="16" t="s">
        <v>315</v>
      </c>
    </row>
    <row r="71" spans="1:12" x14ac:dyDescent="0.25">
      <c r="A71" s="20">
        <v>555</v>
      </c>
      <c r="B71" s="19">
        <v>44608.704606481479</v>
      </c>
      <c r="C71" s="19">
        <v>44615.871041666665</v>
      </c>
      <c r="D71" s="20" t="s">
        <v>360</v>
      </c>
      <c r="E71" s="20" t="s">
        <v>19</v>
      </c>
      <c r="F71" s="20" t="s">
        <v>20</v>
      </c>
      <c r="G71" s="21">
        <v>7260000</v>
      </c>
      <c r="H71" s="21">
        <v>84</v>
      </c>
      <c r="I71" s="21">
        <v>245000</v>
      </c>
      <c r="J71" s="22" t="s">
        <v>166</v>
      </c>
      <c r="K71" s="20" t="s">
        <v>167</v>
      </c>
      <c r="L71" s="20" t="s">
        <v>315</v>
      </c>
    </row>
    <row r="72" spans="1:12" x14ac:dyDescent="0.25">
      <c r="A72" s="16">
        <v>556</v>
      </c>
      <c r="B72" s="15">
        <v>44608.769814814812</v>
      </c>
      <c r="C72" s="15">
        <v>44608.783750000002</v>
      </c>
      <c r="D72" s="16" t="s">
        <v>360</v>
      </c>
      <c r="E72" s="16" t="s">
        <v>15</v>
      </c>
      <c r="F72" s="16" t="s">
        <v>16</v>
      </c>
      <c r="G72" s="17">
        <v>1500000</v>
      </c>
      <c r="H72" s="17">
        <v>60</v>
      </c>
      <c r="I72" s="17">
        <v>145000</v>
      </c>
      <c r="J72" s="18" t="s">
        <v>170</v>
      </c>
      <c r="K72" s="16" t="s">
        <v>171</v>
      </c>
      <c r="L72" s="16" t="s">
        <v>315</v>
      </c>
    </row>
    <row r="73" spans="1:12" x14ac:dyDescent="0.25">
      <c r="A73" s="20">
        <v>559</v>
      </c>
      <c r="B73" s="19">
        <v>44609.605069444442</v>
      </c>
      <c r="C73" s="19">
        <v>44613.852754629632</v>
      </c>
      <c r="D73" s="20" t="s">
        <v>360</v>
      </c>
      <c r="E73" s="20" t="s">
        <v>114</v>
      </c>
      <c r="F73" s="20" t="s">
        <v>115</v>
      </c>
      <c r="G73" s="21">
        <v>7000000</v>
      </c>
      <c r="H73" s="21">
        <v>84</v>
      </c>
      <c r="I73" s="21">
        <v>393700</v>
      </c>
      <c r="J73" s="22" t="s">
        <v>176</v>
      </c>
      <c r="K73" s="20" t="s">
        <v>177</v>
      </c>
      <c r="L73" s="20" t="s">
        <v>315</v>
      </c>
    </row>
    <row r="74" spans="1:12" x14ac:dyDescent="0.25">
      <c r="A74" s="16">
        <v>562</v>
      </c>
      <c r="B74" s="15">
        <v>44610.464803240742</v>
      </c>
      <c r="C74" s="15">
        <v>44610.476087962961</v>
      </c>
      <c r="D74" s="16" t="s">
        <v>360</v>
      </c>
      <c r="E74" s="16" t="s">
        <v>15</v>
      </c>
      <c r="F74" s="16" t="s">
        <v>16</v>
      </c>
      <c r="G74" s="17">
        <v>7000000</v>
      </c>
      <c r="H74" s="17">
        <v>84</v>
      </c>
      <c r="I74" s="17">
        <v>448000</v>
      </c>
      <c r="J74" s="18" t="s">
        <v>184</v>
      </c>
      <c r="K74" s="16" t="s">
        <v>185</v>
      </c>
      <c r="L74" s="16" t="s">
        <v>315</v>
      </c>
    </row>
    <row r="75" spans="1:12" x14ac:dyDescent="0.25">
      <c r="A75" s="20">
        <v>564</v>
      </c>
      <c r="B75" s="19">
        <v>44610.563287037039</v>
      </c>
      <c r="C75" s="19">
        <v>44610.605925925927</v>
      </c>
      <c r="D75" s="20" t="s">
        <v>360</v>
      </c>
      <c r="E75" s="20" t="s">
        <v>23</v>
      </c>
      <c r="F75" s="20" t="s">
        <v>24</v>
      </c>
      <c r="G75" s="21">
        <v>10000000</v>
      </c>
      <c r="H75" s="21">
        <v>84</v>
      </c>
      <c r="I75" s="21">
        <v>568000</v>
      </c>
      <c r="J75" s="22" t="s">
        <v>180</v>
      </c>
      <c r="K75" s="20" t="s">
        <v>181</v>
      </c>
      <c r="L75" s="20" t="s">
        <v>315</v>
      </c>
    </row>
    <row r="76" spans="1:12" x14ac:dyDescent="0.25">
      <c r="A76" s="16">
        <v>565</v>
      </c>
      <c r="B76" s="15">
        <v>44610.570659722223</v>
      </c>
      <c r="C76" s="15">
        <v>44610.575694444444</v>
      </c>
      <c r="D76" s="16" t="s">
        <v>360</v>
      </c>
      <c r="E76" s="16" t="s">
        <v>15</v>
      </c>
      <c r="F76" s="16" t="s">
        <v>16</v>
      </c>
      <c r="G76" s="17">
        <v>5000000</v>
      </c>
      <c r="H76" s="17">
        <v>84</v>
      </c>
      <c r="I76" s="17">
        <v>200000</v>
      </c>
      <c r="J76" s="18" t="s">
        <v>182</v>
      </c>
      <c r="K76" s="16" t="s">
        <v>183</v>
      </c>
      <c r="L76" s="16" t="s">
        <v>315</v>
      </c>
    </row>
    <row r="77" spans="1:12" x14ac:dyDescent="0.25">
      <c r="A77" s="20">
        <v>566</v>
      </c>
      <c r="B77" s="19">
        <v>44610.575925925928</v>
      </c>
      <c r="C77" s="19">
        <v>44637.915682870371</v>
      </c>
      <c r="D77" s="20" t="s">
        <v>360</v>
      </c>
      <c r="E77" s="20" t="s">
        <v>15</v>
      </c>
      <c r="F77" s="20" t="s">
        <v>16</v>
      </c>
      <c r="G77" s="21">
        <v>5000000</v>
      </c>
      <c r="H77" s="21">
        <v>84</v>
      </c>
      <c r="I77" s="21">
        <v>200000</v>
      </c>
      <c r="J77" s="22" t="s">
        <v>182</v>
      </c>
      <c r="K77" s="20" t="s">
        <v>183</v>
      </c>
      <c r="L77" s="20" t="s">
        <v>315</v>
      </c>
    </row>
    <row r="78" spans="1:12" x14ac:dyDescent="0.25">
      <c r="A78" s="16">
        <v>567</v>
      </c>
      <c r="B78" s="15">
        <v>44610.677939814814</v>
      </c>
      <c r="C78" s="15">
        <v>44610.679513888892</v>
      </c>
      <c r="D78" s="16" t="s">
        <v>360</v>
      </c>
      <c r="E78" s="16" t="s">
        <v>15</v>
      </c>
      <c r="F78" s="16" t="s">
        <v>16</v>
      </c>
      <c r="G78" s="17">
        <v>4000000</v>
      </c>
      <c r="H78" s="17">
        <v>84</v>
      </c>
      <c r="I78" s="17">
        <v>154000</v>
      </c>
      <c r="J78" s="18" t="s">
        <v>178</v>
      </c>
      <c r="K78" s="16" t="s">
        <v>179</v>
      </c>
      <c r="L78" s="16" t="s">
        <v>315</v>
      </c>
    </row>
    <row r="79" spans="1:12" x14ac:dyDescent="0.25">
      <c r="A79" s="20">
        <v>568</v>
      </c>
      <c r="B79" s="19">
        <v>44610.684664351851</v>
      </c>
      <c r="C79" s="19">
        <v>44610.70721064815</v>
      </c>
      <c r="D79" s="20" t="s">
        <v>360</v>
      </c>
      <c r="E79" s="20" t="s">
        <v>23</v>
      </c>
      <c r="F79" s="20" t="s">
        <v>24</v>
      </c>
      <c r="G79" s="21">
        <v>9000000</v>
      </c>
      <c r="H79" s="21">
        <v>84</v>
      </c>
      <c r="I79" s="21">
        <v>518000</v>
      </c>
      <c r="J79" s="22" t="s">
        <v>188</v>
      </c>
      <c r="K79" s="20" t="s">
        <v>189</v>
      </c>
      <c r="L79" s="20" t="s">
        <v>315</v>
      </c>
    </row>
    <row r="80" spans="1:12" x14ac:dyDescent="0.25">
      <c r="A80" s="16">
        <v>569</v>
      </c>
      <c r="B80" s="15">
        <v>44610.729791666665</v>
      </c>
      <c r="C80" s="15">
        <v>44613.749340277776</v>
      </c>
      <c r="D80" s="16" t="s">
        <v>360</v>
      </c>
      <c r="E80" s="16" t="s">
        <v>15</v>
      </c>
      <c r="F80" s="16" t="s">
        <v>16</v>
      </c>
      <c r="G80" s="17">
        <v>4000000</v>
      </c>
      <c r="H80" s="17">
        <v>84</v>
      </c>
      <c r="I80" s="17">
        <v>243000</v>
      </c>
      <c r="J80" s="18" t="s">
        <v>186</v>
      </c>
      <c r="K80" s="16" t="s">
        <v>187</v>
      </c>
      <c r="L80" s="16" t="s">
        <v>315</v>
      </c>
    </row>
    <row r="81" spans="1:12" x14ac:dyDescent="0.25">
      <c r="A81" s="20">
        <v>571</v>
      </c>
      <c r="B81" s="19">
        <v>44613.409201388888</v>
      </c>
      <c r="C81" s="19">
        <v>44613.41097222222</v>
      </c>
      <c r="D81" s="20" t="s">
        <v>360</v>
      </c>
      <c r="E81" s="20" t="s">
        <v>23</v>
      </c>
      <c r="F81" s="20" t="s">
        <v>24</v>
      </c>
      <c r="G81" s="21">
        <v>1000000</v>
      </c>
      <c r="H81" s="21">
        <v>48</v>
      </c>
      <c r="I81" s="21">
        <v>250000</v>
      </c>
      <c r="J81" s="22" t="s">
        <v>199</v>
      </c>
      <c r="K81" s="20" t="s">
        <v>200</v>
      </c>
      <c r="L81" s="20" t="s">
        <v>315</v>
      </c>
    </row>
    <row r="82" spans="1:12" x14ac:dyDescent="0.25">
      <c r="A82" s="16">
        <v>574</v>
      </c>
      <c r="B82" s="15">
        <v>44613.66207175926</v>
      </c>
      <c r="C82" s="15">
        <v>44613.669849537036</v>
      </c>
      <c r="D82" s="16" t="s">
        <v>360</v>
      </c>
      <c r="E82" s="16" t="s">
        <v>15</v>
      </c>
      <c r="F82" s="16" t="s">
        <v>16</v>
      </c>
      <c r="G82" s="17">
        <v>1000000</v>
      </c>
      <c r="H82" s="17">
        <v>48</v>
      </c>
      <c r="I82" s="17">
        <v>170000</v>
      </c>
      <c r="J82" s="23" t="s">
        <v>192</v>
      </c>
      <c r="K82" s="16" t="s">
        <v>189</v>
      </c>
      <c r="L82" s="16" t="s">
        <v>315</v>
      </c>
    </row>
    <row r="83" spans="1:12" x14ac:dyDescent="0.25">
      <c r="A83" s="20">
        <v>575</v>
      </c>
      <c r="B83" s="19">
        <v>44613.754050925927</v>
      </c>
      <c r="C83" s="19">
        <v>44613.844131944446</v>
      </c>
      <c r="D83" s="20" t="s">
        <v>360</v>
      </c>
      <c r="E83" s="20" t="s">
        <v>19</v>
      </c>
      <c r="F83" s="20" t="s">
        <v>20</v>
      </c>
      <c r="G83" s="21">
        <v>3000000</v>
      </c>
      <c r="H83" s="21">
        <v>84</v>
      </c>
      <c r="I83" s="21">
        <v>182000</v>
      </c>
      <c r="J83" s="22" t="s">
        <v>195</v>
      </c>
      <c r="K83" s="20" t="s">
        <v>196</v>
      </c>
      <c r="L83" s="20" t="s">
        <v>315</v>
      </c>
    </row>
    <row r="84" spans="1:12" x14ac:dyDescent="0.25">
      <c r="A84" s="16">
        <v>576</v>
      </c>
      <c r="B84" s="15">
        <v>44613.757164351853</v>
      </c>
      <c r="C84" s="15">
        <v>44613.769884259258</v>
      </c>
      <c r="D84" s="16" t="s">
        <v>360</v>
      </c>
      <c r="E84" s="16" t="s">
        <v>15</v>
      </c>
      <c r="F84" s="16" t="s">
        <v>16</v>
      </c>
      <c r="G84" s="17">
        <v>5600000</v>
      </c>
      <c r="H84" s="17">
        <v>84</v>
      </c>
      <c r="I84" s="17">
        <v>243000</v>
      </c>
      <c r="J84" s="18" t="s">
        <v>186</v>
      </c>
      <c r="K84" s="16" t="s">
        <v>187</v>
      </c>
      <c r="L84" s="16" t="s">
        <v>315</v>
      </c>
    </row>
    <row r="85" spans="1:12" x14ac:dyDescent="0.25">
      <c r="A85" s="20">
        <v>578</v>
      </c>
      <c r="B85" s="19">
        <v>44613.791238425925</v>
      </c>
      <c r="C85" s="19">
        <v>44614.790659722225</v>
      </c>
      <c r="D85" s="20" t="s">
        <v>360</v>
      </c>
      <c r="E85" s="20" t="s">
        <v>15</v>
      </c>
      <c r="F85" s="20" t="s">
        <v>16</v>
      </c>
      <c r="G85" s="21">
        <v>3000000</v>
      </c>
      <c r="H85" s="21">
        <v>60</v>
      </c>
      <c r="I85" s="21">
        <v>240000</v>
      </c>
      <c r="J85" s="22" t="s">
        <v>197</v>
      </c>
      <c r="K85" s="20" t="s">
        <v>198</v>
      </c>
      <c r="L85" s="20" t="s">
        <v>315</v>
      </c>
    </row>
    <row r="86" spans="1:12" x14ac:dyDescent="0.25">
      <c r="A86" s="16">
        <v>579</v>
      </c>
      <c r="B86" s="15">
        <v>44614.478090277778</v>
      </c>
      <c r="C86" s="15">
        <v>44616.451805555553</v>
      </c>
      <c r="D86" s="16" t="s">
        <v>360</v>
      </c>
      <c r="E86" s="16" t="s">
        <v>15</v>
      </c>
      <c r="F86" s="16" t="s">
        <v>16</v>
      </c>
      <c r="G86" s="17">
        <v>3500000</v>
      </c>
      <c r="H86" s="17">
        <v>84</v>
      </c>
      <c r="I86" s="17">
        <v>222200</v>
      </c>
      <c r="J86" s="18" t="s">
        <v>207</v>
      </c>
      <c r="K86" s="16" t="s">
        <v>208</v>
      </c>
      <c r="L86" s="16" t="s">
        <v>315</v>
      </c>
    </row>
    <row r="87" spans="1:12" x14ac:dyDescent="0.25">
      <c r="A87" s="20">
        <v>581</v>
      </c>
      <c r="B87" s="19">
        <v>44614.550162037034</v>
      </c>
      <c r="C87" s="19">
        <v>44614.560370370367</v>
      </c>
      <c r="D87" s="20" t="s">
        <v>360</v>
      </c>
      <c r="E87" s="20" t="s">
        <v>15</v>
      </c>
      <c r="F87" s="20" t="s">
        <v>16</v>
      </c>
      <c r="G87" s="21">
        <v>4000000</v>
      </c>
      <c r="H87" s="21">
        <v>60</v>
      </c>
      <c r="I87" s="21">
        <v>521000</v>
      </c>
      <c r="J87" s="22" t="s">
        <v>203</v>
      </c>
      <c r="K87" s="20" t="s">
        <v>204</v>
      </c>
      <c r="L87" s="20" t="s">
        <v>315</v>
      </c>
    </row>
    <row r="88" spans="1:12" x14ac:dyDescent="0.25">
      <c r="A88" s="16">
        <v>582</v>
      </c>
      <c r="B88" s="15">
        <v>44614.663402777776</v>
      </c>
      <c r="C88" s="15">
        <v>44614.749016203707</v>
      </c>
      <c r="D88" s="16" t="s">
        <v>360</v>
      </c>
      <c r="E88" s="16" t="s">
        <v>15</v>
      </c>
      <c r="F88" s="16" t="s">
        <v>16</v>
      </c>
      <c r="G88" s="17">
        <v>7000000</v>
      </c>
      <c r="H88" s="17">
        <v>84</v>
      </c>
      <c r="I88" s="17">
        <v>490000</v>
      </c>
      <c r="J88" s="18" t="s">
        <v>211</v>
      </c>
      <c r="K88" s="16" t="s">
        <v>212</v>
      </c>
      <c r="L88" s="16" t="s">
        <v>315</v>
      </c>
    </row>
    <row r="89" spans="1:12" x14ac:dyDescent="0.25">
      <c r="A89" s="20">
        <v>584</v>
      </c>
      <c r="B89" s="19">
        <v>44614.737615740742</v>
      </c>
      <c r="C89" s="19">
        <v>44614.749328703707</v>
      </c>
      <c r="D89" s="20" t="s">
        <v>360</v>
      </c>
      <c r="E89" s="20" t="s">
        <v>19</v>
      </c>
      <c r="F89" s="20" t="s">
        <v>20</v>
      </c>
      <c r="G89" s="21">
        <v>3800000</v>
      </c>
      <c r="H89" s="21">
        <v>72</v>
      </c>
      <c r="I89" s="21">
        <v>234000</v>
      </c>
      <c r="J89" s="22" t="s">
        <v>209</v>
      </c>
      <c r="K89" s="20" t="s">
        <v>210</v>
      </c>
      <c r="L89" s="20" t="s">
        <v>315</v>
      </c>
    </row>
    <row r="90" spans="1:12" x14ac:dyDescent="0.25">
      <c r="A90" s="16">
        <v>586</v>
      </c>
      <c r="B90" s="15">
        <v>44614.847361111111</v>
      </c>
      <c r="C90" s="15">
        <v>44614.856712962966</v>
      </c>
      <c r="D90" s="16" t="s">
        <v>360</v>
      </c>
      <c r="E90" s="16" t="s">
        <v>15</v>
      </c>
      <c r="F90" s="16" t="s">
        <v>16</v>
      </c>
      <c r="G90" s="17">
        <v>1000000</v>
      </c>
      <c r="H90" s="17">
        <v>60</v>
      </c>
      <c r="I90" s="17">
        <v>100000</v>
      </c>
      <c r="J90" s="18" t="s">
        <v>205</v>
      </c>
      <c r="K90" s="16" t="s">
        <v>206</v>
      </c>
      <c r="L90" s="16" t="s">
        <v>315</v>
      </c>
    </row>
    <row r="91" spans="1:12" x14ac:dyDescent="0.25">
      <c r="A91" s="20">
        <v>587</v>
      </c>
      <c r="B91" s="19">
        <v>44615.394502314812</v>
      </c>
      <c r="C91" s="19">
        <v>44615.401724537034</v>
      </c>
      <c r="D91" s="20" t="s">
        <v>360</v>
      </c>
      <c r="E91" s="20" t="s">
        <v>23</v>
      </c>
      <c r="F91" s="20" t="s">
        <v>24</v>
      </c>
      <c r="G91" s="21">
        <v>2500000</v>
      </c>
      <c r="H91" s="21">
        <v>60</v>
      </c>
      <c r="I91" s="21">
        <v>304000</v>
      </c>
      <c r="J91" s="22" t="s">
        <v>121</v>
      </c>
      <c r="K91" s="20" t="s">
        <v>122</v>
      </c>
      <c r="L91" s="20" t="s">
        <v>315</v>
      </c>
    </row>
    <row r="92" spans="1:12" x14ac:dyDescent="0.25">
      <c r="A92" s="16">
        <v>588</v>
      </c>
      <c r="B92" s="15">
        <v>44615.434606481482</v>
      </c>
      <c r="C92" s="15">
        <v>44615.439270833333</v>
      </c>
      <c r="D92" s="16" t="s">
        <v>360</v>
      </c>
      <c r="E92" s="16" t="s">
        <v>23</v>
      </c>
      <c r="F92" s="16" t="s">
        <v>24</v>
      </c>
      <c r="G92" s="17">
        <v>2500000</v>
      </c>
      <c r="H92" s="17">
        <v>60</v>
      </c>
      <c r="I92" s="17">
        <v>150000</v>
      </c>
      <c r="J92" s="18" t="s">
        <v>224</v>
      </c>
      <c r="K92" s="16" t="s">
        <v>225</v>
      </c>
      <c r="L92" s="16" t="s">
        <v>315</v>
      </c>
    </row>
    <row r="93" spans="1:12" x14ac:dyDescent="0.25">
      <c r="A93" s="20">
        <v>589</v>
      </c>
      <c r="B93" s="19">
        <v>44615.434687499997</v>
      </c>
      <c r="C93" s="19">
        <v>44615.446909722225</v>
      </c>
      <c r="D93" s="20" t="s">
        <v>360</v>
      </c>
      <c r="E93" s="20" t="s">
        <v>11</v>
      </c>
      <c r="F93" s="20" t="s">
        <v>12</v>
      </c>
      <c r="G93" s="21">
        <v>1000000</v>
      </c>
      <c r="H93" s="21">
        <v>36</v>
      </c>
      <c r="I93" s="21">
        <v>240000</v>
      </c>
      <c r="J93" s="22" t="s">
        <v>219</v>
      </c>
      <c r="K93" s="20" t="s">
        <v>220</v>
      </c>
      <c r="L93" s="20" t="s">
        <v>315</v>
      </c>
    </row>
    <row r="94" spans="1:12" x14ac:dyDescent="0.25">
      <c r="A94" s="16">
        <v>590</v>
      </c>
      <c r="B94" s="15">
        <v>44615.439351851855</v>
      </c>
      <c r="C94" s="15">
        <v>44615.453564814816</v>
      </c>
      <c r="D94" s="16" t="s">
        <v>360</v>
      </c>
      <c r="E94" s="16" t="s">
        <v>15</v>
      </c>
      <c r="F94" s="16" t="s">
        <v>16</v>
      </c>
      <c r="G94" s="17">
        <v>6000000</v>
      </c>
      <c r="H94" s="17">
        <v>84</v>
      </c>
      <c r="I94" s="17">
        <v>352700</v>
      </c>
      <c r="J94" s="18" t="s">
        <v>213</v>
      </c>
      <c r="K94" s="16" t="s">
        <v>214</v>
      </c>
      <c r="L94" s="16" t="s">
        <v>315</v>
      </c>
    </row>
    <row r="95" spans="1:12" x14ac:dyDescent="0.25">
      <c r="A95" s="20">
        <v>590</v>
      </c>
      <c r="B95" s="19">
        <v>44615.439351851855</v>
      </c>
      <c r="C95" s="19">
        <v>44615.453564814816</v>
      </c>
      <c r="D95" s="20" t="s">
        <v>360</v>
      </c>
      <c r="E95" s="20" t="s">
        <v>15</v>
      </c>
      <c r="F95" s="20" t="s">
        <v>16</v>
      </c>
      <c r="G95" s="21">
        <v>6000000</v>
      </c>
      <c r="H95" s="21">
        <v>84</v>
      </c>
      <c r="I95" s="21">
        <v>352700</v>
      </c>
      <c r="J95" s="22" t="s">
        <v>213</v>
      </c>
      <c r="K95" s="20" t="s">
        <v>214</v>
      </c>
      <c r="L95" s="20" t="s">
        <v>315</v>
      </c>
    </row>
    <row r="96" spans="1:12" x14ac:dyDescent="0.25">
      <c r="A96" s="16">
        <v>591</v>
      </c>
      <c r="B96" s="15">
        <v>44615.497094907405</v>
      </c>
      <c r="C96" s="15">
        <v>44615.516377314816</v>
      </c>
      <c r="D96" s="16" t="s">
        <v>360</v>
      </c>
      <c r="E96" s="16" t="s">
        <v>15</v>
      </c>
      <c r="F96" s="16" t="s">
        <v>16</v>
      </c>
      <c r="G96" s="17">
        <v>6000000</v>
      </c>
      <c r="H96" s="17">
        <v>84</v>
      </c>
      <c r="I96" s="17">
        <v>378333</v>
      </c>
      <c r="J96" s="18" t="s">
        <v>218</v>
      </c>
      <c r="K96" s="16" t="s">
        <v>74</v>
      </c>
      <c r="L96" s="16" t="s">
        <v>315</v>
      </c>
    </row>
    <row r="97" spans="1:12" x14ac:dyDescent="0.25">
      <c r="A97" s="20">
        <v>592</v>
      </c>
      <c r="B97" s="19">
        <v>44615.578113425923</v>
      </c>
      <c r="C97" s="19">
        <v>44615.581261574072</v>
      </c>
      <c r="D97" s="20" t="s">
        <v>360</v>
      </c>
      <c r="E97" s="20" t="s">
        <v>11</v>
      </c>
      <c r="F97" s="20" t="s">
        <v>12</v>
      </c>
      <c r="G97" s="21">
        <v>1500000</v>
      </c>
      <c r="H97" s="21">
        <v>84</v>
      </c>
      <c r="I97" s="21">
        <v>182000</v>
      </c>
      <c r="J97" s="22" t="s">
        <v>217</v>
      </c>
      <c r="K97" s="20" t="s">
        <v>46</v>
      </c>
      <c r="L97" s="20" t="s">
        <v>315</v>
      </c>
    </row>
    <row r="98" spans="1:12" x14ac:dyDescent="0.25">
      <c r="A98" s="16">
        <v>593</v>
      </c>
      <c r="B98" s="15">
        <v>44615.582499999997</v>
      </c>
      <c r="C98" s="15">
        <v>44615.590196759258</v>
      </c>
      <c r="D98" s="16" t="s">
        <v>360</v>
      </c>
      <c r="E98" s="16" t="s">
        <v>15</v>
      </c>
      <c r="F98" s="16" t="s">
        <v>16</v>
      </c>
      <c r="G98" s="17">
        <v>1500000</v>
      </c>
      <c r="H98" s="17">
        <v>84</v>
      </c>
      <c r="I98" s="17">
        <v>182000</v>
      </c>
      <c r="J98" s="18" t="s">
        <v>217</v>
      </c>
      <c r="K98" s="16" t="s">
        <v>46</v>
      </c>
      <c r="L98" s="16" t="s">
        <v>315</v>
      </c>
    </row>
    <row r="99" spans="1:12" x14ac:dyDescent="0.25">
      <c r="A99" s="20">
        <v>597</v>
      </c>
      <c r="B99" s="19">
        <v>44615.724479166667</v>
      </c>
      <c r="C99" s="19">
        <v>44615.7340625</v>
      </c>
      <c r="D99" s="20" t="s">
        <v>360</v>
      </c>
      <c r="E99" s="20" t="s">
        <v>11</v>
      </c>
      <c r="F99" s="20" t="s">
        <v>12</v>
      </c>
      <c r="G99" s="21">
        <v>1500000</v>
      </c>
      <c r="H99" s="21">
        <v>72</v>
      </c>
      <c r="I99" s="21">
        <v>250000</v>
      </c>
      <c r="J99" s="22" t="s">
        <v>222</v>
      </c>
      <c r="K99" s="20" t="s">
        <v>223</v>
      </c>
      <c r="L99" s="20">
        <v>1500000</v>
      </c>
    </row>
    <row r="100" spans="1:12" x14ac:dyDescent="0.25">
      <c r="A100" s="16">
        <v>598</v>
      </c>
      <c r="B100" s="15">
        <v>44615.738043981481</v>
      </c>
      <c r="C100" s="15">
        <v>44615.744108796294</v>
      </c>
      <c r="D100" s="16" t="s">
        <v>360</v>
      </c>
      <c r="E100" s="16" t="s">
        <v>15</v>
      </c>
      <c r="F100" s="16" t="s">
        <v>16</v>
      </c>
      <c r="G100" s="17">
        <v>4300000</v>
      </c>
      <c r="H100" s="17">
        <v>84</v>
      </c>
      <c r="I100" s="17">
        <v>260000</v>
      </c>
      <c r="J100" s="18" t="s">
        <v>221</v>
      </c>
      <c r="K100" s="16" t="s">
        <v>150</v>
      </c>
      <c r="L100" s="16" t="s">
        <v>315</v>
      </c>
    </row>
    <row r="101" spans="1:12" x14ac:dyDescent="0.25">
      <c r="A101" s="20">
        <v>599</v>
      </c>
      <c r="B101" s="19">
        <v>44615.770474537036</v>
      </c>
      <c r="C101" s="19">
        <v>44624.249976851854</v>
      </c>
      <c r="D101" s="20" t="s">
        <v>360</v>
      </c>
      <c r="E101" s="20" t="s">
        <v>23</v>
      </c>
      <c r="F101" s="20" t="s">
        <v>24</v>
      </c>
      <c r="G101" s="21">
        <v>6000000</v>
      </c>
      <c r="H101" s="21">
        <v>96</v>
      </c>
      <c r="I101" s="21">
        <v>250000</v>
      </c>
      <c r="J101" s="22" t="s">
        <v>215</v>
      </c>
      <c r="K101" s="20" t="s">
        <v>216</v>
      </c>
      <c r="L101" s="20" t="s">
        <v>315</v>
      </c>
    </row>
    <row r="102" spans="1:12" x14ac:dyDescent="0.25">
      <c r="A102" s="16">
        <v>600</v>
      </c>
      <c r="B102" s="15">
        <v>44615.781724537039</v>
      </c>
      <c r="C102" s="15">
        <v>44615.788472222222</v>
      </c>
      <c r="D102" s="16" t="s">
        <v>360</v>
      </c>
      <c r="E102" s="16" t="s">
        <v>15</v>
      </c>
      <c r="F102" s="16" t="s">
        <v>16</v>
      </c>
      <c r="G102" s="17">
        <v>4800000</v>
      </c>
      <c r="H102" s="17">
        <v>84</v>
      </c>
      <c r="I102" s="17">
        <v>235000</v>
      </c>
      <c r="J102" s="18" t="s">
        <v>226</v>
      </c>
      <c r="K102" s="16" t="s">
        <v>156</v>
      </c>
      <c r="L102" s="16" t="s">
        <v>315</v>
      </c>
    </row>
    <row r="103" spans="1:12" x14ac:dyDescent="0.25">
      <c r="A103" s="20">
        <v>601</v>
      </c>
      <c r="B103" s="19">
        <v>44616.442210648151</v>
      </c>
      <c r="C103" s="19">
        <v>44617.391111111108</v>
      </c>
      <c r="D103" s="20" t="s">
        <v>360</v>
      </c>
      <c r="E103" s="20" t="s">
        <v>23</v>
      </c>
      <c r="F103" s="20" t="s">
        <v>24</v>
      </c>
      <c r="G103" s="21">
        <v>3000000</v>
      </c>
      <c r="H103" s="21">
        <v>84</v>
      </c>
      <c r="I103" s="21">
        <v>283000</v>
      </c>
      <c r="J103" s="22" t="s">
        <v>236</v>
      </c>
      <c r="K103" s="20" t="s">
        <v>237</v>
      </c>
      <c r="L103" s="20" t="s">
        <v>315</v>
      </c>
    </row>
    <row r="104" spans="1:12" x14ac:dyDescent="0.25">
      <c r="A104" s="16">
        <v>602</v>
      </c>
      <c r="B104" s="15">
        <v>44616.621053240742</v>
      </c>
      <c r="C104" s="15">
        <v>44616.641203703701</v>
      </c>
      <c r="D104" s="16" t="s">
        <v>360</v>
      </c>
      <c r="E104" s="16" t="s">
        <v>23</v>
      </c>
      <c r="F104" s="16" t="s">
        <v>24</v>
      </c>
      <c r="G104" s="17">
        <v>5820000</v>
      </c>
      <c r="H104" s="17">
        <v>84</v>
      </c>
      <c r="I104" s="17">
        <v>260533</v>
      </c>
      <c r="J104" s="18" t="s">
        <v>230</v>
      </c>
      <c r="K104" s="16" t="s">
        <v>231</v>
      </c>
      <c r="L104" s="16" t="s">
        <v>315</v>
      </c>
    </row>
    <row r="105" spans="1:12" x14ac:dyDescent="0.25">
      <c r="A105" s="20">
        <v>603</v>
      </c>
      <c r="B105" s="19">
        <v>44616.707986111112</v>
      </c>
      <c r="C105" s="19">
        <v>44616.747499999998</v>
      </c>
      <c r="D105" s="20" t="s">
        <v>360</v>
      </c>
      <c r="E105" s="20" t="s">
        <v>15</v>
      </c>
      <c r="F105" s="20" t="s">
        <v>16</v>
      </c>
      <c r="G105" s="21">
        <v>3500000</v>
      </c>
      <c r="H105" s="21">
        <v>84</v>
      </c>
      <c r="I105" s="21">
        <v>217000</v>
      </c>
      <c r="J105" s="22" t="s">
        <v>228</v>
      </c>
      <c r="K105" s="20" t="s">
        <v>229</v>
      </c>
      <c r="L105" s="20" t="s">
        <v>315</v>
      </c>
    </row>
    <row r="106" spans="1:12" x14ac:dyDescent="0.25">
      <c r="A106" s="16">
        <v>604</v>
      </c>
      <c r="B106" s="15">
        <v>44616.821747685186</v>
      </c>
      <c r="C106" s="15">
        <v>44616.838900462964</v>
      </c>
      <c r="D106" s="16" t="s">
        <v>360</v>
      </c>
      <c r="E106" s="16" t="s">
        <v>19</v>
      </c>
      <c r="F106" s="16" t="s">
        <v>20</v>
      </c>
      <c r="G106" s="17">
        <v>1500000</v>
      </c>
      <c r="H106" s="17">
        <v>48</v>
      </c>
      <c r="I106" s="17">
        <v>172900</v>
      </c>
      <c r="J106" s="18" t="s">
        <v>234</v>
      </c>
      <c r="K106" s="16" t="s">
        <v>235</v>
      </c>
      <c r="L106" s="16" t="s">
        <v>315</v>
      </c>
    </row>
    <row r="107" spans="1:12" x14ac:dyDescent="0.25">
      <c r="A107" s="20">
        <v>605</v>
      </c>
      <c r="B107" s="19">
        <v>44616.856122685182</v>
      </c>
      <c r="C107" s="19">
        <v>44616.871747685182</v>
      </c>
      <c r="D107" s="20" t="s">
        <v>360</v>
      </c>
      <c r="E107" s="20" t="s">
        <v>11</v>
      </c>
      <c r="F107" s="20" t="s">
        <v>12</v>
      </c>
      <c r="G107" s="21">
        <v>1000000</v>
      </c>
      <c r="H107" s="21">
        <v>54</v>
      </c>
      <c r="I107" s="21">
        <v>250000</v>
      </c>
      <c r="J107" s="22" t="s">
        <v>232</v>
      </c>
      <c r="K107" s="20" t="s">
        <v>233</v>
      </c>
      <c r="L107" s="20" t="s">
        <v>315</v>
      </c>
    </row>
    <row r="108" spans="1:12" x14ac:dyDescent="0.25">
      <c r="A108" s="16">
        <v>606</v>
      </c>
      <c r="B108" s="15">
        <v>44616.950335648151</v>
      </c>
      <c r="C108" s="15">
        <v>44616.950335648151</v>
      </c>
      <c r="D108" s="16" t="s">
        <v>360</v>
      </c>
      <c r="E108" s="16" t="s">
        <v>15</v>
      </c>
      <c r="F108" s="16" t="s">
        <v>16</v>
      </c>
      <c r="G108" s="17">
        <v>4000000</v>
      </c>
      <c r="H108" s="17">
        <v>54</v>
      </c>
      <c r="I108" s="17">
        <v>450000</v>
      </c>
      <c r="J108" s="18" t="s">
        <v>238</v>
      </c>
      <c r="K108" s="16" t="s">
        <v>239</v>
      </c>
      <c r="L108" s="16" t="s">
        <v>315</v>
      </c>
    </row>
    <row r="109" spans="1:12" x14ac:dyDescent="0.25">
      <c r="A109" s="20">
        <v>608</v>
      </c>
      <c r="B109" s="19">
        <v>44617.489710648151</v>
      </c>
      <c r="C109" s="19">
        <v>44617.509386574071</v>
      </c>
      <c r="D109" s="20" t="s">
        <v>360</v>
      </c>
      <c r="E109" s="20" t="s">
        <v>23</v>
      </c>
      <c r="F109" s="20" t="s">
        <v>24</v>
      </c>
      <c r="G109" s="21">
        <v>4000000</v>
      </c>
      <c r="H109" s="21">
        <v>84</v>
      </c>
      <c r="I109" s="21">
        <v>300000</v>
      </c>
      <c r="J109" s="22" t="s">
        <v>240</v>
      </c>
      <c r="K109" s="20" t="s">
        <v>204</v>
      </c>
      <c r="L109" s="20" t="s">
        <v>315</v>
      </c>
    </row>
    <row r="110" spans="1:12" x14ac:dyDescent="0.25">
      <c r="A110" s="16">
        <v>609</v>
      </c>
      <c r="B110" s="15">
        <v>44617.594837962963</v>
      </c>
      <c r="C110" s="15">
        <v>44617.709467592591</v>
      </c>
      <c r="D110" s="16" t="s">
        <v>360</v>
      </c>
      <c r="E110" s="16" t="s">
        <v>15</v>
      </c>
      <c r="F110" s="16" t="s">
        <v>16</v>
      </c>
      <c r="G110" s="17">
        <v>4000000</v>
      </c>
      <c r="H110" s="17">
        <v>84</v>
      </c>
      <c r="I110" s="17">
        <v>242000</v>
      </c>
      <c r="J110" s="18" t="s">
        <v>244</v>
      </c>
      <c r="K110" s="16" t="s">
        <v>70</v>
      </c>
      <c r="L110" s="16" t="s">
        <v>315</v>
      </c>
    </row>
    <row r="111" spans="1:12" x14ac:dyDescent="0.25">
      <c r="A111" s="20">
        <v>610</v>
      </c>
      <c r="B111" s="19">
        <v>44617.661041666666</v>
      </c>
      <c r="C111" s="19">
        <v>44618.576678240737</v>
      </c>
      <c r="D111" s="20" t="s">
        <v>360</v>
      </c>
      <c r="E111" s="20" t="s">
        <v>15</v>
      </c>
      <c r="F111" s="20" t="s">
        <v>16</v>
      </c>
      <c r="G111" s="21">
        <v>7000000</v>
      </c>
      <c r="H111" s="21">
        <v>84</v>
      </c>
      <c r="I111" s="21">
        <v>394000</v>
      </c>
      <c r="J111" s="22" t="s">
        <v>242</v>
      </c>
      <c r="K111" s="20" t="s">
        <v>243</v>
      </c>
      <c r="L111" s="20" t="s">
        <v>315</v>
      </c>
    </row>
    <row r="112" spans="1:12" x14ac:dyDescent="0.25">
      <c r="A112" s="16">
        <v>613</v>
      </c>
      <c r="B112" s="15">
        <v>44620.558993055558</v>
      </c>
      <c r="C112" s="15">
        <v>44643.779907407406</v>
      </c>
      <c r="D112" s="16" t="s">
        <v>360</v>
      </c>
      <c r="E112" s="16" t="s">
        <v>15</v>
      </c>
      <c r="F112" s="16" t="s">
        <v>16</v>
      </c>
      <c r="G112" s="17">
        <v>1000000</v>
      </c>
      <c r="H112" s="17">
        <v>84</v>
      </c>
      <c r="I112" s="17">
        <v>145000</v>
      </c>
      <c r="J112" s="18" t="s">
        <v>247</v>
      </c>
      <c r="K112" s="16" t="s">
        <v>220</v>
      </c>
      <c r="L112" s="16">
        <v>1000000</v>
      </c>
    </row>
    <row r="113" spans="1:12" x14ac:dyDescent="0.25">
      <c r="A113" s="20">
        <v>614</v>
      </c>
      <c r="B113" s="19">
        <v>44621.318749999999</v>
      </c>
      <c r="C113" s="19">
        <v>44621.318749999999</v>
      </c>
      <c r="D113" s="20" t="s">
        <v>362</v>
      </c>
      <c r="E113" s="20" t="s">
        <v>23</v>
      </c>
      <c r="F113" s="20" t="s">
        <v>24</v>
      </c>
      <c r="G113" s="21">
        <v>2000000</v>
      </c>
      <c r="H113" s="21">
        <v>72</v>
      </c>
      <c r="I113" s="21">
        <v>350000</v>
      </c>
      <c r="J113" s="22" t="s">
        <v>250</v>
      </c>
      <c r="K113" s="20" t="s">
        <v>251</v>
      </c>
      <c r="L113" s="20" t="s">
        <v>315</v>
      </c>
    </row>
    <row r="114" spans="1:12" x14ac:dyDescent="0.25">
      <c r="A114" s="16">
        <v>616</v>
      </c>
      <c r="B114" s="15">
        <v>44621.508668981478</v>
      </c>
      <c r="C114" s="15">
        <v>44621.544340277775</v>
      </c>
      <c r="D114" s="16" t="s">
        <v>362</v>
      </c>
      <c r="E114" s="16" t="s">
        <v>15</v>
      </c>
      <c r="F114" s="16" t="s">
        <v>16</v>
      </c>
      <c r="G114" s="17">
        <v>4000000</v>
      </c>
      <c r="H114" s="17">
        <v>84</v>
      </c>
      <c r="I114" s="17">
        <v>247000</v>
      </c>
      <c r="J114" s="18" t="s">
        <v>248</v>
      </c>
      <c r="K114" s="16" t="s">
        <v>249</v>
      </c>
      <c r="L114" s="16" t="s">
        <v>315</v>
      </c>
    </row>
    <row r="115" spans="1:12" x14ac:dyDescent="0.25">
      <c r="A115" s="20">
        <v>617</v>
      </c>
      <c r="B115" s="19">
        <v>44621.57984953704</v>
      </c>
      <c r="C115" s="19">
        <v>44622.810150462959</v>
      </c>
      <c r="D115" s="20" t="s">
        <v>362</v>
      </c>
      <c r="E115" s="20" t="s">
        <v>15</v>
      </c>
      <c r="F115" s="20" t="s">
        <v>16</v>
      </c>
      <c r="G115" s="21">
        <v>3000000</v>
      </c>
      <c r="H115" s="21">
        <v>84</v>
      </c>
      <c r="I115" s="21">
        <v>172900</v>
      </c>
      <c r="J115" s="22" t="s">
        <v>252</v>
      </c>
      <c r="K115" s="20" t="s">
        <v>253</v>
      </c>
      <c r="L115" s="20" t="s">
        <v>315</v>
      </c>
    </row>
    <row r="116" spans="1:12" x14ac:dyDescent="0.25">
      <c r="A116" s="16">
        <v>618</v>
      </c>
      <c r="B116" s="15">
        <v>44621.590810185182</v>
      </c>
      <c r="C116" s="15">
        <v>44621.611145833333</v>
      </c>
      <c r="D116" s="16" t="s">
        <v>362</v>
      </c>
      <c r="E116" s="16" t="s">
        <v>15</v>
      </c>
      <c r="F116" s="16" t="s">
        <v>16</v>
      </c>
      <c r="G116" s="17">
        <v>5500000</v>
      </c>
      <c r="H116" s="17">
        <v>84</v>
      </c>
      <c r="I116" s="17">
        <v>328000</v>
      </c>
      <c r="J116" s="18" t="s">
        <v>256</v>
      </c>
      <c r="K116" s="16" t="s">
        <v>257</v>
      </c>
      <c r="L116" s="16" t="s">
        <v>315</v>
      </c>
    </row>
    <row r="117" spans="1:12" x14ac:dyDescent="0.25">
      <c r="A117" s="20">
        <v>619</v>
      </c>
      <c r="B117" s="19">
        <v>44621.727696759262</v>
      </c>
      <c r="C117" s="19">
        <v>44623.712754629632</v>
      </c>
      <c r="D117" s="20" t="s">
        <v>362</v>
      </c>
      <c r="E117" s="20" t="s">
        <v>15</v>
      </c>
      <c r="F117" s="20" t="s">
        <v>16</v>
      </c>
      <c r="G117" s="21">
        <v>7000000</v>
      </c>
      <c r="H117" s="21">
        <v>84</v>
      </c>
      <c r="I117" s="21">
        <v>350000</v>
      </c>
      <c r="J117" s="22" t="s">
        <v>254</v>
      </c>
      <c r="K117" s="20" t="s">
        <v>255</v>
      </c>
      <c r="L117" s="20" t="s">
        <v>315</v>
      </c>
    </row>
    <row r="118" spans="1:12" x14ac:dyDescent="0.25">
      <c r="A118" s="16">
        <v>620</v>
      </c>
      <c r="B118" s="15">
        <v>44622.476898148147</v>
      </c>
      <c r="C118" s="15">
        <v>44622.508761574078</v>
      </c>
      <c r="D118" s="16" t="s">
        <v>362</v>
      </c>
      <c r="E118" s="16" t="s">
        <v>258</v>
      </c>
      <c r="F118" s="16" t="s">
        <v>259</v>
      </c>
      <c r="G118" s="17">
        <v>2000000</v>
      </c>
      <c r="H118" s="17">
        <v>84</v>
      </c>
      <c r="I118" s="17">
        <v>154333</v>
      </c>
      <c r="J118" s="18" t="s">
        <v>262</v>
      </c>
      <c r="K118" s="16" t="s">
        <v>70</v>
      </c>
      <c r="L118" s="16" t="s">
        <v>315</v>
      </c>
    </row>
    <row r="119" spans="1:12" x14ac:dyDescent="0.25">
      <c r="A119" s="20">
        <v>621</v>
      </c>
      <c r="B119" s="19">
        <v>44622.569918981484</v>
      </c>
      <c r="C119" s="19">
        <v>44622.599131944444</v>
      </c>
      <c r="D119" s="20" t="s">
        <v>362</v>
      </c>
      <c r="E119" s="20" t="s">
        <v>15</v>
      </c>
      <c r="F119" s="20" t="s">
        <v>16</v>
      </c>
      <c r="G119" s="21">
        <v>2000000</v>
      </c>
      <c r="H119" s="21">
        <v>84</v>
      </c>
      <c r="I119" s="21">
        <v>222330</v>
      </c>
      <c r="J119" s="22" t="s">
        <v>264</v>
      </c>
      <c r="K119" s="20" t="s">
        <v>96</v>
      </c>
      <c r="L119" s="20" t="s">
        <v>315</v>
      </c>
    </row>
    <row r="120" spans="1:12" x14ac:dyDescent="0.25">
      <c r="A120" s="16">
        <v>622</v>
      </c>
      <c r="B120" s="15">
        <v>44622.65552083333</v>
      </c>
      <c r="C120" s="15">
        <v>44622.674699074072</v>
      </c>
      <c r="D120" s="16" t="s">
        <v>362</v>
      </c>
      <c r="E120" s="16" t="s">
        <v>258</v>
      </c>
      <c r="F120" s="16" t="s">
        <v>259</v>
      </c>
      <c r="G120" s="17">
        <v>2000000</v>
      </c>
      <c r="H120" s="17">
        <v>84</v>
      </c>
      <c r="I120" s="17">
        <v>160613</v>
      </c>
      <c r="J120" s="18" t="s">
        <v>260</v>
      </c>
      <c r="K120" s="16" t="s">
        <v>261</v>
      </c>
      <c r="L120" s="16" t="s">
        <v>315</v>
      </c>
    </row>
    <row r="121" spans="1:12" x14ac:dyDescent="0.25">
      <c r="A121" s="20">
        <v>623</v>
      </c>
      <c r="B121" s="19">
        <v>44622.755509259259</v>
      </c>
      <c r="C121" s="19">
        <v>44623.784421296295</v>
      </c>
      <c r="D121" s="20" t="s">
        <v>362</v>
      </c>
      <c r="E121" s="20" t="s">
        <v>23</v>
      </c>
      <c r="F121" s="20" t="s">
        <v>24</v>
      </c>
      <c r="G121" s="21">
        <v>1700000</v>
      </c>
      <c r="H121" s="21">
        <v>60</v>
      </c>
      <c r="I121" s="21">
        <v>160000</v>
      </c>
      <c r="J121" s="22" t="s">
        <v>263</v>
      </c>
      <c r="K121" s="20" t="s">
        <v>62</v>
      </c>
      <c r="L121" s="20" t="s">
        <v>315</v>
      </c>
    </row>
    <row r="122" spans="1:12" x14ac:dyDescent="0.25">
      <c r="A122" s="16">
        <v>625</v>
      </c>
      <c r="B122" s="15">
        <v>44623.611296296294</v>
      </c>
      <c r="C122" s="15">
        <v>44643.914236111108</v>
      </c>
      <c r="D122" s="16" t="s">
        <v>362</v>
      </c>
      <c r="E122" s="16" t="s">
        <v>265</v>
      </c>
      <c r="F122" s="16" t="s">
        <v>266</v>
      </c>
      <c r="G122" s="17">
        <v>10000000</v>
      </c>
      <c r="H122" s="17">
        <v>84</v>
      </c>
      <c r="I122" s="17">
        <v>450000</v>
      </c>
      <c r="J122" s="18" t="s">
        <v>267</v>
      </c>
      <c r="K122" s="16" t="s">
        <v>198</v>
      </c>
      <c r="L122" s="16">
        <v>7000000</v>
      </c>
    </row>
    <row r="123" spans="1:12" x14ac:dyDescent="0.25">
      <c r="A123" s="20">
        <v>626</v>
      </c>
      <c r="B123" s="19">
        <v>44623.665034722224</v>
      </c>
      <c r="C123" s="19">
        <v>44623.677337962959</v>
      </c>
      <c r="D123" s="20" t="s">
        <v>362</v>
      </c>
      <c r="E123" s="20" t="s">
        <v>15</v>
      </c>
      <c r="F123" s="20" t="s">
        <v>16</v>
      </c>
      <c r="G123" s="21">
        <v>3200000</v>
      </c>
      <c r="H123" s="21">
        <v>36</v>
      </c>
      <c r="I123" s="21">
        <v>324000</v>
      </c>
      <c r="J123" s="22" t="s">
        <v>268</v>
      </c>
      <c r="K123" s="20" t="s">
        <v>269</v>
      </c>
      <c r="L123" s="20" t="s">
        <v>315</v>
      </c>
    </row>
    <row r="124" spans="1:12" x14ac:dyDescent="0.25">
      <c r="A124" s="16">
        <v>627</v>
      </c>
      <c r="B124" s="15">
        <v>44623.666284722225</v>
      </c>
      <c r="C124" s="15">
        <v>44623.779189814813</v>
      </c>
      <c r="D124" s="16" t="s">
        <v>362</v>
      </c>
      <c r="E124" s="16" t="s">
        <v>265</v>
      </c>
      <c r="F124" s="16" t="s">
        <v>266</v>
      </c>
      <c r="G124" s="17">
        <v>10000000</v>
      </c>
      <c r="H124" s="17">
        <v>84</v>
      </c>
      <c r="I124" s="17">
        <v>550000</v>
      </c>
      <c r="J124" s="18" t="s">
        <v>270</v>
      </c>
      <c r="K124" s="16" t="s">
        <v>271</v>
      </c>
      <c r="L124" s="16">
        <v>8800000</v>
      </c>
    </row>
    <row r="125" spans="1:12" x14ac:dyDescent="0.25">
      <c r="A125" s="20">
        <v>628</v>
      </c>
      <c r="B125" s="19">
        <v>44623.699131944442</v>
      </c>
      <c r="C125" s="19">
        <v>44624.509733796294</v>
      </c>
      <c r="D125" s="20" t="s">
        <v>362</v>
      </c>
      <c r="E125" s="20" t="s">
        <v>15</v>
      </c>
      <c r="F125" s="20" t="s">
        <v>16</v>
      </c>
      <c r="G125" s="21">
        <v>7000000</v>
      </c>
      <c r="H125" s="21">
        <v>84</v>
      </c>
      <c r="I125" s="21">
        <v>350000</v>
      </c>
      <c r="J125" s="22" t="s">
        <v>272</v>
      </c>
      <c r="K125" s="20" t="s">
        <v>273</v>
      </c>
      <c r="L125" s="20" t="s">
        <v>315</v>
      </c>
    </row>
    <row r="126" spans="1:12" x14ac:dyDescent="0.25">
      <c r="A126" s="16">
        <v>629</v>
      </c>
      <c r="B126" s="15">
        <v>44624.433958333335</v>
      </c>
      <c r="C126" s="15">
        <v>44624.449421296296</v>
      </c>
      <c r="D126" s="16" t="s">
        <v>362</v>
      </c>
      <c r="E126" s="16" t="s">
        <v>15</v>
      </c>
      <c r="F126" s="16" t="s">
        <v>16</v>
      </c>
      <c r="G126" s="17">
        <v>2200000</v>
      </c>
      <c r="H126" s="17">
        <v>84</v>
      </c>
      <c r="I126" s="17">
        <v>107500</v>
      </c>
      <c r="J126" s="18" t="s">
        <v>279</v>
      </c>
      <c r="K126" s="16" t="s">
        <v>280</v>
      </c>
      <c r="L126" s="16" t="s">
        <v>315</v>
      </c>
    </row>
    <row r="127" spans="1:12" x14ac:dyDescent="0.25">
      <c r="A127" s="20">
        <v>630</v>
      </c>
      <c r="B127" s="19">
        <v>44624.53324074074</v>
      </c>
      <c r="C127" s="19">
        <v>44624.549340277779</v>
      </c>
      <c r="D127" s="20" t="s">
        <v>362</v>
      </c>
      <c r="E127" s="20" t="s">
        <v>265</v>
      </c>
      <c r="F127" s="20" t="s">
        <v>266</v>
      </c>
      <c r="G127" s="21">
        <v>7000000</v>
      </c>
      <c r="H127" s="21">
        <v>84</v>
      </c>
      <c r="I127" s="21">
        <v>390000</v>
      </c>
      <c r="J127" s="22" t="s">
        <v>278</v>
      </c>
      <c r="K127" s="20" t="s">
        <v>82</v>
      </c>
      <c r="L127" s="20" t="s">
        <v>315</v>
      </c>
    </row>
    <row r="128" spans="1:12" x14ac:dyDescent="0.25">
      <c r="A128" s="16">
        <v>631</v>
      </c>
      <c r="B128" s="15">
        <v>44624.586643518516</v>
      </c>
      <c r="C128" s="15">
        <v>44624.601261574076</v>
      </c>
      <c r="D128" s="16" t="s">
        <v>362</v>
      </c>
      <c r="E128" s="16" t="s">
        <v>265</v>
      </c>
      <c r="F128" s="16" t="s">
        <v>266</v>
      </c>
      <c r="G128" s="17">
        <v>10000000</v>
      </c>
      <c r="H128" s="17">
        <v>84</v>
      </c>
      <c r="I128" s="17">
        <v>532000</v>
      </c>
      <c r="J128" s="18" t="s">
        <v>276</v>
      </c>
      <c r="K128" s="16" t="s">
        <v>181</v>
      </c>
      <c r="L128" s="16" t="s">
        <v>315</v>
      </c>
    </row>
    <row r="129" spans="1:12" x14ac:dyDescent="0.25">
      <c r="A129" s="20">
        <v>632</v>
      </c>
      <c r="B129" s="19">
        <v>44624.660046296296</v>
      </c>
      <c r="C129" s="19">
        <v>44624.678159722222</v>
      </c>
      <c r="D129" s="20" t="s">
        <v>362</v>
      </c>
      <c r="E129" s="20" t="s">
        <v>265</v>
      </c>
      <c r="F129" s="20" t="s">
        <v>266</v>
      </c>
      <c r="G129" s="21">
        <v>9500000</v>
      </c>
      <c r="H129" s="21">
        <v>84</v>
      </c>
      <c r="I129" s="21">
        <v>540000</v>
      </c>
      <c r="J129" s="22" t="s">
        <v>274</v>
      </c>
      <c r="K129" s="20" t="s">
        <v>275</v>
      </c>
      <c r="L129" s="20" t="s">
        <v>315</v>
      </c>
    </row>
    <row r="130" spans="1:12" x14ac:dyDescent="0.25">
      <c r="A130" s="16">
        <v>633</v>
      </c>
      <c r="B130" s="15">
        <v>44624.708148148151</v>
      </c>
      <c r="C130" s="15">
        <v>44624.76290509259</v>
      </c>
      <c r="D130" s="16" t="s">
        <v>362</v>
      </c>
      <c r="E130" s="16" t="s">
        <v>15</v>
      </c>
      <c r="F130" s="16" t="s">
        <v>16</v>
      </c>
      <c r="G130" s="17">
        <v>7000000</v>
      </c>
      <c r="H130" s="17">
        <v>84</v>
      </c>
      <c r="I130" s="17">
        <v>344833</v>
      </c>
      <c r="J130" s="18" t="s">
        <v>277</v>
      </c>
      <c r="K130" s="16" t="s">
        <v>216</v>
      </c>
      <c r="L130" s="16" t="s">
        <v>315</v>
      </c>
    </row>
    <row r="131" spans="1:12" x14ac:dyDescent="0.25">
      <c r="A131" s="20">
        <v>634</v>
      </c>
      <c r="B131" s="19">
        <v>44624.736307870371</v>
      </c>
      <c r="C131" s="19">
        <v>44643.918761574074</v>
      </c>
      <c r="D131" s="20" t="s">
        <v>362</v>
      </c>
      <c r="E131" s="20" t="s">
        <v>265</v>
      </c>
      <c r="F131" s="20" t="s">
        <v>266</v>
      </c>
      <c r="G131" s="21">
        <v>5000000</v>
      </c>
      <c r="H131" s="21">
        <v>72</v>
      </c>
      <c r="I131" s="21">
        <v>640000</v>
      </c>
      <c r="J131" s="22" t="s">
        <v>281</v>
      </c>
      <c r="K131" s="20" t="s">
        <v>282</v>
      </c>
      <c r="L131" s="20">
        <v>7000000</v>
      </c>
    </row>
    <row r="132" spans="1:12" x14ac:dyDescent="0.25">
      <c r="A132" s="16">
        <v>635</v>
      </c>
      <c r="B132" s="15">
        <v>44627.688252314816</v>
      </c>
      <c r="C132" s="15">
        <v>44627.707152777781</v>
      </c>
      <c r="D132" s="16" t="s">
        <v>362</v>
      </c>
      <c r="E132" s="16" t="s">
        <v>15</v>
      </c>
      <c r="F132" s="16" t="s">
        <v>16</v>
      </c>
      <c r="G132" s="17">
        <v>2000000</v>
      </c>
      <c r="H132" s="17">
        <v>84</v>
      </c>
      <c r="I132" s="17">
        <v>210000</v>
      </c>
      <c r="J132" s="18" t="s">
        <v>283</v>
      </c>
      <c r="K132" s="16" t="s">
        <v>62</v>
      </c>
      <c r="L132" s="16" t="s">
        <v>315</v>
      </c>
    </row>
    <row r="133" spans="1:12" x14ac:dyDescent="0.25">
      <c r="A133" s="20">
        <v>638</v>
      </c>
      <c r="B133" s="19">
        <v>44628.655416666668</v>
      </c>
      <c r="C133" s="19">
        <v>44628.676631944443</v>
      </c>
      <c r="D133" s="20" t="s">
        <v>362</v>
      </c>
      <c r="E133" s="20" t="s">
        <v>15</v>
      </c>
      <c r="F133" s="20" t="s">
        <v>16</v>
      </c>
      <c r="G133" s="21">
        <v>5500000</v>
      </c>
      <c r="H133" s="21">
        <v>84</v>
      </c>
      <c r="I133" s="21">
        <v>266000</v>
      </c>
      <c r="J133" s="22" t="s">
        <v>284</v>
      </c>
      <c r="K133" s="20" t="s">
        <v>204</v>
      </c>
      <c r="L133" s="20" t="s">
        <v>315</v>
      </c>
    </row>
    <row r="134" spans="1:12" x14ac:dyDescent="0.25">
      <c r="A134" s="16">
        <v>640</v>
      </c>
      <c r="B134" s="15">
        <v>44629.659398148149</v>
      </c>
      <c r="C134" s="15">
        <v>44629.664618055554</v>
      </c>
      <c r="D134" s="16" t="s">
        <v>362</v>
      </c>
      <c r="E134" s="16" t="s">
        <v>265</v>
      </c>
      <c r="F134" s="16" t="s">
        <v>266</v>
      </c>
      <c r="G134" s="17">
        <v>3000000</v>
      </c>
      <c r="H134" s="17">
        <v>84</v>
      </c>
      <c r="I134" s="17">
        <v>390000</v>
      </c>
      <c r="J134" s="18" t="s">
        <v>285</v>
      </c>
      <c r="K134" s="16" t="s">
        <v>255</v>
      </c>
      <c r="L134" s="16" t="s">
        <v>315</v>
      </c>
    </row>
    <row r="135" spans="1:12" x14ac:dyDescent="0.25">
      <c r="A135" s="20">
        <v>641</v>
      </c>
      <c r="B135" s="19">
        <v>44630.493807870371</v>
      </c>
      <c r="C135" s="19">
        <v>44636.703668981485</v>
      </c>
      <c r="D135" s="20" t="s">
        <v>362</v>
      </c>
      <c r="E135" s="20" t="s">
        <v>265</v>
      </c>
      <c r="F135" s="20" t="s">
        <v>266</v>
      </c>
      <c r="G135" s="21">
        <v>7500000</v>
      </c>
      <c r="H135" s="21">
        <v>84</v>
      </c>
      <c r="I135" s="21">
        <v>970000</v>
      </c>
      <c r="J135" s="22" t="s">
        <v>286</v>
      </c>
      <c r="K135" s="20" t="s">
        <v>14</v>
      </c>
      <c r="L135" s="20" t="s">
        <v>315</v>
      </c>
    </row>
    <row r="136" spans="1:12" x14ac:dyDescent="0.25">
      <c r="A136" s="16">
        <v>642</v>
      </c>
      <c r="B136" s="15">
        <v>44631.552893518521</v>
      </c>
      <c r="C136" s="15">
        <v>44641.931030092594</v>
      </c>
      <c r="D136" s="16" t="s">
        <v>362</v>
      </c>
      <c r="E136" s="16" t="s">
        <v>265</v>
      </c>
      <c r="F136" s="16" t="s">
        <v>266</v>
      </c>
      <c r="G136" s="17">
        <v>8000000</v>
      </c>
      <c r="H136" s="17">
        <v>84</v>
      </c>
      <c r="I136" s="17">
        <v>385000</v>
      </c>
      <c r="J136" s="18" t="s">
        <v>289</v>
      </c>
      <c r="K136" s="16" t="s">
        <v>72</v>
      </c>
      <c r="L136" s="16" t="s">
        <v>315</v>
      </c>
    </row>
    <row r="137" spans="1:12" x14ac:dyDescent="0.25">
      <c r="A137" s="20">
        <v>643</v>
      </c>
      <c r="B137" s="19">
        <v>44631.618032407408</v>
      </c>
      <c r="C137" s="19">
        <v>44631.630983796298</v>
      </c>
      <c r="D137" s="20" t="s">
        <v>362</v>
      </c>
      <c r="E137" s="20" t="s">
        <v>265</v>
      </c>
      <c r="F137" s="20" t="s">
        <v>266</v>
      </c>
      <c r="G137" s="21">
        <v>10000000</v>
      </c>
      <c r="H137" s="21">
        <v>84</v>
      </c>
      <c r="I137" s="21">
        <v>654177</v>
      </c>
      <c r="J137" s="22" t="s">
        <v>287</v>
      </c>
      <c r="K137" s="20" t="s">
        <v>288</v>
      </c>
      <c r="L137" s="20" t="s">
        <v>315</v>
      </c>
    </row>
    <row r="138" spans="1:12" x14ac:dyDescent="0.25">
      <c r="A138" s="16">
        <v>644</v>
      </c>
      <c r="B138" s="15">
        <v>44637.509780092594</v>
      </c>
      <c r="C138" s="15">
        <v>44637.509780092594</v>
      </c>
      <c r="D138" s="16" t="s">
        <v>362</v>
      </c>
      <c r="E138" s="16" t="s">
        <v>258</v>
      </c>
      <c r="F138" s="16" t="s">
        <v>259</v>
      </c>
      <c r="G138" s="17">
        <v>7000000</v>
      </c>
      <c r="H138" s="17">
        <v>84</v>
      </c>
      <c r="I138" s="17">
        <v>297000</v>
      </c>
      <c r="J138" s="18" t="s">
        <v>290</v>
      </c>
      <c r="K138" s="16" t="s">
        <v>291</v>
      </c>
      <c r="L138" s="16" t="s">
        <v>315</v>
      </c>
    </row>
    <row r="139" spans="1:12" x14ac:dyDescent="0.25">
      <c r="A139" s="20">
        <v>645</v>
      </c>
      <c r="B139" s="19">
        <v>44641.424791666665</v>
      </c>
      <c r="C139" s="19">
        <v>44644.432071759256</v>
      </c>
      <c r="D139" s="20" t="s">
        <v>362</v>
      </c>
      <c r="E139" s="20" t="s">
        <v>258</v>
      </c>
      <c r="F139" s="20" t="s">
        <v>259</v>
      </c>
      <c r="G139" s="21">
        <v>2000000</v>
      </c>
      <c r="H139" s="21">
        <v>84</v>
      </c>
      <c r="I139" s="21">
        <v>220000</v>
      </c>
      <c r="J139" s="22" t="s">
        <v>292</v>
      </c>
      <c r="K139" s="20" t="s">
        <v>64</v>
      </c>
      <c r="L139" s="20" t="s">
        <v>315</v>
      </c>
    </row>
    <row r="140" spans="1:12" x14ac:dyDescent="0.25">
      <c r="A140" s="16">
        <v>646</v>
      </c>
      <c r="B140" s="15">
        <v>44641.639247685183</v>
      </c>
      <c r="C140" s="15">
        <v>44641.931226851855</v>
      </c>
      <c r="D140" s="16" t="s">
        <v>362</v>
      </c>
      <c r="E140" s="16" t="s">
        <v>265</v>
      </c>
      <c r="F140" s="16" t="s">
        <v>266</v>
      </c>
      <c r="G140" s="17">
        <v>3500000</v>
      </c>
      <c r="H140" s="17">
        <v>84</v>
      </c>
      <c r="I140" s="17">
        <v>360000</v>
      </c>
      <c r="J140" s="18" t="s">
        <v>293</v>
      </c>
      <c r="K140" s="16" t="s">
        <v>117</v>
      </c>
      <c r="L140" s="16" t="s">
        <v>315</v>
      </c>
    </row>
    <row r="141" spans="1:12" x14ac:dyDescent="0.25">
      <c r="A141" s="20">
        <v>648</v>
      </c>
      <c r="B141" s="19">
        <v>44642.514398148145</v>
      </c>
      <c r="C141" s="19">
        <v>44642.707557870373</v>
      </c>
      <c r="D141" s="20" t="s">
        <v>362</v>
      </c>
      <c r="E141" s="20" t="s">
        <v>15</v>
      </c>
      <c r="F141" s="20" t="s">
        <v>16</v>
      </c>
      <c r="G141" s="21">
        <v>5050000</v>
      </c>
      <c r="H141" s="21">
        <v>84</v>
      </c>
      <c r="I141" s="21">
        <v>270000</v>
      </c>
      <c r="J141" s="22" t="s">
        <v>296</v>
      </c>
      <c r="K141" s="20" t="s">
        <v>183</v>
      </c>
      <c r="L141" s="20" t="s">
        <v>315</v>
      </c>
    </row>
    <row r="142" spans="1:12" x14ac:dyDescent="0.25">
      <c r="A142" s="16">
        <v>648</v>
      </c>
      <c r="B142" s="15">
        <v>44642.514398148145</v>
      </c>
      <c r="C142" s="15">
        <v>44642.707557870373</v>
      </c>
      <c r="D142" s="16" t="s">
        <v>362</v>
      </c>
      <c r="E142" s="16" t="s">
        <v>15</v>
      </c>
      <c r="F142" s="16" t="s">
        <v>16</v>
      </c>
      <c r="G142" s="17">
        <v>5050000</v>
      </c>
      <c r="H142" s="17">
        <v>84</v>
      </c>
      <c r="I142" s="17">
        <v>270000</v>
      </c>
      <c r="J142" s="18" t="s">
        <v>296</v>
      </c>
      <c r="K142" s="16" t="s">
        <v>183</v>
      </c>
      <c r="L142" s="16" t="s">
        <v>315</v>
      </c>
    </row>
    <row r="143" spans="1:12" x14ac:dyDescent="0.25">
      <c r="A143" s="25">
        <v>650</v>
      </c>
      <c r="B143" s="26">
        <v>44643.60392361111</v>
      </c>
      <c r="C143" s="26">
        <v>44644.425474537034</v>
      </c>
      <c r="D143" s="25" t="s">
        <v>362</v>
      </c>
      <c r="E143" s="25" t="s">
        <v>265</v>
      </c>
      <c r="F143" s="25" t="s">
        <v>266</v>
      </c>
      <c r="G143" s="27">
        <v>8000000</v>
      </c>
      <c r="H143" s="27">
        <v>60</v>
      </c>
      <c r="I143" s="27">
        <v>778050</v>
      </c>
      <c r="J143" s="28" t="s">
        <v>297</v>
      </c>
      <c r="K143" s="25" t="s">
        <v>298</v>
      </c>
      <c r="L143" s="25">
        <v>7425000</v>
      </c>
    </row>
  </sheetData>
  <hyperlinks>
    <hyperlink ref="J82" r:id="rId1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7"/>
  <sheetViews>
    <sheetView tabSelected="1" workbookViewId="0">
      <selection activeCell="B16" sqref="B16"/>
    </sheetView>
  </sheetViews>
  <sheetFormatPr defaultRowHeight="15" x14ac:dyDescent="0.25"/>
  <cols>
    <col min="1" max="1" width="29.5703125" customWidth="1"/>
    <col min="2" max="2" width="22.85546875" bestFit="1" customWidth="1"/>
    <col min="3" max="14" width="7" customWidth="1"/>
    <col min="15" max="15" width="17.5703125" bestFit="1" customWidth="1"/>
    <col min="16" max="16" width="25.7109375" bestFit="1" customWidth="1"/>
    <col min="17" max="48" width="7" customWidth="1"/>
    <col min="49" max="49" width="7" hidden="1" customWidth="1"/>
    <col min="50" max="100" width="7" customWidth="1"/>
    <col min="101" max="101" width="10.28515625" customWidth="1"/>
    <col min="102" max="102" width="19" customWidth="1"/>
    <col min="103" max="103" width="10.5703125" customWidth="1"/>
    <col min="104" max="104" width="19" customWidth="1"/>
    <col min="105" max="105" width="10.5703125" customWidth="1"/>
    <col min="106" max="106" width="19" customWidth="1"/>
    <col min="107" max="107" width="10.5703125" customWidth="1"/>
    <col min="108" max="108" width="19" customWidth="1"/>
    <col min="109" max="109" width="10.5703125" customWidth="1"/>
    <col min="110" max="110" width="19" customWidth="1"/>
    <col min="111" max="111" width="10.5703125" customWidth="1"/>
    <col min="112" max="112" width="19" customWidth="1"/>
    <col min="113" max="113" width="10.5703125" customWidth="1"/>
    <col min="114" max="114" width="19" customWidth="1"/>
    <col min="115" max="115" width="10.5703125" customWidth="1"/>
    <col min="116" max="116" width="19" customWidth="1"/>
    <col min="117" max="117" width="10.5703125" customWidth="1"/>
    <col min="118" max="118" width="19" customWidth="1"/>
    <col min="119" max="119" width="10.5703125" customWidth="1"/>
    <col min="120" max="120" width="19" customWidth="1"/>
    <col min="121" max="121" width="10.5703125" customWidth="1"/>
    <col min="122" max="122" width="19" customWidth="1"/>
    <col min="123" max="123" width="10.5703125" customWidth="1"/>
    <col min="124" max="124" width="19" customWidth="1"/>
    <col min="125" max="125" width="10.5703125" customWidth="1"/>
    <col min="126" max="126" width="19" customWidth="1"/>
    <col min="127" max="127" width="10.5703125" customWidth="1"/>
    <col min="128" max="128" width="19" customWidth="1"/>
    <col min="129" max="129" width="10.5703125" customWidth="1"/>
    <col min="130" max="130" width="19" customWidth="1"/>
    <col min="131" max="131" width="10.5703125" customWidth="1"/>
    <col min="132" max="132" width="19" customWidth="1"/>
    <col min="133" max="133" width="10.5703125" customWidth="1"/>
    <col min="134" max="134" width="19" customWidth="1"/>
    <col min="135" max="135" width="10.5703125" customWidth="1"/>
    <col min="136" max="136" width="19" customWidth="1"/>
    <col min="137" max="137" width="10.5703125" customWidth="1"/>
    <col min="138" max="138" width="19" customWidth="1"/>
    <col min="139" max="139" width="10.5703125" customWidth="1"/>
    <col min="140" max="140" width="19" customWidth="1"/>
    <col min="141" max="141" width="10.5703125" customWidth="1"/>
    <col min="142" max="142" width="19" customWidth="1"/>
    <col min="143" max="143" width="10.5703125" customWidth="1"/>
    <col min="144" max="144" width="19" customWidth="1"/>
    <col min="145" max="145" width="10.5703125" customWidth="1"/>
    <col min="146" max="146" width="19" customWidth="1"/>
    <col min="147" max="147" width="10.5703125" customWidth="1"/>
    <col min="148" max="148" width="19" customWidth="1"/>
    <col min="149" max="149" width="10.5703125" customWidth="1"/>
    <col min="150" max="150" width="19" customWidth="1"/>
    <col min="151" max="151" width="10.5703125" customWidth="1"/>
    <col min="152" max="152" width="19" customWidth="1"/>
    <col min="153" max="153" width="10.5703125" customWidth="1"/>
    <col min="154" max="154" width="19" customWidth="1"/>
    <col min="155" max="155" width="10.5703125" customWidth="1"/>
    <col min="156" max="156" width="19" customWidth="1"/>
    <col min="157" max="157" width="10.5703125" customWidth="1"/>
    <col min="158" max="158" width="19" customWidth="1"/>
    <col min="159" max="159" width="10.5703125" customWidth="1"/>
    <col min="160" max="160" width="19" customWidth="1"/>
    <col min="161" max="161" width="10.5703125" customWidth="1"/>
    <col min="162" max="162" width="19" customWidth="1"/>
    <col min="163" max="163" width="10.5703125" customWidth="1"/>
    <col min="164" max="164" width="19" customWidth="1"/>
    <col min="165" max="165" width="10.5703125" customWidth="1"/>
    <col min="166" max="166" width="19" customWidth="1"/>
    <col min="167" max="167" width="10.5703125" customWidth="1"/>
    <col min="168" max="168" width="19" customWidth="1"/>
    <col min="169" max="169" width="10.5703125" customWidth="1"/>
    <col min="170" max="170" width="19" customWidth="1"/>
    <col min="171" max="171" width="10.5703125" customWidth="1"/>
    <col min="172" max="172" width="19" customWidth="1"/>
    <col min="173" max="173" width="10.5703125" customWidth="1"/>
    <col min="174" max="174" width="19" customWidth="1"/>
    <col min="175" max="175" width="10.5703125" customWidth="1"/>
    <col min="176" max="176" width="19" customWidth="1"/>
    <col min="177" max="177" width="10.5703125" customWidth="1"/>
    <col min="178" max="178" width="19" customWidth="1"/>
    <col min="179" max="179" width="10.5703125" customWidth="1"/>
    <col min="180" max="180" width="19" customWidth="1"/>
    <col min="181" max="181" width="10.5703125" customWidth="1"/>
    <col min="182" max="182" width="19" customWidth="1"/>
    <col min="183" max="183" width="10.5703125" customWidth="1"/>
    <col min="184" max="184" width="19" customWidth="1"/>
    <col min="185" max="185" width="10.5703125" customWidth="1"/>
    <col min="186" max="186" width="19" customWidth="1"/>
    <col min="187" max="187" width="10.5703125" customWidth="1"/>
    <col min="188" max="188" width="19" customWidth="1"/>
    <col min="189" max="189" width="10.5703125" customWidth="1"/>
    <col min="190" max="190" width="19" customWidth="1"/>
    <col min="191" max="191" width="10.5703125" customWidth="1"/>
    <col min="192" max="192" width="19" customWidth="1"/>
    <col min="193" max="193" width="10.5703125" customWidth="1"/>
    <col min="194" max="194" width="19" customWidth="1"/>
    <col min="195" max="195" width="10.5703125" customWidth="1"/>
    <col min="196" max="196" width="19" customWidth="1"/>
    <col min="197" max="197" width="10.5703125" customWidth="1"/>
    <col min="198" max="198" width="19" customWidth="1"/>
    <col min="199" max="199" width="10.5703125" customWidth="1"/>
    <col min="200" max="200" width="25.7109375" customWidth="1"/>
    <col min="201" max="201" width="17.28515625" customWidth="1"/>
    <col min="202" max="202" width="13.7109375" customWidth="1"/>
    <col min="203" max="203" width="8.85546875" customWidth="1"/>
    <col min="204" max="204" width="13.7109375" customWidth="1"/>
    <col min="205" max="205" width="8.85546875" customWidth="1"/>
    <col min="206" max="206" width="13.7109375" customWidth="1"/>
    <col min="207" max="207" width="8.85546875" customWidth="1"/>
    <col min="208" max="208" width="3" customWidth="1"/>
    <col min="209" max="209" width="13.7109375" customWidth="1"/>
    <col min="210" max="210" width="8.85546875" customWidth="1"/>
    <col min="211" max="211" width="13.7109375" customWidth="1"/>
    <col min="212" max="212" width="8.85546875" customWidth="1"/>
    <col min="213" max="213" width="13.7109375" customWidth="1"/>
    <col min="214" max="214" width="8.85546875" customWidth="1"/>
    <col min="215" max="215" width="13.7109375" customWidth="1"/>
    <col min="216" max="216" width="8.85546875" customWidth="1"/>
    <col min="217" max="217" width="13.7109375" customWidth="1"/>
    <col min="218" max="218" width="8.85546875" customWidth="1"/>
    <col min="219" max="219" width="13.7109375" customWidth="1"/>
    <col min="220" max="220" width="8.85546875" customWidth="1"/>
    <col min="221" max="221" width="13.7109375" customWidth="1"/>
    <col min="222" max="222" width="8.85546875" customWidth="1"/>
    <col min="223" max="223" width="13.7109375" customWidth="1"/>
    <col min="224" max="224" width="8.85546875" customWidth="1"/>
    <col min="225" max="225" width="13.7109375" customWidth="1"/>
    <col min="226" max="226" width="8.85546875" customWidth="1"/>
    <col min="227" max="227" width="13.7109375" customWidth="1"/>
    <col min="228" max="228" width="8.85546875" customWidth="1"/>
    <col min="229" max="229" width="13.7109375" customWidth="1"/>
    <col min="230" max="230" width="8.85546875" customWidth="1"/>
    <col min="231" max="231" width="13.7109375" customWidth="1"/>
    <col min="232" max="232" width="8.85546875" customWidth="1"/>
    <col min="233" max="233" width="13.7109375" customWidth="1"/>
    <col min="234" max="234" width="10.28515625" customWidth="1"/>
    <col min="235" max="235" width="14.7109375" customWidth="1"/>
    <col min="236" max="236" width="9.85546875" customWidth="1"/>
    <col min="237" max="237" width="13.7109375" customWidth="1"/>
    <col min="238" max="238" width="14.7109375" customWidth="1"/>
    <col min="239" max="239" width="9.85546875" customWidth="1"/>
    <col min="240" max="240" width="13.7109375" customWidth="1"/>
    <col min="241" max="241" width="8.85546875" customWidth="1"/>
    <col min="242" max="242" width="13.7109375" customWidth="1"/>
    <col min="243" max="243" width="8.85546875" customWidth="1"/>
    <col min="244" max="244" width="13.7109375" customWidth="1"/>
    <col min="245" max="245" width="8.85546875" customWidth="1"/>
    <col min="246" max="246" width="13.7109375" customWidth="1"/>
    <col min="247" max="247" width="8.85546875" customWidth="1"/>
    <col min="248" max="248" width="13.7109375" bestFit="1" customWidth="1"/>
    <col min="249" max="249" width="14.7109375" bestFit="1" customWidth="1"/>
    <col min="250" max="250" width="9.85546875" bestFit="1" customWidth="1"/>
    <col min="251" max="251" width="13.7109375" bestFit="1" customWidth="1"/>
    <col min="252" max="252" width="14.7109375" bestFit="1" customWidth="1"/>
    <col min="253" max="253" width="9.85546875" bestFit="1" customWidth="1"/>
    <col min="254" max="254" width="13.7109375" bestFit="1" customWidth="1"/>
    <col min="255" max="255" width="8.85546875" customWidth="1"/>
    <col min="256" max="256" width="13.7109375" bestFit="1" customWidth="1"/>
    <col min="257" max="257" width="14.7109375" bestFit="1" customWidth="1"/>
    <col min="258" max="258" width="9.85546875" bestFit="1" customWidth="1"/>
    <col min="259" max="259" width="13.7109375" bestFit="1" customWidth="1"/>
    <col min="260" max="260" width="14.7109375" bestFit="1" customWidth="1"/>
    <col min="261" max="261" width="9.85546875" bestFit="1" customWidth="1"/>
    <col min="262" max="262" width="13.7109375" bestFit="1" customWidth="1"/>
    <col min="263" max="263" width="14.7109375" bestFit="1" customWidth="1"/>
    <col min="264" max="264" width="9.85546875" bestFit="1" customWidth="1"/>
    <col min="265" max="265" width="13.7109375" bestFit="1" customWidth="1"/>
    <col min="266" max="266" width="14.7109375" bestFit="1" customWidth="1"/>
    <col min="267" max="267" width="9.85546875" bestFit="1" customWidth="1"/>
    <col min="268" max="268" width="13.7109375" bestFit="1" customWidth="1"/>
    <col min="269" max="269" width="8.85546875" customWidth="1"/>
    <col min="270" max="270" width="13.7109375" bestFit="1" customWidth="1"/>
    <col min="271" max="271" width="8.85546875" customWidth="1"/>
    <col min="272" max="272" width="13.7109375" bestFit="1" customWidth="1"/>
    <col min="273" max="273" width="8.85546875" customWidth="1"/>
    <col min="274" max="274" width="13.7109375" bestFit="1" customWidth="1"/>
    <col min="275" max="275" width="8.85546875" customWidth="1"/>
    <col min="276" max="276" width="13.7109375" bestFit="1" customWidth="1"/>
    <col min="277" max="277" width="14.7109375" bestFit="1" customWidth="1"/>
    <col min="278" max="278" width="9.85546875" bestFit="1" customWidth="1"/>
    <col min="279" max="279" width="13.7109375" bestFit="1" customWidth="1"/>
    <col min="280" max="280" width="14.7109375" bestFit="1" customWidth="1"/>
    <col min="281" max="281" width="9.85546875" bestFit="1" customWidth="1"/>
    <col min="282" max="282" width="13.7109375" bestFit="1" customWidth="1"/>
    <col min="283" max="283" width="14.7109375" bestFit="1" customWidth="1"/>
    <col min="284" max="284" width="9.85546875" bestFit="1" customWidth="1"/>
    <col min="285" max="285" width="13.7109375" bestFit="1" customWidth="1"/>
    <col min="286" max="286" width="14.7109375" bestFit="1" customWidth="1"/>
    <col min="287" max="287" width="9.85546875" bestFit="1" customWidth="1"/>
    <col min="288" max="288" width="13.7109375" bestFit="1" customWidth="1"/>
    <col min="289" max="289" width="14.7109375" bestFit="1" customWidth="1"/>
    <col min="290" max="290" width="9.85546875" bestFit="1" customWidth="1"/>
    <col min="291" max="291" width="13.7109375" bestFit="1" customWidth="1"/>
    <col min="292" max="292" width="8.85546875" customWidth="1"/>
    <col min="293" max="293" width="13.7109375" bestFit="1" customWidth="1"/>
    <col min="294" max="294" width="8.85546875" customWidth="1"/>
    <col min="295" max="295" width="3" customWidth="1"/>
    <col min="296" max="296" width="13.7109375" bestFit="1" customWidth="1"/>
    <col min="297" max="297" width="8.85546875" customWidth="1"/>
    <col min="298" max="298" width="13.7109375" bestFit="1" customWidth="1"/>
    <col min="299" max="299" width="8.85546875" customWidth="1"/>
    <col min="300" max="300" width="13.7109375" bestFit="1" customWidth="1"/>
    <col min="301" max="301" width="8.85546875" customWidth="1"/>
    <col min="302" max="302" width="13.7109375" bestFit="1" customWidth="1"/>
    <col min="303" max="303" width="8.85546875" customWidth="1"/>
    <col min="304" max="304" width="13.7109375" bestFit="1" customWidth="1"/>
    <col min="305" max="305" width="8.85546875" customWidth="1"/>
    <col min="306" max="306" width="13.7109375" bestFit="1" customWidth="1"/>
    <col min="307" max="307" width="14.7109375" bestFit="1" customWidth="1"/>
    <col min="308" max="308" width="9.85546875" bestFit="1" customWidth="1"/>
    <col min="309" max="309" width="13.7109375" bestFit="1" customWidth="1"/>
    <col min="310" max="310" width="14.7109375" bestFit="1" customWidth="1"/>
    <col min="311" max="311" width="9.85546875" bestFit="1" customWidth="1"/>
    <col min="312" max="312" width="13.7109375" bestFit="1" customWidth="1"/>
    <col min="313" max="313" width="14.7109375" bestFit="1" customWidth="1"/>
    <col min="314" max="314" width="9.85546875" bestFit="1" customWidth="1"/>
    <col min="315" max="315" width="13.7109375" bestFit="1" customWidth="1"/>
    <col min="316" max="316" width="8.85546875" customWidth="1"/>
    <col min="317" max="317" width="13.7109375" bestFit="1" customWidth="1"/>
    <col min="318" max="318" width="14.7109375" bestFit="1" customWidth="1"/>
    <col min="319" max="319" width="9.85546875" bestFit="1" customWidth="1"/>
    <col min="320" max="320" width="13.7109375" bestFit="1" customWidth="1"/>
    <col min="321" max="321" width="14.7109375" bestFit="1" customWidth="1"/>
    <col min="322" max="322" width="9.85546875" bestFit="1" customWidth="1"/>
    <col min="323" max="323" width="13.7109375" bestFit="1" customWidth="1"/>
    <col min="324" max="324" width="14.7109375" bestFit="1" customWidth="1"/>
    <col min="325" max="325" width="9.85546875" bestFit="1" customWidth="1"/>
    <col min="326" max="326" width="13.7109375" bestFit="1" customWidth="1"/>
    <col min="327" max="327" width="14.7109375" bestFit="1" customWidth="1"/>
    <col min="328" max="328" width="10.85546875" bestFit="1" customWidth="1"/>
    <col min="329" max="329" width="13.7109375" bestFit="1" customWidth="1"/>
    <col min="330" max="330" width="8.85546875" customWidth="1"/>
    <col min="331" max="331" width="13.7109375" bestFit="1" customWidth="1"/>
    <col min="332" max="332" width="8.85546875" customWidth="1"/>
    <col min="333" max="333" width="13.7109375" bestFit="1" customWidth="1"/>
    <col min="334" max="334" width="8.85546875" customWidth="1"/>
    <col min="335" max="335" width="13.7109375" bestFit="1" customWidth="1"/>
    <col min="336" max="336" width="8.85546875" customWidth="1"/>
    <col min="337" max="337" width="13.7109375" bestFit="1" customWidth="1"/>
    <col min="338" max="338" width="8.85546875" customWidth="1"/>
    <col min="339" max="339" width="13.7109375" bestFit="1" customWidth="1"/>
    <col min="340" max="340" width="8.85546875" customWidth="1"/>
    <col min="341" max="341" width="13.7109375" bestFit="1" customWidth="1"/>
    <col min="342" max="342" width="8.85546875" customWidth="1"/>
    <col min="343" max="343" width="13.7109375" bestFit="1" customWidth="1"/>
    <col min="344" max="344" width="8.85546875" customWidth="1"/>
    <col min="345" max="345" width="13.7109375" bestFit="1" customWidth="1"/>
    <col min="346" max="346" width="8.85546875" customWidth="1"/>
    <col min="347" max="347" width="13.7109375" bestFit="1" customWidth="1"/>
    <col min="348" max="348" width="8.85546875" customWidth="1"/>
    <col min="349" max="349" width="13.7109375" bestFit="1" customWidth="1"/>
    <col min="350" max="350" width="8.85546875" customWidth="1"/>
    <col min="351" max="351" width="13.7109375" bestFit="1" customWidth="1"/>
    <col min="352" max="352" width="15.7109375" bestFit="1" customWidth="1"/>
    <col min="353" max="353" width="10.28515625" bestFit="1" customWidth="1"/>
  </cols>
  <sheetData>
    <row r="1" spans="1:17" x14ac:dyDescent="0.25">
      <c r="A1" s="9" t="s">
        <v>326</v>
      </c>
      <c r="B1" t="s">
        <v>336</v>
      </c>
      <c r="O1" s="9" t="s">
        <v>326</v>
      </c>
      <c r="P1" t="s">
        <v>327</v>
      </c>
    </row>
    <row r="2" spans="1:17" x14ac:dyDescent="0.25">
      <c r="A2" s="10" t="s">
        <v>318</v>
      </c>
      <c r="B2" s="8"/>
      <c r="O2" s="10" t="s">
        <v>318</v>
      </c>
      <c r="P2" s="8"/>
    </row>
    <row r="3" spans="1:17" x14ac:dyDescent="0.25">
      <c r="A3" s="11" t="s">
        <v>319</v>
      </c>
      <c r="B3" s="8">
        <v>4500000</v>
      </c>
      <c r="O3" s="11" t="s">
        <v>319</v>
      </c>
      <c r="P3" s="8">
        <v>1</v>
      </c>
    </row>
    <row r="4" spans="1:17" x14ac:dyDescent="0.25">
      <c r="A4" s="10" t="s">
        <v>320</v>
      </c>
      <c r="B4" s="8"/>
      <c r="O4" s="10" t="s">
        <v>320</v>
      </c>
      <c r="P4" s="8"/>
    </row>
    <row r="5" spans="1:17" x14ac:dyDescent="0.25">
      <c r="A5" s="11" t="s">
        <v>321</v>
      </c>
      <c r="B5" s="8">
        <v>7900000</v>
      </c>
      <c r="N5" s="7"/>
      <c r="O5" s="11" t="s">
        <v>321</v>
      </c>
      <c r="P5" s="8">
        <v>3</v>
      </c>
      <c r="Q5" s="7"/>
    </row>
    <row r="6" spans="1:17" x14ac:dyDescent="0.25">
      <c r="A6" s="11" t="s">
        <v>322</v>
      </c>
      <c r="B6" s="8">
        <v>10401500</v>
      </c>
      <c r="M6" s="10"/>
      <c r="N6" s="8"/>
      <c r="O6" s="11" t="s">
        <v>322</v>
      </c>
      <c r="P6" s="8">
        <v>8</v>
      </c>
      <c r="Q6" s="8"/>
    </row>
    <row r="7" spans="1:17" x14ac:dyDescent="0.25">
      <c r="A7" s="10" t="s">
        <v>323</v>
      </c>
      <c r="B7" s="8"/>
      <c r="M7" s="10"/>
      <c r="N7" s="8"/>
      <c r="O7" s="10" t="s">
        <v>323</v>
      </c>
      <c r="P7" s="8"/>
      <c r="Q7" s="8"/>
    </row>
    <row r="8" spans="1:17" x14ac:dyDescent="0.25">
      <c r="A8" s="11" t="s">
        <v>319</v>
      </c>
      <c r="B8" s="8">
        <v>105180300</v>
      </c>
      <c r="M8" s="10"/>
      <c r="N8" s="8"/>
      <c r="O8" s="11" t="s">
        <v>319</v>
      </c>
      <c r="P8" s="8">
        <v>23</v>
      </c>
      <c r="Q8" s="8"/>
    </row>
    <row r="9" spans="1:17" x14ac:dyDescent="0.25">
      <c r="A9" s="11" t="s">
        <v>324</v>
      </c>
      <c r="B9" s="8">
        <v>327397900</v>
      </c>
      <c r="M9" s="10"/>
      <c r="N9" s="8"/>
      <c r="O9" s="11" t="s">
        <v>324</v>
      </c>
      <c r="P9" s="8">
        <v>97</v>
      </c>
      <c r="Q9" s="8"/>
    </row>
    <row r="10" spans="1:17" x14ac:dyDescent="0.25">
      <c r="A10" s="11" t="s">
        <v>325</v>
      </c>
      <c r="B10" s="8">
        <v>166700500</v>
      </c>
      <c r="M10" s="10"/>
      <c r="N10" s="8"/>
      <c r="O10" s="11" t="s">
        <v>325</v>
      </c>
      <c r="P10" s="8">
        <v>32</v>
      </c>
      <c r="Q10" s="8"/>
    </row>
    <row r="11" spans="1:17" x14ac:dyDescent="0.25">
      <c r="A11" s="10" t="s">
        <v>317</v>
      </c>
      <c r="B11" s="8">
        <v>622080200</v>
      </c>
      <c r="M11" s="10"/>
      <c r="N11" s="8"/>
      <c r="O11" s="10" t="s">
        <v>317</v>
      </c>
      <c r="P11" s="8">
        <v>164</v>
      </c>
      <c r="Q11" s="8"/>
    </row>
    <row r="12" spans="1:17" x14ac:dyDescent="0.25">
      <c r="M12" s="10"/>
      <c r="N12" s="8"/>
      <c r="O12" s="8"/>
      <c r="P12" s="8"/>
      <c r="Q12" s="8"/>
    </row>
    <row r="13" spans="1:17" x14ac:dyDescent="0.25">
      <c r="M13" s="10"/>
      <c r="N13" s="8"/>
      <c r="O13" s="8"/>
      <c r="P13" s="8"/>
      <c r="Q13" s="8"/>
    </row>
    <row r="14" spans="1:17" x14ac:dyDescent="0.25">
      <c r="M14" s="10"/>
      <c r="N14" s="8"/>
      <c r="O14" s="8"/>
      <c r="P14" s="8"/>
      <c r="Q14" s="8"/>
    </row>
    <row r="15" spans="1:17" x14ac:dyDescent="0.25">
      <c r="M15" s="10"/>
      <c r="N15" s="8"/>
      <c r="O15" s="8"/>
      <c r="P15" s="8"/>
      <c r="Q15" s="8"/>
    </row>
    <row r="16" spans="1:17" x14ac:dyDescent="0.25">
      <c r="M16" s="10"/>
      <c r="N16" s="8"/>
      <c r="O16" s="8"/>
      <c r="P16" s="8"/>
      <c r="Q16" s="8"/>
    </row>
    <row r="17" spans="1:20" x14ac:dyDescent="0.25">
      <c r="M17" s="10"/>
      <c r="N17" s="8"/>
      <c r="O17" s="8"/>
      <c r="P17" s="8"/>
      <c r="Q17" s="8"/>
    </row>
    <row r="18" spans="1:20" x14ac:dyDescent="0.25">
      <c r="M18" s="10"/>
      <c r="N18" s="8"/>
      <c r="O18" s="8"/>
      <c r="P18" s="8"/>
      <c r="Q18" s="8"/>
    </row>
    <row r="19" spans="1:20" x14ac:dyDescent="0.25">
      <c r="M19" s="10"/>
      <c r="N19" s="8"/>
      <c r="O19" s="8"/>
      <c r="P19" s="8"/>
      <c r="Q19" s="8"/>
    </row>
    <row r="20" spans="1:20" x14ac:dyDescent="0.25">
      <c r="M20" s="10"/>
      <c r="N20" s="8"/>
      <c r="O20" s="8"/>
      <c r="P20" s="8"/>
      <c r="Q20" s="8"/>
    </row>
    <row r="21" spans="1:20" x14ac:dyDescent="0.25">
      <c r="M21" s="10"/>
      <c r="N21" s="8"/>
      <c r="O21" s="8"/>
      <c r="P21" s="8"/>
      <c r="Q21" s="8"/>
    </row>
    <row r="22" spans="1:20" x14ac:dyDescent="0.25">
      <c r="M22" s="10"/>
      <c r="N22" s="8"/>
      <c r="O22" s="8"/>
      <c r="P22" s="8"/>
      <c r="Q22" s="8"/>
    </row>
    <row r="23" spans="1:20" x14ac:dyDescent="0.25">
      <c r="A23" s="9" t="s">
        <v>326</v>
      </c>
      <c r="B23" t="s">
        <v>334</v>
      </c>
      <c r="M23" s="10"/>
      <c r="N23" s="8"/>
      <c r="O23" s="9" t="s">
        <v>326</v>
      </c>
      <c r="P23" t="s">
        <v>332</v>
      </c>
      <c r="Q23" s="8"/>
    </row>
    <row r="24" spans="1:20" x14ac:dyDescent="0.25">
      <c r="A24" s="10" t="s">
        <v>318</v>
      </c>
      <c r="B24" s="8"/>
      <c r="M24" s="10"/>
      <c r="N24" s="8"/>
      <c r="O24" s="10" t="s">
        <v>318</v>
      </c>
      <c r="P24" s="8"/>
      <c r="Q24" s="8"/>
    </row>
    <row r="25" spans="1:20" x14ac:dyDescent="0.25">
      <c r="A25" s="11" t="s">
        <v>319</v>
      </c>
      <c r="B25" s="8">
        <v>0</v>
      </c>
      <c r="M25" s="10"/>
      <c r="N25" s="8"/>
      <c r="O25" s="11" t="s">
        <v>319</v>
      </c>
      <c r="P25" s="8">
        <v>0</v>
      </c>
      <c r="Q25" s="8"/>
    </row>
    <row r="26" spans="1:20" x14ac:dyDescent="0.25">
      <c r="A26" s="10" t="s">
        <v>320</v>
      </c>
      <c r="B26" s="8"/>
      <c r="M26" s="10"/>
      <c r="N26" s="8"/>
      <c r="O26" s="10" t="s">
        <v>320</v>
      </c>
      <c r="P26" s="8"/>
      <c r="Q26" s="8"/>
    </row>
    <row r="27" spans="1:20" x14ac:dyDescent="0.25">
      <c r="A27" s="11" t="s">
        <v>321</v>
      </c>
      <c r="B27" s="8">
        <v>0</v>
      </c>
      <c r="M27" s="10"/>
      <c r="N27" s="8"/>
      <c r="O27" s="11" t="s">
        <v>321</v>
      </c>
      <c r="P27" s="8">
        <v>0</v>
      </c>
      <c r="Q27" s="8"/>
    </row>
    <row r="28" spans="1:20" x14ac:dyDescent="0.25">
      <c r="A28" s="11" t="s">
        <v>322</v>
      </c>
      <c r="B28" s="8">
        <v>1200000</v>
      </c>
      <c r="M28" s="10"/>
      <c r="N28" s="8"/>
      <c r="O28" s="11" t="s">
        <v>322</v>
      </c>
      <c r="P28" s="8">
        <v>1</v>
      </c>
      <c r="Q28" s="8"/>
      <c r="S28" s="8"/>
      <c r="T28" s="8"/>
    </row>
    <row r="29" spans="1:20" x14ac:dyDescent="0.25">
      <c r="A29" s="10" t="s">
        <v>323</v>
      </c>
      <c r="B29" s="8"/>
      <c r="M29" s="10"/>
      <c r="N29" s="8"/>
      <c r="O29" s="10" t="s">
        <v>323</v>
      </c>
      <c r="P29" s="8"/>
      <c r="Q29" s="8"/>
      <c r="S29" s="8"/>
      <c r="T29" s="8"/>
    </row>
    <row r="30" spans="1:20" x14ac:dyDescent="0.25">
      <c r="A30" s="11" t="s">
        <v>319</v>
      </c>
      <c r="B30" s="8">
        <v>11800000</v>
      </c>
      <c r="M30" s="10"/>
      <c r="N30" s="8"/>
      <c r="O30" s="11" t="s">
        <v>319</v>
      </c>
      <c r="P30" s="8">
        <v>3</v>
      </c>
      <c r="Q30" s="8"/>
      <c r="S30" s="8"/>
      <c r="T30" s="8"/>
    </row>
    <row r="31" spans="1:20" x14ac:dyDescent="0.25">
      <c r="A31" s="11" t="s">
        <v>324</v>
      </c>
      <c r="B31" s="8">
        <v>7500700</v>
      </c>
      <c r="M31" s="10"/>
      <c r="N31" s="8"/>
      <c r="O31" s="11" t="s">
        <v>324</v>
      </c>
      <c r="P31" s="8">
        <v>4</v>
      </c>
      <c r="Q31" s="8"/>
      <c r="S31" s="8"/>
      <c r="T31" s="8"/>
    </row>
    <row r="32" spans="1:20" x14ac:dyDescent="0.25">
      <c r="A32" s="11" t="s">
        <v>325</v>
      </c>
      <c r="B32" s="8">
        <v>30225000</v>
      </c>
      <c r="M32" s="10"/>
      <c r="N32" s="8"/>
      <c r="O32" s="11" t="s">
        <v>325</v>
      </c>
      <c r="P32" s="8">
        <v>4</v>
      </c>
      <c r="Q32" s="8"/>
      <c r="S32" s="8"/>
      <c r="T32" s="8"/>
    </row>
    <row r="33" spans="1:20" x14ac:dyDescent="0.25">
      <c r="A33" s="10" t="s">
        <v>317</v>
      </c>
      <c r="B33" s="8">
        <v>50725700</v>
      </c>
      <c r="M33" s="10"/>
      <c r="N33" s="8"/>
      <c r="O33" s="10" t="s">
        <v>317</v>
      </c>
      <c r="P33" s="8">
        <v>12</v>
      </c>
      <c r="Q33" s="8"/>
      <c r="S33" s="8"/>
      <c r="T33" s="8"/>
    </row>
    <row r="34" spans="1:20" x14ac:dyDescent="0.25">
      <c r="M34" s="10"/>
      <c r="N34" s="8"/>
      <c r="O34" s="8"/>
      <c r="P34" s="8"/>
      <c r="Q34" s="8"/>
      <c r="S34" s="8"/>
      <c r="T34" s="8"/>
    </row>
    <row r="35" spans="1:20" x14ac:dyDescent="0.25">
      <c r="M35" s="10"/>
      <c r="N35" s="8"/>
      <c r="O35" s="8"/>
      <c r="P35" s="8"/>
      <c r="Q35" s="8"/>
      <c r="S35" s="8"/>
      <c r="T35" s="8"/>
    </row>
    <row r="36" spans="1:20" x14ac:dyDescent="0.25">
      <c r="M36" s="10"/>
      <c r="N36" s="8"/>
      <c r="O36" s="8"/>
      <c r="P36" s="8"/>
      <c r="Q36" s="8"/>
      <c r="S36" s="8"/>
      <c r="T36" s="8"/>
    </row>
    <row r="37" spans="1:20" x14ac:dyDescent="0.25">
      <c r="M37" s="10"/>
      <c r="N37" s="8"/>
      <c r="O37" s="8"/>
      <c r="P37" s="8"/>
      <c r="Q37" s="8"/>
      <c r="S37" s="8"/>
      <c r="T37" s="8"/>
    </row>
    <row r="38" spans="1:20" x14ac:dyDescent="0.25">
      <c r="M38" s="10"/>
      <c r="N38" s="8"/>
      <c r="O38" s="8"/>
      <c r="P38" s="8"/>
      <c r="Q38" s="8"/>
      <c r="S38" s="8"/>
      <c r="T38" s="8"/>
    </row>
    <row r="39" spans="1:20" x14ac:dyDescent="0.25">
      <c r="M39" s="10"/>
      <c r="N39" s="8"/>
      <c r="O39" s="8"/>
      <c r="P39" s="8"/>
      <c r="Q39" s="8"/>
      <c r="S39" s="8"/>
      <c r="T39" s="8"/>
    </row>
    <row r="40" spans="1:20" x14ac:dyDescent="0.25">
      <c r="M40" s="10"/>
      <c r="N40" s="8"/>
      <c r="O40" s="8"/>
      <c r="P40" s="8"/>
      <c r="Q40" s="8"/>
      <c r="S40" s="8"/>
      <c r="T40" s="8"/>
    </row>
    <row r="41" spans="1:20" x14ac:dyDescent="0.25">
      <c r="M41" s="10"/>
      <c r="N41" s="8"/>
      <c r="O41" s="8"/>
      <c r="P41" s="8"/>
      <c r="Q41" s="8"/>
      <c r="S41" s="8"/>
      <c r="T41" s="8"/>
    </row>
    <row r="42" spans="1:20" x14ac:dyDescent="0.25">
      <c r="M42" s="10"/>
      <c r="N42" s="8"/>
      <c r="O42" s="8"/>
      <c r="P42" s="8"/>
      <c r="Q42" s="8"/>
      <c r="S42" s="8"/>
      <c r="T42" s="8"/>
    </row>
    <row r="43" spans="1:20" x14ac:dyDescent="0.25">
      <c r="M43" s="10"/>
      <c r="N43" s="8"/>
      <c r="O43" s="8"/>
      <c r="P43" s="8"/>
      <c r="Q43" s="8"/>
      <c r="S43" s="8"/>
      <c r="T43" s="8"/>
    </row>
    <row r="44" spans="1:20" x14ac:dyDescent="0.25">
      <c r="M44" s="10"/>
      <c r="N44" s="8"/>
      <c r="O44" s="8"/>
      <c r="P44" s="8"/>
      <c r="Q44" s="8"/>
      <c r="S44" s="8"/>
      <c r="T44" s="8"/>
    </row>
    <row r="45" spans="1:20" x14ac:dyDescent="0.25">
      <c r="N45" s="8"/>
      <c r="Q45" s="8"/>
      <c r="S45" s="8"/>
      <c r="T45" s="8"/>
    </row>
    <row r="46" spans="1:20" x14ac:dyDescent="0.25">
      <c r="A46" s="9" t="s">
        <v>333</v>
      </c>
      <c r="B46" t="s">
        <v>334</v>
      </c>
      <c r="N46" s="8"/>
      <c r="O46" s="9" t="s">
        <v>333</v>
      </c>
      <c r="P46" t="s">
        <v>335</v>
      </c>
      <c r="Q46" s="8"/>
      <c r="S46" s="8"/>
      <c r="T46" s="8"/>
    </row>
    <row r="47" spans="1:20" x14ac:dyDescent="0.25">
      <c r="A47" s="10" t="s">
        <v>329</v>
      </c>
      <c r="B47" s="8">
        <v>38725000</v>
      </c>
      <c r="N47" s="8"/>
      <c r="O47" s="10" t="s">
        <v>329</v>
      </c>
      <c r="P47" s="8">
        <v>43</v>
      </c>
      <c r="Q47" s="8"/>
      <c r="S47" s="8"/>
      <c r="T47" s="8"/>
    </row>
    <row r="48" spans="1:20" x14ac:dyDescent="0.25">
      <c r="A48" s="10" t="s">
        <v>330</v>
      </c>
      <c r="B48" s="8">
        <v>1000700</v>
      </c>
      <c r="N48" s="8"/>
      <c r="O48" s="10" t="s">
        <v>330</v>
      </c>
      <c r="P48" s="8">
        <v>60</v>
      </c>
      <c r="Q48" s="8"/>
      <c r="S48" s="8"/>
      <c r="T48" s="8"/>
    </row>
    <row r="49" spans="1:20" x14ac:dyDescent="0.25">
      <c r="A49" s="10" t="s">
        <v>331</v>
      </c>
      <c r="B49" s="8">
        <v>11000000</v>
      </c>
      <c r="N49" s="8"/>
      <c r="O49" s="10" t="s">
        <v>331</v>
      </c>
      <c r="P49" s="8">
        <v>61</v>
      </c>
      <c r="Q49" s="8"/>
      <c r="S49" s="8"/>
      <c r="T49" s="8"/>
    </row>
    <row r="50" spans="1:20" x14ac:dyDescent="0.25">
      <c r="A50" s="10" t="s">
        <v>317</v>
      </c>
      <c r="B50" s="8">
        <v>50725700</v>
      </c>
      <c r="N50" s="8"/>
      <c r="O50" s="10" t="s">
        <v>317</v>
      </c>
      <c r="P50" s="8">
        <v>164</v>
      </c>
      <c r="Q50" s="8"/>
      <c r="S50" s="8"/>
      <c r="T50" s="8"/>
    </row>
    <row r="51" spans="1:20" x14ac:dyDescent="0.25">
      <c r="N51" s="8"/>
      <c r="O51" s="8"/>
      <c r="P51" s="8"/>
      <c r="Q51" s="8"/>
      <c r="S51" s="8"/>
      <c r="T51" s="8"/>
    </row>
    <row r="52" spans="1:20" x14ac:dyDescent="0.25">
      <c r="N52" s="8"/>
      <c r="O52" s="8"/>
      <c r="P52" s="8"/>
      <c r="Q52" s="8"/>
      <c r="S52" s="8"/>
      <c r="T52" s="8"/>
    </row>
    <row r="53" spans="1:20" x14ac:dyDescent="0.25">
      <c r="N53" s="8"/>
      <c r="O53" s="8"/>
      <c r="P53" s="8"/>
      <c r="Q53" s="8"/>
      <c r="S53" s="8"/>
      <c r="T53" s="8"/>
    </row>
    <row r="54" spans="1:20" x14ac:dyDescent="0.25">
      <c r="N54" s="8"/>
      <c r="O54" s="8"/>
      <c r="P54" s="8"/>
      <c r="Q54" s="8"/>
      <c r="S54" s="8"/>
      <c r="T54" s="8"/>
    </row>
    <row r="55" spans="1:20" x14ac:dyDescent="0.25">
      <c r="N55" s="8"/>
      <c r="O55" s="8"/>
      <c r="P55" s="8"/>
      <c r="Q55" s="8"/>
      <c r="S55" s="8"/>
      <c r="T55" s="8"/>
    </row>
    <row r="56" spans="1:20" x14ac:dyDescent="0.25">
      <c r="N56" s="8"/>
      <c r="O56" s="8"/>
      <c r="P56" s="8"/>
      <c r="Q56" s="8"/>
      <c r="S56" s="8"/>
      <c r="T56" s="8"/>
    </row>
    <row r="57" spans="1:20" x14ac:dyDescent="0.25">
      <c r="M57" s="10"/>
      <c r="N57" s="8"/>
      <c r="O57" s="8"/>
      <c r="P57" s="8"/>
      <c r="Q57" s="8"/>
      <c r="S57" s="8"/>
      <c r="T57" s="8"/>
    </row>
    <row r="58" spans="1:20" x14ac:dyDescent="0.25">
      <c r="M58" s="10"/>
      <c r="N58" s="8"/>
      <c r="O58" s="8"/>
      <c r="P58" s="8"/>
      <c r="Q58" s="8"/>
      <c r="S58" s="8"/>
      <c r="T58" s="8"/>
    </row>
    <row r="59" spans="1:20" x14ac:dyDescent="0.25">
      <c r="M59" s="10"/>
      <c r="N59" s="8"/>
      <c r="O59" s="8"/>
      <c r="P59" s="8"/>
      <c r="Q59" s="8"/>
      <c r="S59" s="8"/>
      <c r="T59" s="8"/>
    </row>
    <row r="60" spans="1:20" x14ac:dyDescent="0.25">
      <c r="M60" s="10"/>
      <c r="N60" s="8"/>
      <c r="O60" s="8"/>
      <c r="P60" s="8"/>
      <c r="Q60" s="8"/>
      <c r="S60" s="8"/>
      <c r="T60" s="8"/>
    </row>
    <row r="61" spans="1:20" x14ac:dyDescent="0.25">
      <c r="M61" s="10"/>
      <c r="N61" s="8"/>
      <c r="O61" s="8"/>
      <c r="P61" s="8"/>
      <c r="Q61" s="8"/>
      <c r="S61" s="8"/>
      <c r="T61" s="8"/>
    </row>
    <row r="62" spans="1:20" x14ac:dyDescent="0.25">
      <c r="M62" s="10"/>
      <c r="N62" s="8"/>
      <c r="O62" s="8"/>
      <c r="P62" s="8"/>
      <c r="Q62" s="8"/>
      <c r="S62" s="8"/>
      <c r="T62" s="8"/>
    </row>
    <row r="63" spans="1:20" x14ac:dyDescent="0.25">
      <c r="M63" s="10"/>
      <c r="N63" s="8"/>
      <c r="O63" s="8"/>
      <c r="P63" s="8"/>
      <c r="Q63" s="8"/>
      <c r="S63" s="8"/>
      <c r="T63" s="8"/>
    </row>
    <row r="64" spans="1:20" x14ac:dyDescent="0.25">
      <c r="C64" s="8"/>
      <c r="M64" s="10"/>
      <c r="N64" s="8"/>
      <c r="O64" s="8"/>
      <c r="P64" s="8"/>
      <c r="Q64" s="8"/>
      <c r="S64" s="8"/>
      <c r="T64" s="8"/>
    </row>
    <row r="65" spans="1:101" x14ac:dyDescent="0.25">
      <c r="C65" s="8"/>
      <c r="M65" s="10"/>
      <c r="N65" s="8"/>
      <c r="O65" s="8"/>
      <c r="P65" s="8"/>
      <c r="Q65" s="8"/>
      <c r="S65" s="8"/>
      <c r="T65" s="8"/>
    </row>
    <row r="66" spans="1:101" x14ac:dyDescent="0.25">
      <c r="C66" s="8"/>
      <c r="M66" s="10"/>
      <c r="N66" s="8"/>
      <c r="O66" s="8"/>
      <c r="P66" s="8"/>
      <c r="Q66" s="8"/>
      <c r="S66" s="8"/>
      <c r="T66" s="8"/>
    </row>
    <row r="67" spans="1:101" ht="15" customHeight="1" x14ac:dyDescent="0.25">
      <c r="C67" s="8"/>
      <c r="M67" s="10"/>
      <c r="N67" s="8"/>
      <c r="O67" s="8"/>
      <c r="P67" s="8"/>
      <c r="Q67" s="8"/>
      <c r="S67" s="8"/>
      <c r="T67" s="8"/>
    </row>
    <row r="68" spans="1:101" ht="15.75" thickBot="1" x14ac:dyDescent="0.3">
      <c r="M68" s="10"/>
      <c r="N68" s="8"/>
      <c r="O68" s="8"/>
      <c r="P68" s="8"/>
      <c r="Q68" s="8"/>
      <c r="S68" s="8"/>
      <c r="T68" s="8"/>
    </row>
    <row r="69" spans="1:101" x14ac:dyDescent="0.25">
      <c r="A69" s="40" t="s">
        <v>354</v>
      </c>
      <c r="B69" s="43">
        <v>0.57601338712392214</v>
      </c>
      <c r="Q69" s="8"/>
    </row>
    <row r="70" spans="1:101" ht="15" customHeight="1" x14ac:dyDescent="0.25">
      <c r="A70" s="41"/>
      <c r="B70" s="32"/>
    </row>
    <row r="71" spans="1:101" ht="15" customHeight="1" x14ac:dyDescent="0.25">
      <c r="A71" s="42"/>
      <c r="B71" s="33"/>
      <c r="M71" s="8"/>
      <c r="N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</row>
    <row r="72" spans="1:101" x14ac:dyDescent="0.25">
      <c r="A72" s="44" t="s">
        <v>355</v>
      </c>
      <c r="B72" s="31">
        <v>10.688937180974266</v>
      </c>
      <c r="M72" s="8"/>
      <c r="N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</row>
    <row r="73" spans="1:101" ht="15" customHeight="1" x14ac:dyDescent="0.25">
      <c r="A73" s="41"/>
      <c r="B73" s="32"/>
      <c r="M73" s="8"/>
      <c r="N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</row>
    <row r="74" spans="1:101" x14ac:dyDescent="0.25">
      <c r="A74" s="42"/>
      <c r="B74" s="33"/>
      <c r="M74" s="8"/>
      <c r="N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</row>
    <row r="75" spans="1:101" x14ac:dyDescent="0.25">
      <c r="A75" s="34" t="s">
        <v>356</v>
      </c>
      <c r="B75" s="35"/>
      <c r="L75" s="8"/>
      <c r="M75" s="8"/>
      <c r="N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</row>
    <row r="76" spans="1:101" x14ac:dyDescent="0.25">
      <c r="A76" s="36"/>
      <c r="B76" s="37"/>
      <c r="L76" s="8"/>
      <c r="M76" s="8"/>
      <c r="N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</row>
    <row r="77" spans="1:101" x14ac:dyDescent="0.25">
      <c r="A77" s="36"/>
      <c r="B77" s="37"/>
      <c r="L77" s="8"/>
      <c r="M77" s="8"/>
      <c r="N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</row>
    <row r="78" spans="1:101" x14ac:dyDescent="0.25">
      <c r="A78" s="36"/>
      <c r="B78" s="37"/>
      <c r="L78" s="8"/>
      <c r="M78" s="8"/>
      <c r="N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</row>
    <row r="79" spans="1:101" x14ac:dyDescent="0.25">
      <c r="A79" s="36"/>
      <c r="B79" s="37"/>
      <c r="L79" s="8"/>
      <c r="M79" s="8"/>
      <c r="N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</row>
    <row r="80" spans="1:101" x14ac:dyDescent="0.25">
      <c r="A80" s="36"/>
      <c r="B80" s="37"/>
      <c r="L80" s="8"/>
      <c r="M80" s="8"/>
      <c r="N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</row>
    <row r="81" spans="1:101" x14ac:dyDescent="0.25">
      <c r="A81" s="36"/>
      <c r="B81" s="37"/>
      <c r="L81" s="8"/>
      <c r="M81" s="8"/>
      <c r="N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</row>
    <row r="82" spans="1:101" x14ac:dyDescent="0.25">
      <c r="A82" s="36"/>
      <c r="B82" s="37"/>
      <c r="L82" s="8"/>
      <c r="M82" s="8"/>
      <c r="N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</row>
    <row r="83" spans="1:101" x14ac:dyDescent="0.25">
      <c r="A83" s="36"/>
      <c r="B83" s="37"/>
      <c r="L83" s="8"/>
      <c r="M83" s="8"/>
      <c r="N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</row>
    <row r="84" spans="1:101" ht="15.75" thickBot="1" x14ac:dyDescent="0.3">
      <c r="A84" s="38"/>
      <c r="B84" s="39"/>
      <c r="T84" s="8"/>
      <c r="U84" s="8"/>
      <c r="V84" s="8"/>
      <c r="W84" s="8"/>
      <c r="X84" s="8"/>
      <c r="Y84" s="8"/>
    </row>
    <row r="92" spans="1:101" x14ac:dyDescent="0.25">
      <c r="A92" s="9" t="s">
        <v>353</v>
      </c>
      <c r="B92" t="s">
        <v>352</v>
      </c>
    </row>
    <row r="93" spans="1:101" x14ac:dyDescent="0.25">
      <c r="A93" s="10" t="s">
        <v>343</v>
      </c>
      <c r="B93" s="8">
        <v>1</v>
      </c>
    </row>
    <row r="94" spans="1:101" x14ac:dyDescent="0.25">
      <c r="A94" s="10" t="s">
        <v>341</v>
      </c>
      <c r="B94" s="8">
        <v>9</v>
      </c>
    </row>
    <row r="95" spans="1:101" x14ac:dyDescent="0.25">
      <c r="A95" s="10" t="s">
        <v>340</v>
      </c>
      <c r="B95" s="8">
        <v>7</v>
      </c>
    </row>
    <row r="96" spans="1:101" x14ac:dyDescent="0.25">
      <c r="A96" s="10" t="s">
        <v>351</v>
      </c>
      <c r="B96" s="8">
        <v>1</v>
      </c>
    </row>
    <row r="97" spans="1:2" x14ac:dyDescent="0.25">
      <c r="A97" s="10" t="s">
        <v>345</v>
      </c>
      <c r="B97" s="8">
        <v>1</v>
      </c>
    </row>
    <row r="98" spans="1:2" x14ac:dyDescent="0.25">
      <c r="A98" s="10" t="s">
        <v>338</v>
      </c>
      <c r="B98" s="8">
        <v>135</v>
      </c>
    </row>
    <row r="99" spans="1:2" x14ac:dyDescent="0.25">
      <c r="A99" s="10" t="s">
        <v>342</v>
      </c>
      <c r="B99" s="8">
        <v>3</v>
      </c>
    </row>
    <row r="100" spans="1:2" x14ac:dyDescent="0.25">
      <c r="A100" s="10" t="s">
        <v>344</v>
      </c>
      <c r="B100" s="8">
        <v>1</v>
      </c>
    </row>
    <row r="101" spans="1:2" x14ac:dyDescent="0.25">
      <c r="A101" s="10" t="s">
        <v>350</v>
      </c>
      <c r="B101" s="8">
        <v>1</v>
      </c>
    </row>
    <row r="102" spans="1:2" x14ac:dyDescent="0.25">
      <c r="A102" s="10" t="s">
        <v>346</v>
      </c>
      <c r="B102" s="8">
        <v>1</v>
      </c>
    </row>
    <row r="103" spans="1:2" x14ac:dyDescent="0.25">
      <c r="A103" s="10" t="s">
        <v>349</v>
      </c>
      <c r="B103" s="8">
        <v>1</v>
      </c>
    </row>
    <row r="104" spans="1:2" x14ac:dyDescent="0.25">
      <c r="A104" s="10" t="s">
        <v>348</v>
      </c>
      <c r="B104" s="8">
        <v>1</v>
      </c>
    </row>
    <row r="105" spans="1:2" x14ac:dyDescent="0.25">
      <c r="A105" s="10" t="s">
        <v>347</v>
      </c>
      <c r="B105" s="8">
        <v>1</v>
      </c>
    </row>
    <row r="106" spans="1:2" x14ac:dyDescent="0.25">
      <c r="A106" s="10" t="s">
        <v>339</v>
      </c>
      <c r="B106" s="8">
        <v>1</v>
      </c>
    </row>
    <row r="107" spans="1:2" x14ac:dyDescent="0.25">
      <c r="A107" s="10" t="s">
        <v>317</v>
      </c>
      <c r="B107" s="8">
        <v>164</v>
      </c>
    </row>
  </sheetData>
  <mergeCells count="5">
    <mergeCell ref="B72:B74"/>
    <mergeCell ref="A75:B84"/>
    <mergeCell ref="A69:A71"/>
    <mergeCell ref="B69:B71"/>
    <mergeCell ref="A72:A74"/>
  </mergeCells>
  <pageMargins left="0.7" right="0.7" top="0.75" bottom="0.75" header="0.3" footer="0.3"/>
  <pageSetup paperSize="9"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task</vt:lpstr>
      <vt:lpstr>Database</vt:lpstr>
      <vt:lpstr>DB for the relationship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LCZ video</dc:creator>
  <cp:lastModifiedBy>cseni</cp:lastModifiedBy>
  <dcterms:created xsi:type="dcterms:W3CDTF">2018-01-08T08:33:50Z</dcterms:created>
  <dcterms:modified xsi:type="dcterms:W3CDTF">2023-07-27T12:25:36Z</dcterms:modified>
</cp:coreProperties>
</file>