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31039101-604A-4B43-A16D-4209E0A6D047}" xr6:coauthVersionLast="47" xr6:coauthVersionMax="47" xr10:uidLastSave="{00000000-0000-0000-0000-000000000000}"/>
  <bookViews>
    <workbookView xWindow="-120" yWindow="-120" windowWidth="29040" windowHeight="15720" activeTab="5"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 name="VLookUP , HLookUP"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6" i="7" l="1"/>
  <c r="B55" i="7"/>
  <c r="C37" i="7"/>
  <c r="B37" i="7"/>
  <c r="C33" i="7"/>
  <c r="B33" i="7"/>
  <c r="A33" i="7"/>
  <c r="H15" i="6"/>
  <c r="H16" i="6"/>
  <c r="H17" i="6"/>
  <c r="H18" i="6"/>
  <c r="H14" i="6"/>
  <c r="J8" i="6"/>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K13" i="2"/>
  <c r="L13" i="2" s="1"/>
  <c r="I11" i="2"/>
  <c r="J12" i="2"/>
  <c r="K12" i="2" s="1"/>
  <c r="L12" i="2" s="1"/>
  <c r="J13" i="2"/>
  <c r="J14" i="2"/>
  <c r="K14" i="2" s="1"/>
  <c r="L14" i="2" s="1"/>
  <c r="J15" i="2"/>
  <c r="K15" i="2" s="1"/>
  <c r="L15" i="2" s="1"/>
  <c r="J16" i="2"/>
  <c r="K16" i="2" s="1"/>
  <c r="L16" i="2" s="1"/>
  <c r="J17" i="2"/>
  <c r="K17" i="2" s="1"/>
  <c r="L17" i="2" s="1"/>
  <c r="J18" i="2"/>
  <c r="K18" i="2" s="1"/>
  <c r="L18" i="2" s="1"/>
  <c r="J19" i="2"/>
  <c r="K19" i="2" s="1"/>
  <c r="L19" i="2" s="1"/>
  <c r="J20" i="2"/>
  <c r="K20" i="2" s="1"/>
  <c r="L20" i="2" s="1"/>
  <c r="J21" i="2"/>
  <c r="K21" i="2" s="1"/>
  <c r="L21" i="2" s="1"/>
  <c r="J22" i="2"/>
  <c r="K22" i="2" s="1"/>
  <c r="L22" i="2" s="1"/>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<sst xmlns="http://schemas.openxmlformats.org/spreadsheetml/2006/main" count="285" uniqueCount="140">
  <si>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</si>
  <si>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</si>
  <si>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</si>
  <si>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</si>
  <si>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</si>
  <si>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</si>
  <si>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</si>
  <si>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</si>
  <si>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</si>
  <si>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</si>
  <si>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</si>
  <si>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</si>
  <si>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</si>
  <si>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</si>
  <si>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</si>
  <si>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</si>
  <si>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</si>
  <si>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</si>
  <si>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</si>
  <si>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</si>
  <si>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</si>
  <si>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</si>
  <si>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</si>
  <si>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</si>
  <si>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</si>
  <si>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</si>
  <si>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</si>
  <si>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</si>
  <si>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</si>
  <si>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</si>
  <si>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</si>
  <si>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</si>
  <si>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</si>
  <si>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</si>
  <si>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</si>
  <si>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</si>
  <si>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</si>
  <si>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</si>
  <si>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</si>
  <si>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</si>
  <si>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</si>
  <si>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</si>
  <si>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</si>
  <si>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</si>
  <si>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</si>
  <si>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</si>
  <si>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</si>
  <si>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</si>
  <si>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</si>
  <si>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</si>
  <si>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</si>
  <si>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</si>
  <si>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</si>
  <si>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</si>
  <si>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</si>
  <si>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</si>
  <si>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</si>
  <si>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</si>
  <si>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</si>
  <si>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</si>
  <si>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</si>
  <si>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</si>
  <si>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</si>
  <si>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</si>
  <si>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</si>
  <si>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</si>
  <si>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</si>
  <si>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</si>
  <si>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</si>
  <si>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</si>
  <si>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</si>
  <si>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</si>
  <si>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</si>
  <si>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</si>
  <si>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</si>
  <si>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</si>
  <si>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</si>
  <si>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</si>
  <si>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</si>
  <si>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</si>
  <si>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</si>
  <si>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</si>
  <si>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</si>
  <si>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</si>
  <si>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</si>
  <si>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</si>
  <si>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</si>
  <si>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</si>
  <si>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</si>
  <si>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</si>
  <si>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</si>
  <si>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</si>
  <si>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</si>
  <si>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</si>
  <si>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</si>
  <si>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</si>
  <si>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</si>
  <si>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</si>
  <si>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</si>
  <si>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</si>
  <si>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</si>
  <si>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</si>
  <si>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</si>
  <si>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</si>
  <si>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</si>
  <si>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</si>
  <si>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</si>
  <si>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</si>
  <si>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</si>
  <si>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</si>
  <si>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</si>
  <si>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</si>
  <si>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</si>
  <si>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</si>
  <si>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</si>
  <si>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</si>
  <si>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</si>
  <si>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Count</t>
  </si>
  <si>
    <t>Just like sumif and sumifs , for one condition checking we will use countif and for multiple condition checking we will us countifs. In countifs we have here two primary arguments , first criteria being gender and second criteria being birthplace</t>
  </si>
  <si>
    <t>Random Date Formula</t>
  </si>
  <si>
    <t>using the randbetween function and date function together , we can create random dates in excel as given above in date formula  column</t>
  </si>
  <si>
    <t>Items</t>
  </si>
  <si>
    <t>Cost</t>
  </si>
  <si>
    <t>Sale</t>
  </si>
  <si>
    <t>Mouse</t>
  </si>
  <si>
    <t>Keyboard</t>
  </si>
  <si>
    <t>ram</t>
  </si>
  <si>
    <t>cpu</t>
  </si>
  <si>
    <t>lcd</t>
  </si>
  <si>
    <t>dvd</t>
  </si>
  <si>
    <t>ups</t>
  </si>
  <si>
    <t>Mother Board</t>
  </si>
  <si>
    <t>Vlookup helps to look into our data vertically and Hlookup helps us to look into a set of data horizontally</t>
  </si>
  <si>
    <t>We have a set of data above with different computer parts in place , now with the help of Vlookup we will access all the data vertically , means if we select an item from the set drop down list , then the corrosponding cost and sale amounts will show up</t>
  </si>
  <si>
    <t>Lets first copy the heading of the data (items , cost , sale) and put it into a different cell location. Then select the item heading in the copied section and go to data validation , select list as data drop down and and provide the entire item column as lookup area or range , including the item heading.</t>
  </si>
  <si>
    <t>Now in the first row of the item column provide the vlookup functionality , we are choosing our data based on the item name here , so the lookup value will always be the cell reference number of the items heading in the copied section , as for the table array we will select the entire table including headings where data is stored. Column index number will be 1,2,3 as per the column we are putting our formula in and the in next provide 0</t>
  </si>
  <si>
    <t>This is a fine tuned vlookup model where the heading names are not chaging , only the content of items getting changed and based on that all corrospondeing data points are getting updated.</t>
  </si>
  <si>
    <t>VLookUp</t>
  </si>
  <si>
    <t>HLookUp</t>
  </si>
  <si>
    <t>Hlook up functionality is absolutely same as Vlookup function and arguments , as I have copied our previous data into a transposed format with paste special , transpose and then applied entire vlookup code syntax , the change remains in the code as we write hlookup here instead of Vlookup and in the index number given is row index instead of column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</si>
</sst>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1" xfId="0" applyBorder="1" applyAlignment="1">
      <alignment horizontal="center"/>
    </xf>
    <xf numFmtId="0" fontId="1" fillId="0" borderId="1" xfId="0" applyFont="1" applyBorder="1"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1" fillId="4"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14" t="s">
        <v>0</v>
      </c>
      <c r="B1" s="14"/>
      <c r="C1" s="14"/>
      <c r="D1" s="2"/>
      <c r="E1" s="2"/>
      <c r="F1" s="2"/>
      <c r="G1" s="2"/>
    </row>
    <row r="2" spans="1:7" x14ac:dyDescent="0.25">
      <c r="A2" s="14" t="s">
        <v>1</v>
      </c>
      <c r="B2" s="14"/>
      <c r="C2" s="14"/>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14" t="s">
        <v>8</v>
      </c>
      <c r="B6" s="14"/>
      <c r="C6" s="14"/>
      <c r="D6" s="14"/>
      <c r="E6" s="14"/>
      <c r="F6" s="2"/>
      <c r="G6" s="2"/>
    </row>
    <row r="7" spans="1:7" ht="39" customHeight="1" x14ac:dyDescent="0.25">
      <c r="A7" s="15" t="s">
        <v>9</v>
      </c>
      <c r="B7" s="15"/>
      <c r="C7" s="15"/>
      <c r="D7" s="15"/>
      <c r="E7" s="15"/>
      <c r="F7" s="2"/>
      <c r="G7" s="2" t="str">
        <f>_xlfn.TEXTJOIN(" ",TRUE,C3:F3)</f>
        <v>harry potter weasley</v>
      </c>
    </row>
    <row r="8" spans="1:7" ht="34.5" customHeight="1" x14ac:dyDescent="0.25">
      <c r="A8" s="15" t="s">
        <v>10</v>
      </c>
      <c r="B8" s="15"/>
      <c r="C8" s="15"/>
      <c r="D8" s="15"/>
      <c r="E8" s="15"/>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H16" sqref="H16"/>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16" t="s">
        <v>11</v>
      </c>
      <c r="B1" s="16"/>
      <c r="C1" s="16"/>
      <c r="D1" s="16"/>
      <c r="E1" s="16"/>
      <c r="F1" s="16"/>
      <c r="G1" s="16"/>
      <c r="H1" s="16"/>
      <c r="I1" s="16"/>
      <c r="J1" s="16"/>
      <c r="K1" s="8"/>
      <c r="L1" s="8"/>
      <c r="M1" s="8"/>
    </row>
    <row r="2" spans="1:13" x14ac:dyDescent="0.25">
      <c r="A2" s="16"/>
      <c r="B2" s="16"/>
      <c r="C2" s="16"/>
      <c r="D2" s="16"/>
      <c r="E2" s="16"/>
      <c r="F2" s="16"/>
      <c r="G2" s="16"/>
      <c r="H2" s="16"/>
      <c r="I2" s="16"/>
      <c r="J2" s="16"/>
      <c r="K2" s="8"/>
      <c r="L2" s="8"/>
      <c r="M2" s="8"/>
    </row>
    <row r="3" spans="1:13" ht="36.75" customHeight="1" x14ac:dyDescent="0.25">
      <c r="A3" s="16"/>
      <c r="B3" s="16"/>
      <c r="C3" s="16"/>
      <c r="D3" s="16"/>
      <c r="E3" s="16"/>
      <c r="F3" s="16"/>
      <c r="G3" s="16"/>
      <c r="H3" s="16"/>
      <c r="I3" s="16"/>
      <c r="J3" s="16"/>
      <c r="K3" s="8"/>
      <c r="L3" s="8"/>
      <c r="M3" s="8"/>
    </row>
    <row r="4" spans="1:13" x14ac:dyDescent="0.25">
      <c r="A4" s="16" t="s">
        <v>12</v>
      </c>
      <c r="B4" s="16"/>
      <c r="C4" s="16"/>
      <c r="D4" s="16"/>
      <c r="E4" s="16"/>
      <c r="F4" s="16"/>
      <c r="G4" s="16"/>
      <c r="H4" s="16"/>
      <c r="I4" s="16"/>
      <c r="J4" s="16"/>
      <c r="K4" s="8"/>
      <c r="L4" s="8"/>
      <c r="M4" s="8"/>
    </row>
    <row r="5" spans="1:13" x14ac:dyDescent="0.25">
      <c r="A5" s="16"/>
      <c r="B5" s="16"/>
      <c r="C5" s="16"/>
      <c r="D5" s="16"/>
      <c r="E5" s="16"/>
      <c r="F5" s="16"/>
      <c r="G5" s="16"/>
      <c r="H5" s="16"/>
      <c r="I5" s="16"/>
      <c r="J5" s="16"/>
      <c r="K5" s="8"/>
      <c r="L5" s="8"/>
      <c r="M5" s="8"/>
    </row>
    <row r="6" spans="1:13" x14ac:dyDescent="0.25">
      <c r="A6" s="16"/>
      <c r="B6" s="16"/>
      <c r="C6" s="16"/>
      <c r="D6" s="16"/>
      <c r="E6" s="16"/>
      <c r="F6" s="16"/>
      <c r="G6" s="16"/>
      <c r="H6" s="16"/>
      <c r="I6" s="16"/>
      <c r="J6" s="16"/>
      <c r="K6" s="8"/>
      <c r="L6" s="8"/>
      <c r="M6" s="8"/>
    </row>
    <row r="7" spans="1:13" x14ac:dyDescent="0.25">
      <c r="A7" s="16"/>
      <c r="B7" s="16"/>
      <c r="C7" s="16"/>
      <c r="D7" s="16"/>
      <c r="E7" s="16"/>
      <c r="F7" s="16"/>
      <c r="G7" s="16"/>
      <c r="H7" s="16"/>
      <c r="I7" s="16"/>
      <c r="J7" s="16"/>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11"/>
      <c r="B10" s="11" t="s">
        <v>14</v>
      </c>
      <c r="C10" s="11" t="s">
        <v>15</v>
      </c>
      <c r="D10" s="11"/>
      <c r="E10" s="11"/>
      <c r="F10" s="11" t="s">
        <v>18</v>
      </c>
      <c r="G10" s="11" t="s">
        <v>22</v>
      </c>
      <c r="H10" s="11" t="s">
        <v>19</v>
      </c>
      <c r="I10" s="11" t="s">
        <v>20</v>
      </c>
      <c r="J10" s="11" t="s">
        <v>21</v>
      </c>
      <c r="K10" s="11" t="s">
        <v>40</v>
      </c>
      <c r="L10" s="11" t="s">
        <v>41</v>
      </c>
      <c r="M10" s="11" t="s">
        <v>43</v>
      </c>
    </row>
    <row r="11" spans="1:13" x14ac:dyDescent="0.25">
      <c r="A11" s="8"/>
      <c r="B11" s="8" t="s">
        <v>13</v>
      </c>
      <c r="C11" s="9">
        <v>0.2</v>
      </c>
      <c r="D11" s="8"/>
      <c r="E11" s="8"/>
      <c r="F11" s="8" t="s">
        <v>23</v>
      </c>
      <c r="G11" s="8" t="s">
        <v>35</v>
      </c>
      <c r="H11" s="8">
        <v>235000</v>
      </c>
      <c r="I11" s="10">
        <f>_xlfn.IFS(G11="Royal enfield",20%,G11= "Bajaj",15%,G11="Harley Davidson",12%)</f>
        <v>0.2</v>
      </c>
      <c r="J11" s="10">
        <f>_xlfn.SWITCH(G11,"Royal enfield",0.2,"Bajaj",0.15,"Harley Davidson",0.12,"Data Not Found")</f>
        <v>0.2</v>
      </c>
      <c r="K11" s="8">
        <f>H11-(H11*J11)</f>
        <v>188000</v>
      </c>
      <c r="L11" s="8" t="str">
        <f>_xlfn.SWITCH(TRUE,K11 &gt;=200000, " Expensive", "Cheap")</f>
        <v>Cheap</v>
      </c>
      <c r="M11" s="8">
        <f>_xlfn.SWITCH(G11,$B$11,$C$11,$B$12,$C$12,$B$13,$C$13,"Data Not Found")</f>
        <v>0.2</v>
      </c>
    </row>
    <row r="12" spans="1:13" x14ac:dyDescent="0.25">
      <c r="A12" s="8"/>
      <c r="B12" s="8" t="s">
        <v>16</v>
      </c>
      <c r="C12" s="9">
        <v>0.15</v>
      </c>
      <c r="D12" s="8"/>
      <c r="E12" s="8"/>
      <c r="F12" s="8" t="s">
        <v>24</v>
      </c>
      <c r="G12" s="8" t="s">
        <v>17</v>
      </c>
      <c r="H12" s="8">
        <v>525000</v>
      </c>
      <c r="I12" s="10">
        <f t="shared" ref="I12:I23" si="0">_xlfn.IFS(G12="Royal enfield",20%,G12= "Bajaj",15%,G12="Harley Davidson",12%)</f>
        <v>0.12</v>
      </c>
      <c r="J12" s="10">
        <f t="shared" ref="J12:J23" si="1">_xlfn.SWITCH(G12,"Royal enfield",0.2,"Bajaj",0.15,"Harley Davidson",0.12,"Data Not Found")</f>
        <v>0.12</v>
      </c>
      <c r="K12" s="8">
        <f t="shared" ref="K12:K23" si="2">H12-(H12*J12)</f>
        <v>462000</v>
      </c>
      <c r="L12" s="8" t="str">
        <f t="shared" ref="L12:L22" si="3">_xlfn.SWITCH(TRUE,K12 &gt;=200000, " Expensive", "Cheap")</f>
        <v xml:space="preserve"> Expensive</v>
      </c>
      <c r="M12" s="8">
        <f t="shared" ref="M12:M22" si="4">_xlfn.SWITCH(G12,$B$11,$C$11,$B$12,$C$12,$B$13,$C$13,"Data Not Found")</f>
        <v>0.12</v>
      </c>
    </row>
    <row r="13" spans="1:13" x14ac:dyDescent="0.25">
      <c r="A13" s="8"/>
      <c r="B13" s="8" t="s">
        <v>17</v>
      </c>
      <c r="C13" s="9">
        <v>0.12</v>
      </c>
      <c r="D13" s="8"/>
      <c r="E13" s="8"/>
      <c r="F13" s="8" t="s">
        <v>25</v>
      </c>
      <c r="G13" s="8" t="s">
        <v>17</v>
      </c>
      <c r="H13" s="8">
        <v>950000</v>
      </c>
      <c r="I13" s="10">
        <f t="shared" si="0"/>
        <v>0.12</v>
      </c>
      <c r="J13" s="10">
        <f t="shared" si="1"/>
        <v>0.12</v>
      </c>
      <c r="K13" s="8">
        <f t="shared" si="2"/>
        <v>836000</v>
      </c>
      <c r="L13" s="8" t="str">
        <f t="shared" si="3"/>
        <v xml:space="preserve"> Expensive</v>
      </c>
      <c r="M13" s="8">
        <f t="shared" si="4"/>
        <v>0.12</v>
      </c>
    </row>
    <row r="14" spans="1:13" x14ac:dyDescent="0.25">
      <c r="A14" s="8"/>
      <c r="B14" s="8"/>
      <c r="C14" s="8"/>
      <c r="D14" s="8"/>
      <c r="E14" s="8"/>
      <c r="F14" s="8" t="s">
        <v>26</v>
      </c>
      <c r="G14" s="8" t="s">
        <v>35</v>
      </c>
      <c r="H14" s="8">
        <v>325000</v>
      </c>
      <c r="I14" s="10">
        <f t="shared" si="0"/>
        <v>0.2</v>
      </c>
      <c r="J14" s="10">
        <f t="shared" si="1"/>
        <v>0.2</v>
      </c>
      <c r="K14" s="8">
        <f t="shared" si="2"/>
        <v>260000</v>
      </c>
      <c r="L14" s="8" t="str">
        <f t="shared" si="3"/>
        <v xml:space="preserve"> Expensive</v>
      </c>
      <c r="M14" s="8">
        <f t="shared" si="4"/>
        <v>0.2</v>
      </c>
    </row>
    <row r="15" spans="1:13" x14ac:dyDescent="0.25">
      <c r="A15" s="8"/>
      <c r="B15" s="8"/>
      <c r="C15" s="8"/>
      <c r="D15" s="8"/>
      <c r="E15" s="8"/>
      <c r="F15" s="8" t="s">
        <v>27</v>
      </c>
      <c r="G15" s="8" t="s">
        <v>35</v>
      </c>
      <c r="H15" s="8">
        <v>262000</v>
      </c>
      <c r="I15" s="10">
        <f t="shared" si="0"/>
        <v>0.2</v>
      </c>
      <c r="J15" s="10">
        <f t="shared" si="1"/>
        <v>0.2</v>
      </c>
      <c r="K15" s="8">
        <f t="shared" si="2"/>
        <v>209600</v>
      </c>
      <c r="L15" s="8" t="str">
        <f t="shared" si="3"/>
        <v xml:space="preserve"> Expensive</v>
      </c>
      <c r="M15" s="8">
        <f t="shared" si="4"/>
        <v>0.2</v>
      </c>
    </row>
    <row r="16" spans="1:13" x14ac:dyDescent="0.25">
      <c r="A16" s="8"/>
      <c r="B16" s="8"/>
      <c r="C16" s="8"/>
      <c r="D16" s="8"/>
      <c r="E16" s="8"/>
      <c r="F16" s="8" t="s">
        <v>28</v>
      </c>
      <c r="G16" s="8" t="s">
        <v>17</v>
      </c>
      <c r="H16" s="8">
        <v>1650000</v>
      </c>
      <c r="I16" s="10">
        <f t="shared" si="0"/>
        <v>0.12</v>
      </c>
      <c r="J16" s="10">
        <f t="shared" si="1"/>
        <v>0.12</v>
      </c>
      <c r="K16" s="8">
        <f t="shared" si="2"/>
        <v>1452000</v>
      </c>
      <c r="L16" s="8" t="str">
        <f t="shared" si="3"/>
        <v xml:space="preserve"> Expensive</v>
      </c>
      <c r="M16" s="8">
        <f t="shared" si="4"/>
        <v>0.12</v>
      </c>
    </row>
    <row r="17" spans="1:13" x14ac:dyDescent="0.25">
      <c r="A17" s="8"/>
      <c r="B17" s="8"/>
      <c r="C17" s="8"/>
      <c r="D17" s="8"/>
      <c r="E17" s="8"/>
      <c r="F17" s="8" t="s">
        <v>29</v>
      </c>
      <c r="G17" s="8" t="s">
        <v>16</v>
      </c>
      <c r="H17" s="8">
        <v>85000</v>
      </c>
      <c r="I17" s="10">
        <f t="shared" si="0"/>
        <v>0.15</v>
      </c>
      <c r="J17" s="10">
        <f t="shared" si="1"/>
        <v>0.15</v>
      </c>
      <c r="K17" s="8">
        <f t="shared" si="2"/>
        <v>72250</v>
      </c>
      <c r="L17" s="8" t="str">
        <f t="shared" si="3"/>
        <v>Cheap</v>
      </c>
      <c r="M17" s="8">
        <f t="shared" si="4"/>
        <v>0.15</v>
      </c>
    </row>
    <row r="18" spans="1:13" x14ac:dyDescent="0.25">
      <c r="A18" s="8"/>
      <c r="B18" s="8"/>
      <c r="C18" s="8"/>
      <c r="D18" s="8"/>
      <c r="E18" s="8"/>
      <c r="F18" s="8" t="s">
        <v>30</v>
      </c>
      <c r="G18" s="8" t="s">
        <v>16</v>
      </c>
      <c r="H18" s="8">
        <v>63000</v>
      </c>
      <c r="I18" s="10">
        <f t="shared" si="0"/>
        <v>0.15</v>
      </c>
      <c r="J18" s="10">
        <f t="shared" si="1"/>
        <v>0.15</v>
      </c>
      <c r="K18" s="8">
        <f t="shared" si="2"/>
        <v>53550</v>
      </c>
      <c r="L18" s="8" t="str">
        <f t="shared" si="3"/>
        <v>Cheap</v>
      </c>
      <c r="M18" s="8">
        <f t="shared" si="4"/>
        <v>0.15</v>
      </c>
    </row>
    <row r="19" spans="1:13" x14ac:dyDescent="0.25">
      <c r="A19" s="8"/>
      <c r="B19" s="8"/>
      <c r="C19" s="8"/>
      <c r="D19" s="8"/>
      <c r="E19" s="8"/>
      <c r="F19" s="8" t="s">
        <v>31</v>
      </c>
      <c r="G19" s="8" t="s">
        <v>16</v>
      </c>
      <c r="H19" s="8">
        <v>48000</v>
      </c>
      <c r="I19" s="10">
        <f t="shared" si="0"/>
        <v>0.15</v>
      </c>
      <c r="J19" s="10">
        <f t="shared" si="1"/>
        <v>0.15</v>
      </c>
      <c r="K19" s="8">
        <f t="shared" si="2"/>
        <v>40800</v>
      </c>
      <c r="L19" s="8" t="str">
        <f t="shared" si="3"/>
        <v>Cheap</v>
      </c>
      <c r="M19" s="8">
        <f t="shared" si="4"/>
        <v>0.15</v>
      </c>
    </row>
    <row r="20" spans="1:13" x14ac:dyDescent="0.25">
      <c r="A20" s="8"/>
      <c r="B20" s="8"/>
      <c r="C20" s="8"/>
      <c r="D20" s="8"/>
      <c r="E20" s="8"/>
      <c r="F20" s="8" t="s">
        <v>32</v>
      </c>
      <c r="G20" s="8" t="s">
        <v>16</v>
      </c>
      <c r="H20" s="8">
        <v>135000</v>
      </c>
      <c r="I20" s="10">
        <f t="shared" si="0"/>
        <v>0.15</v>
      </c>
      <c r="J20" s="10">
        <f t="shared" si="1"/>
        <v>0.15</v>
      </c>
      <c r="K20" s="8">
        <f t="shared" si="2"/>
        <v>114750</v>
      </c>
      <c r="L20" s="8" t="str">
        <f t="shared" si="3"/>
        <v>Cheap</v>
      </c>
      <c r="M20" s="8">
        <f t="shared" si="4"/>
        <v>0.15</v>
      </c>
    </row>
    <row r="21" spans="1:13" x14ac:dyDescent="0.25">
      <c r="A21" s="8"/>
      <c r="B21" s="8"/>
      <c r="C21" s="8"/>
      <c r="D21" s="8"/>
      <c r="E21" s="8"/>
      <c r="F21" s="8" t="s">
        <v>33</v>
      </c>
      <c r="G21" s="8" t="s">
        <v>35</v>
      </c>
      <c r="H21" s="8">
        <v>148000</v>
      </c>
      <c r="I21" s="10">
        <f t="shared" si="0"/>
        <v>0.2</v>
      </c>
      <c r="J21" s="10">
        <f t="shared" si="1"/>
        <v>0.2</v>
      </c>
      <c r="K21" s="8">
        <f t="shared" si="2"/>
        <v>118400</v>
      </c>
      <c r="L21" s="8" t="str">
        <f t="shared" si="3"/>
        <v>Cheap</v>
      </c>
      <c r="M21" s="8">
        <f t="shared" si="4"/>
        <v>0.2</v>
      </c>
    </row>
    <row r="22" spans="1:13" x14ac:dyDescent="0.25">
      <c r="A22" s="8"/>
      <c r="B22" s="8"/>
      <c r="C22" s="8"/>
      <c r="D22" s="8"/>
      <c r="E22" s="8"/>
      <c r="F22" s="8" t="s">
        <v>34</v>
      </c>
      <c r="G22" s="8" t="s">
        <v>35</v>
      </c>
      <c r="H22" s="8">
        <v>147000</v>
      </c>
      <c r="I22" s="10">
        <f t="shared" si="0"/>
        <v>0.2</v>
      </c>
      <c r="J22" s="10">
        <f t="shared" si="1"/>
        <v>0.2</v>
      </c>
      <c r="K22" s="8">
        <f t="shared" si="2"/>
        <v>117600</v>
      </c>
      <c r="L22" s="8" t="str">
        <f t="shared" si="3"/>
        <v>Cheap</v>
      </c>
      <c r="M22" s="8">
        <f t="shared" si="4"/>
        <v>0.2</v>
      </c>
    </row>
    <row r="23" spans="1:13" x14ac:dyDescent="0.25">
      <c r="A23" s="8"/>
      <c r="B23" s="8"/>
      <c r="C23" s="8"/>
      <c r="D23" s="8"/>
      <c r="E23" s="8"/>
      <c r="F23" s="8" t="s">
        <v>37</v>
      </c>
      <c r="G23" s="8" t="s">
        <v>36</v>
      </c>
      <c r="H23" s="8">
        <v>52000</v>
      </c>
      <c r="I23" s="10" t="e">
        <f t="shared" si="0"/>
        <v>#N/A</v>
      </c>
      <c r="J23" s="10" t="str">
        <f t="shared" si="1"/>
        <v>Data Not Found</v>
      </c>
      <c r="K23" s="8" t="e">
        <f t="shared" si="2"/>
        <v>#VALUE!</v>
      </c>
      <c r="L23" s="8"/>
      <c r="M23" s="8"/>
    </row>
    <row r="24" spans="1:13" x14ac:dyDescent="0.25">
      <c r="A24" s="8"/>
      <c r="B24" s="8"/>
      <c r="C24" s="8"/>
      <c r="D24" s="8"/>
      <c r="E24" s="8"/>
      <c r="F24" s="8"/>
      <c r="G24" s="8"/>
      <c r="H24" s="8"/>
      <c r="I24" s="8"/>
      <c r="J24" s="8"/>
      <c r="K24" s="8"/>
      <c r="L24" s="8"/>
      <c r="M24" s="8"/>
    </row>
    <row r="25" spans="1:13" ht="72.75" customHeight="1" x14ac:dyDescent="0.25">
      <c r="A25" s="16" t="s">
        <v>38</v>
      </c>
      <c r="B25" s="16"/>
      <c r="C25" s="16"/>
      <c r="D25" s="16"/>
      <c r="E25" s="16"/>
      <c r="F25" s="16"/>
      <c r="G25" s="16"/>
      <c r="H25" s="8"/>
      <c r="I25" s="8"/>
      <c r="J25" s="8"/>
      <c r="K25" s="8"/>
      <c r="L25" s="8"/>
      <c r="M25" s="8"/>
    </row>
    <row r="26" spans="1:13" x14ac:dyDescent="0.25">
      <c r="A26" s="8"/>
      <c r="B26" s="8"/>
      <c r="C26" s="8"/>
      <c r="D26" s="8"/>
      <c r="E26" s="8"/>
      <c r="F26" s="8"/>
      <c r="G26" s="8"/>
      <c r="H26" s="8"/>
      <c r="I26" s="8"/>
      <c r="J26" s="8"/>
      <c r="K26" s="8"/>
      <c r="L26" s="8"/>
      <c r="M26" s="8"/>
    </row>
    <row r="27" spans="1:13" x14ac:dyDescent="0.25">
      <c r="A27" s="8"/>
      <c r="B27" s="8"/>
      <c r="C27" s="8"/>
      <c r="D27" s="8"/>
      <c r="E27" s="8"/>
      <c r="F27" s="8"/>
      <c r="G27" s="8"/>
      <c r="H27" s="8"/>
      <c r="I27" s="8"/>
      <c r="J27" s="8"/>
      <c r="K27" s="8"/>
      <c r="L27" s="8"/>
      <c r="M27" s="8"/>
    </row>
    <row r="28" spans="1:13" x14ac:dyDescent="0.25">
      <c r="A28" s="16" t="s">
        <v>39</v>
      </c>
      <c r="B28" s="16"/>
      <c r="C28" s="16"/>
      <c r="D28" s="16"/>
      <c r="E28" s="16"/>
      <c r="F28" s="16"/>
      <c r="G28" s="16"/>
      <c r="H28" s="8"/>
      <c r="I28" s="8"/>
      <c r="J28" s="8"/>
      <c r="K28" s="8"/>
      <c r="L28" s="8"/>
      <c r="M28" s="8"/>
    </row>
    <row r="29" spans="1:13" x14ac:dyDescent="0.25">
      <c r="A29" s="16"/>
      <c r="B29" s="16"/>
      <c r="C29" s="16"/>
      <c r="D29" s="16"/>
      <c r="E29" s="16"/>
      <c r="F29" s="16"/>
      <c r="G29" s="16"/>
      <c r="H29" s="8"/>
      <c r="I29" s="8"/>
      <c r="J29" s="8"/>
      <c r="K29" s="8"/>
      <c r="L29" s="8"/>
      <c r="M29" s="8"/>
    </row>
    <row r="32" spans="1:13" x14ac:dyDescent="0.25">
      <c r="A32" s="16" t="s">
        <v>42</v>
      </c>
      <c r="B32" s="16"/>
      <c r="C32" s="16"/>
      <c r="D32" s="16"/>
      <c r="E32" s="16"/>
      <c r="F32" s="16"/>
      <c r="G32" s="16"/>
    </row>
    <row r="33" spans="1:7" x14ac:dyDescent="0.25">
      <c r="A33" s="16"/>
      <c r="B33" s="16"/>
      <c r="C33" s="16"/>
      <c r="D33" s="16"/>
      <c r="E33" s="16"/>
      <c r="F33" s="16"/>
      <c r="G33" s="16"/>
    </row>
    <row r="34" spans="1:7" x14ac:dyDescent="0.25">
      <c r="A34" s="16"/>
      <c r="B34" s="16"/>
      <c r="C34" s="16"/>
      <c r="D34" s="16"/>
      <c r="E34" s="16"/>
      <c r="F34" s="16"/>
      <c r="G34" s="16"/>
    </row>
    <row r="35" spans="1:7" x14ac:dyDescent="0.25">
      <c r="A35" s="16"/>
      <c r="B35" s="16"/>
      <c r="C35" s="16"/>
      <c r="D35" s="16"/>
      <c r="E35" s="16"/>
      <c r="F35" s="16"/>
      <c r="G35" s="16"/>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15" t="s">
        <v>56</v>
      </c>
      <c r="B8" s="15"/>
      <c r="C8" s="15"/>
    </row>
    <row r="9" spans="1:8" x14ac:dyDescent="0.25">
      <c r="A9" s="15"/>
      <c r="B9" s="15"/>
      <c r="C9" s="15"/>
    </row>
    <row r="10" spans="1:8" x14ac:dyDescent="0.25">
      <c r="A10" s="15"/>
      <c r="B10" s="15"/>
      <c r="C10" s="15"/>
    </row>
    <row r="11" spans="1:8" ht="29.25" customHeight="1" x14ac:dyDescent="0.25">
      <c r="A11" s="15"/>
      <c r="B11" s="15"/>
      <c r="C11" s="15"/>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workbookViewId="0">
      <selection activeCell="G36" sqref="G3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16" t="s">
        <v>69</v>
      </c>
      <c r="B1" s="16"/>
      <c r="C1" s="16"/>
      <c r="D1" s="16"/>
      <c r="E1" s="16"/>
      <c r="F1" s="16"/>
      <c r="G1" s="16"/>
    </row>
    <row r="2" spans="1:13" x14ac:dyDescent="0.25">
      <c r="A2" s="16"/>
      <c r="B2" s="16"/>
      <c r="C2" s="16"/>
      <c r="D2" s="16"/>
      <c r="E2" s="16"/>
      <c r="F2" s="16"/>
      <c r="G2" s="16"/>
    </row>
    <row r="3" spans="1:13" x14ac:dyDescent="0.25">
      <c r="A3" s="16"/>
      <c r="B3" s="16"/>
      <c r="C3" s="16"/>
      <c r="D3" s="16"/>
      <c r="E3" s="16"/>
      <c r="F3" s="16"/>
      <c r="G3" s="16"/>
    </row>
    <row r="4" spans="1:13" x14ac:dyDescent="0.25">
      <c r="A4" s="16"/>
      <c r="B4" s="16"/>
      <c r="C4" s="16"/>
      <c r="D4" s="16"/>
      <c r="E4" s="16"/>
      <c r="F4" s="16"/>
      <c r="G4" s="16"/>
    </row>
    <row r="5" spans="1:13" x14ac:dyDescent="0.25">
      <c r="A5" s="16"/>
      <c r="B5" s="16"/>
      <c r="C5" s="16"/>
      <c r="D5" s="16"/>
      <c r="E5" s="16"/>
      <c r="F5" s="16"/>
      <c r="G5" s="16"/>
    </row>
    <row r="6" spans="1:13" x14ac:dyDescent="0.25">
      <c r="A6" s="16"/>
      <c r="B6" s="16"/>
      <c r="C6" s="16"/>
      <c r="D6" s="16"/>
      <c r="E6" s="16"/>
      <c r="F6" s="16"/>
      <c r="G6" s="16"/>
    </row>
    <row r="7" spans="1:13" x14ac:dyDescent="0.25">
      <c r="A7" s="16"/>
      <c r="B7" s="16"/>
      <c r="C7" s="16"/>
      <c r="D7" s="16"/>
      <c r="E7" s="16"/>
      <c r="F7" s="16"/>
      <c r="G7" s="16"/>
    </row>
    <row r="10" spans="1:13" x14ac:dyDescent="0.25">
      <c r="J10" s="19" t="s">
        <v>109</v>
      </c>
      <c r="K10" s="19"/>
      <c r="L10" s="19"/>
      <c r="M10" s="19"/>
    </row>
    <row r="11" spans="1:13" x14ac:dyDescent="0.25">
      <c r="A11" s="5" t="s">
        <v>87</v>
      </c>
      <c r="B11" s="5" t="s">
        <v>70</v>
      </c>
      <c r="C11" s="5" t="s">
        <v>71</v>
      </c>
      <c r="D11" s="5" t="s">
        <v>72</v>
      </c>
      <c r="F11" s="20" t="s">
        <v>88</v>
      </c>
      <c r="G11" s="21"/>
    </row>
    <row r="12" spans="1:13" x14ac:dyDescent="0.25">
      <c r="A12" s="4" t="s">
        <v>59</v>
      </c>
      <c r="B12" s="4" t="s">
        <v>80</v>
      </c>
      <c r="C12" s="4" t="s">
        <v>81</v>
      </c>
      <c r="D12" s="4">
        <v>15000</v>
      </c>
      <c r="F12" s="4" t="s">
        <v>80</v>
      </c>
      <c r="G12" s="6">
        <f>SUMIF(B12:B17,"North",D12:D17)</f>
        <v>33000</v>
      </c>
    </row>
    <row r="13" spans="1:13" x14ac:dyDescent="0.25">
      <c r="A13" s="4" t="s">
        <v>73</v>
      </c>
      <c r="B13" s="4" t="s">
        <v>78</v>
      </c>
      <c r="C13" s="4" t="s">
        <v>83</v>
      </c>
      <c r="D13" s="4">
        <v>17400</v>
      </c>
      <c r="F13" s="4" t="s">
        <v>89</v>
      </c>
      <c r="G13" s="6">
        <f>SUMIF(B12:B17,"East",D12:D17)</f>
        <v>47640</v>
      </c>
    </row>
    <row r="14" spans="1:13" x14ac:dyDescent="0.25">
      <c r="A14" s="4" t="s">
        <v>74</v>
      </c>
      <c r="B14" s="4" t="s">
        <v>79</v>
      </c>
      <c r="C14" s="4" t="s">
        <v>84</v>
      </c>
      <c r="D14" s="4">
        <v>13600</v>
      </c>
      <c r="F14" s="4" t="s">
        <v>78</v>
      </c>
      <c r="G14" s="6">
        <f>SUMIF(B12:B17,"South",D12:D17)</f>
        <v>17400</v>
      </c>
    </row>
    <row r="15" spans="1:13" x14ac:dyDescent="0.25">
      <c r="A15" s="4" t="s">
        <v>75</v>
      </c>
      <c r="B15" s="4" t="s">
        <v>80</v>
      </c>
      <c r="C15" s="4" t="s">
        <v>82</v>
      </c>
      <c r="D15" s="4">
        <v>18000</v>
      </c>
    </row>
    <row r="16" spans="1:13" x14ac:dyDescent="0.25">
      <c r="A16" s="4" t="s">
        <v>76</v>
      </c>
      <c r="B16" s="4" t="s">
        <v>79</v>
      </c>
      <c r="C16" s="4" t="s">
        <v>85</v>
      </c>
      <c r="D16" s="4">
        <v>16490</v>
      </c>
    </row>
    <row r="17" spans="1:9" x14ac:dyDescent="0.25">
      <c r="A17" s="4" t="s">
        <v>77</v>
      </c>
      <c r="B17" s="4" t="s">
        <v>79</v>
      </c>
      <c r="C17" s="4" t="s">
        <v>86</v>
      </c>
      <c r="D17" s="4">
        <v>17550</v>
      </c>
    </row>
    <row r="20" spans="1:9" ht="15" customHeight="1" x14ac:dyDescent="0.25">
      <c r="A20" s="18" t="s">
        <v>108</v>
      </c>
      <c r="B20" s="18"/>
      <c r="C20" s="18"/>
      <c r="D20" s="18"/>
      <c r="E20" s="18"/>
      <c r="F20" s="18"/>
      <c r="G20" s="18"/>
      <c r="H20" s="18"/>
      <c r="I20" s="18"/>
    </row>
    <row r="21" spans="1:9" x14ac:dyDescent="0.25">
      <c r="A21" s="18"/>
      <c r="B21" s="18"/>
      <c r="C21" s="18"/>
      <c r="D21" s="18"/>
      <c r="E21" s="18"/>
      <c r="F21" s="18"/>
      <c r="G21" s="18"/>
      <c r="H21" s="18"/>
      <c r="I21" s="18"/>
    </row>
    <row r="22" spans="1:9" ht="44.25" customHeight="1" x14ac:dyDescent="0.25">
      <c r="A22" s="18"/>
      <c r="B22" s="18"/>
      <c r="C22" s="18"/>
      <c r="D22" s="18"/>
      <c r="E22" s="18"/>
      <c r="F22" s="18"/>
      <c r="G22" s="18"/>
      <c r="H22" s="18"/>
      <c r="I22" s="18"/>
    </row>
    <row r="25" spans="1:9" x14ac:dyDescent="0.25">
      <c r="A25" s="5" t="s">
        <v>87</v>
      </c>
      <c r="B25" s="5" t="s">
        <v>70</v>
      </c>
      <c r="C25" s="5" t="s">
        <v>71</v>
      </c>
      <c r="D25" s="5" t="s">
        <v>72</v>
      </c>
      <c r="F25" s="17" t="s">
        <v>103</v>
      </c>
      <c r="G25" s="17"/>
    </row>
    <row r="26" spans="1:9" x14ac:dyDescent="0.25">
      <c r="A26" s="4" t="s">
        <v>59</v>
      </c>
      <c r="B26" s="4" t="s">
        <v>80</v>
      </c>
      <c r="C26" s="4" t="s">
        <v>81</v>
      </c>
      <c r="D26" s="4">
        <v>24504</v>
      </c>
      <c r="F26" s="4" t="s">
        <v>104</v>
      </c>
      <c r="G26" s="4">
        <f>SUMIFS(D26:D43,B26:B43,$B$26,C26:C43,$C$26)</f>
        <v>68884</v>
      </c>
    </row>
    <row r="27" spans="1:9" x14ac:dyDescent="0.25">
      <c r="A27" s="4" t="s">
        <v>73</v>
      </c>
      <c r="B27" s="4" t="s">
        <v>78</v>
      </c>
      <c r="C27" s="4" t="s">
        <v>83</v>
      </c>
      <c r="D27" s="4">
        <v>15666</v>
      </c>
      <c r="F27" s="4" t="s">
        <v>105</v>
      </c>
      <c r="G27" s="4">
        <f>SUMIFS(D26:D43,B26:B43,$B$27,C26:C43,$C$27)</f>
        <v>34294</v>
      </c>
    </row>
    <row r="28" spans="1:9" x14ac:dyDescent="0.25">
      <c r="A28" s="4" t="s">
        <v>74</v>
      </c>
      <c r="B28" s="4" t="s">
        <v>79</v>
      </c>
      <c r="C28" s="4" t="s">
        <v>84</v>
      </c>
      <c r="D28" s="4">
        <v>17989</v>
      </c>
      <c r="F28" s="4" t="s">
        <v>106</v>
      </c>
      <c r="G28" s="4">
        <f>SUMIFS(D26:D43,B26:B43,$B$28,C26:C43,$C$30)</f>
        <v>39938</v>
      </c>
    </row>
    <row r="29" spans="1:9" x14ac:dyDescent="0.25">
      <c r="A29" s="4" t="s">
        <v>75</v>
      </c>
      <c r="B29" s="4" t="s">
        <v>80</v>
      </c>
      <c r="C29" s="4" t="s">
        <v>82</v>
      </c>
      <c r="D29" s="4">
        <v>16505</v>
      </c>
      <c r="F29" s="4" t="s">
        <v>107</v>
      </c>
      <c r="G29" s="4">
        <f>SUMIFS(D26:D43,B26:B43,$B$28,C26:C43,$C$28)</f>
        <v>50789</v>
      </c>
    </row>
    <row r="30" spans="1:9" x14ac:dyDescent="0.25">
      <c r="A30" s="4" t="s">
        <v>76</v>
      </c>
      <c r="B30" s="4" t="s">
        <v>79</v>
      </c>
      <c r="C30" s="4" t="s">
        <v>85</v>
      </c>
      <c r="D30" s="4">
        <v>17974</v>
      </c>
      <c r="F30" s="4"/>
      <c r="G30" s="4"/>
    </row>
    <row r="31" spans="1:9" x14ac:dyDescent="0.25">
      <c r="A31" s="4" t="s">
        <v>77</v>
      </c>
      <c r="B31" s="4" t="s">
        <v>79</v>
      </c>
      <c r="C31" s="4" t="s">
        <v>86</v>
      </c>
      <c r="D31" s="4">
        <v>24453</v>
      </c>
    </row>
    <row r="32" spans="1:9" x14ac:dyDescent="0.25">
      <c r="A32" s="4" t="s">
        <v>90</v>
      </c>
      <c r="B32" s="4" t="s">
        <v>80</v>
      </c>
      <c r="C32" s="4" t="s">
        <v>81</v>
      </c>
      <c r="D32" s="4">
        <v>21606</v>
      </c>
    </row>
    <row r="33" spans="1:4" x14ac:dyDescent="0.25">
      <c r="A33" s="4" t="s">
        <v>91</v>
      </c>
      <c r="B33" s="4" t="s">
        <v>78</v>
      </c>
      <c r="C33" s="4" t="s">
        <v>102</v>
      </c>
      <c r="D33" s="4">
        <v>24522</v>
      </c>
    </row>
    <row r="34" spans="1:4" x14ac:dyDescent="0.25">
      <c r="A34" s="4" t="s">
        <v>92</v>
      </c>
      <c r="B34" s="4" t="s">
        <v>79</v>
      </c>
      <c r="C34" s="4" t="s">
        <v>84</v>
      </c>
      <c r="D34" s="4">
        <v>17167</v>
      </c>
    </row>
    <row r="35" spans="1:4" x14ac:dyDescent="0.25">
      <c r="A35" s="4" t="s">
        <v>93</v>
      </c>
      <c r="B35" s="4" t="s">
        <v>80</v>
      </c>
      <c r="C35" s="4" t="s">
        <v>82</v>
      </c>
      <c r="D35" s="4">
        <v>15570</v>
      </c>
    </row>
    <row r="36" spans="1:4" x14ac:dyDescent="0.25">
      <c r="A36" s="4" t="s">
        <v>94</v>
      </c>
      <c r="B36" s="4" t="s">
        <v>79</v>
      </c>
      <c r="C36" s="4" t="s">
        <v>86</v>
      </c>
      <c r="D36" s="4">
        <v>18340</v>
      </c>
    </row>
    <row r="37" spans="1:4" x14ac:dyDescent="0.25">
      <c r="A37" s="4" t="s">
        <v>95</v>
      </c>
      <c r="B37" s="4" t="s">
        <v>79</v>
      </c>
      <c r="C37" s="4" t="s">
        <v>86</v>
      </c>
      <c r="D37" s="4">
        <v>21871</v>
      </c>
    </row>
    <row r="38" spans="1:4" x14ac:dyDescent="0.25">
      <c r="A38" s="4" t="s">
        <v>96</v>
      </c>
      <c r="B38" s="4" t="s">
        <v>80</v>
      </c>
      <c r="C38" s="4" t="s">
        <v>81</v>
      </c>
      <c r="D38" s="4">
        <v>22774</v>
      </c>
    </row>
    <row r="39" spans="1:4" x14ac:dyDescent="0.25">
      <c r="A39" s="4" t="s">
        <v>97</v>
      </c>
      <c r="B39" s="4" t="s">
        <v>78</v>
      </c>
      <c r="C39" s="4" t="s">
        <v>83</v>
      </c>
      <c r="D39" s="4">
        <v>18628</v>
      </c>
    </row>
    <row r="40" spans="1:4" x14ac:dyDescent="0.25">
      <c r="A40" s="4" t="s">
        <v>98</v>
      </c>
      <c r="B40" s="4" t="s">
        <v>79</v>
      </c>
      <c r="C40" s="4" t="s">
        <v>84</v>
      </c>
      <c r="D40" s="4">
        <v>15633</v>
      </c>
    </row>
    <row r="41" spans="1:4" x14ac:dyDescent="0.25">
      <c r="A41" s="4" t="s">
        <v>99</v>
      </c>
      <c r="B41" s="4" t="s">
        <v>80</v>
      </c>
      <c r="C41" s="4" t="s">
        <v>82</v>
      </c>
      <c r="D41" s="4">
        <v>20204</v>
      </c>
    </row>
    <row r="42" spans="1:4" x14ac:dyDescent="0.25">
      <c r="A42" s="4" t="s">
        <v>100</v>
      </c>
      <c r="B42" s="4" t="s">
        <v>79</v>
      </c>
      <c r="C42" s="4" t="s">
        <v>85</v>
      </c>
      <c r="D42" s="4">
        <v>21964</v>
      </c>
    </row>
    <row r="43" spans="1:4" x14ac:dyDescent="0.25">
      <c r="A43" s="4" t="s">
        <v>101</v>
      </c>
      <c r="B43" s="4" t="s">
        <v>79</v>
      </c>
      <c r="C43" s="4" t="s">
        <v>86</v>
      </c>
      <c r="D43" s="4">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topLeftCell="A4" workbookViewId="0">
      <selection activeCell="H33" sqref="H33"/>
    </sheetView>
  </sheetViews>
  <sheetFormatPr defaultRowHeight="15" x14ac:dyDescent="0.25"/>
  <cols>
    <col min="3" max="3" width="10.140625" bestFit="1" customWidth="1"/>
    <col min="4" max="4" width="13.7109375" customWidth="1"/>
    <col min="5" max="5" width="14.28515625" customWidth="1"/>
    <col min="8" max="8" width="22" customWidth="1"/>
    <col min="9" max="9" width="11.42578125" customWidth="1"/>
    <col min="10" max="10" width="12.42578125" customWidth="1"/>
  </cols>
  <sheetData>
    <row r="1" spans="1:10" x14ac:dyDescent="0.25">
      <c r="A1" s="16" t="s">
        <v>118</v>
      </c>
      <c r="B1" s="16"/>
      <c r="C1" s="16"/>
      <c r="D1" s="16"/>
      <c r="E1" s="16"/>
      <c r="F1" s="16"/>
    </row>
    <row r="2" spans="1:10" x14ac:dyDescent="0.25">
      <c r="A2" s="16"/>
      <c r="B2" s="16"/>
      <c r="C2" s="16"/>
      <c r="D2" s="16"/>
      <c r="E2" s="16"/>
      <c r="F2" s="16"/>
    </row>
    <row r="3" spans="1:10" x14ac:dyDescent="0.25">
      <c r="A3" s="16"/>
      <c r="B3" s="16"/>
      <c r="C3" s="16"/>
      <c r="D3" s="16"/>
      <c r="E3" s="16"/>
      <c r="F3" s="16"/>
    </row>
    <row r="4" spans="1:10" x14ac:dyDescent="0.25">
      <c r="A4" s="16"/>
      <c r="B4" s="16"/>
      <c r="C4" s="16"/>
      <c r="D4" s="16"/>
      <c r="E4" s="16"/>
      <c r="F4" s="16"/>
    </row>
    <row r="7" spans="1:10" x14ac:dyDescent="0.25">
      <c r="A7" s="5" t="s">
        <v>87</v>
      </c>
      <c r="B7" s="5" t="s">
        <v>111</v>
      </c>
      <c r="C7" s="5" t="s">
        <v>110</v>
      </c>
      <c r="D7" s="5" t="s">
        <v>114</v>
      </c>
      <c r="E7" s="5" t="s">
        <v>115</v>
      </c>
      <c r="H7" s="5" t="s">
        <v>111</v>
      </c>
      <c r="I7" s="5" t="s">
        <v>114</v>
      </c>
      <c r="J7" s="5" t="s">
        <v>117</v>
      </c>
    </row>
    <row r="8" spans="1:10" x14ac:dyDescent="0.25">
      <c r="A8" s="4" t="s">
        <v>59</v>
      </c>
      <c r="B8" s="4" t="s">
        <v>112</v>
      </c>
      <c r="C8" s="12">
        <v>33247</v>
      </c>
      <c r="D8" s="4" t="s">
        <v>81</v>
      </c>
      <c r="E8" s="4" t="str">
        <f>TEXT(C8,"ddd")</f>
        <v>Wed</v>
      </c>
      <c r="H8" s="4" t="s">
        <v>113</v>
      </c>
      <c r="I8" s="4" t="s">
        <v>86</v>
      </c>
      <c r="J8" s="4">
        <f>COUNTIFS(B8:B25,$H$8,D8:D25,$I$8)</f>
        <v>1</v>
      </c>
    </row>
    <row r="9" spans="1:10" x14ac:dyDescent="0.25">
      <c r="A9" s="4" t="s">
        <v>73</v>
      </c>
      <c r="B9" s="4" t="s">
        <v>112</v>
      </c>
      <c r="C9" s="12">
        <v>34435</v>
      </c>
      <c r="D9" s="4" t="s">
        <v>83</v>
      </c>
      <c r="E9" s="4" t="str">
        <f t="shared" ref="E9:E25" si="0">TEXT(C9,"ddd")</f>
        <v>Mon</v>
      </c>
    </row>
    <row r="10" spans="1:10" x14ac:dyDescent="0.25">
      <c r="A10" s="4" t="s">
        <v>74</v>
      </c>
      <c r="B10" s="4" t="s">
        <v>113</v>
      </c>
      <c r="C10" s="12">
        <v>33079</v>
      </c>
      <c r="D10" s="4" t="s">
        <v>84</v>
      </c>
      <c r="E10" s="4" t="str">
        <f t="shared" si="0"/>
        <v>Wed</v>
      </c>
    </row>
    <row r="11" spans="1:10" x14ac:dyDescent="0.25">
      <c r="A11" s="4" t="s">
        <v>75</v>
      </c>
      <c r="B11" s="4" t="s">
        <v>112</v>
      </c>
      <c r="C11" s="12">
        <v>33570</v>
      </c>
      <c r="D11" s="4" t="s">
        <v>82</v>
      </c>
      <c r="E11" s="4" t="str">
        <f t="shared" si="0"/>
        <v>Thu</v>
      </c>
    </row>
    <row r="12" spans="1:10" x14ac:dyDescent="0.25">
      <c r="A12" s="4" t="s">
        <v>76</v>
      </c>
      <c r="B12" s="4" t="s">
        <v>112</v>
      </c>
      <c r="C12" s="12">
        <v>33264</v>
      </c>
      <c r="D12" s="4" t="s">
        <v>85</v>
      </c>
      <c r="E12" s="4" t="str">
        <f t="shared" si="0"/>
        <v>Sat</v>
      </c>
    </row>
    <row r="13" spans="1:10" x14ac:dyDescent="0.25">
      <c r="A13" s="4" t="s">
        <v>77</v>
      </c>
      <c r="B13" s="4" t="s">
        <v>112</v>
      </c>
      <c r="C13" s="12">
        <v>33004</v>
      </c>
      <c r="D13" s="4" t="s">
        <v>86</v>
      </c>
      <c r="E13" s="4" t="str">
        <f t="shared" si="0"/>
        <v>Fri</v>
      </c>
      <c r="H13" s="7" t="s">
        <v>119</v>
      </c>
    </row>
    <row r="14" spans="1:10" x14ac:dyDescent="0.25">
      <c r="A14" s="4" t="s">
        <v>90</v>
      </c>
      <c r="B14" s="4" t="s">
        <v>112</v>
      </c>
      <c r="C14" s="12">
        <v>34986</v>
      </c>
      <c r="D14" s="4" t="s">
        <v>81</v>
      </c>
      <c r="E14" s="4" t="str">
        <f t="shared" si="0"/>
        <v>Sat</v>
      </c>
      <c r="H14" s="13">
        <f ca="1">RANDBETWEEN(DATE(1995,1,1),DATE(2001,12,31))</f>
        <v>35327</v>
      </c>
    </row>
    <row r="15" spans="1:10" x14ac:dyDescent="0.25">
      <c r="A15" s="4" t="s">
        <v>91</v>
      </c>
      <c r="B15" s="4" t="s">
        <v>112</v>
      </c>
      <c r="C15" s="12">
        <v>33044</v>
      </c>
      <c r="D15" s="4" t="s">
        <v>102</v>
      </c>
      <c r="E15" s="4" t="str">
        <f t="shared" si="0"/>
        <v>Wed</v>
      </c>
      <c r="H15" s="13">
        <f t="shared" ref="H15:H18" ca="1" si="1">RANDBETWEEN(DATE(1995,1,1),DATE(2001,12,31))</f>
        <v>37221</v>
      </c>
    </row>
    <row r="16" spans="1:10" x14ac:dyDescent="0.25">
      <c r="A16" s="4" t="s">
        <v>92</v>
      </c>
      <c r="B16" s="4" t="s">
        <v>112</v>
      </c>
      <c r="C16" s="12">
        <v>34094</v>
      </c>
      <c r="D16" s="4" t="s">
        <v>84</v>
      </c>
      <c r="E16" s="4" t="str">
        <f t="shared" si="0"/>
        <v>Wed</v>
      </c>
      <c r="H16" s="13">
        <f t="shared" ca="1" si="1"/>
        <v>35532</v>
      </c>
    </row>
    <row r="17" spans="1:8" x14ac:dyDescent="0.25">
      <c r="A17" s="4" t="s">
        <v>93</v>
      </c>
      <c r="B17" s="4" t="s">
        <v>112</v>
      </c>
      <c r="C17" s="12">
        <v>34812</v>
      </c>
      <c r="D17" s="4" t="s">
        <v>82</v>
      </c>
      <c r="E17" s="4" t="str">
        <f t="shared" si="0"/>
        <v>Sun</v>
      </c>
      <c r="H17" s="13">
        <f t="shared" ca="1" si="1"/>
        <v>36522</v>
      </c>
    </row>
    <row r="18" spans="1:8" x14ac:dyDescent="0.25">
      <c r="A18" s="4" t="s">
        <v>94</v>
      </c>
      <c r="B18" s="4" t="s">
        <v>112</v>
      </c>
      <c r="C18" s="12">
        <v>34518</v>
      </c>
      <c r="D18" s="4" t="s">
        <v>86</v>
      </c>
      <c r="E18" s="4" t="str">
        <f t="shared" si="0"/>
        <v>Sun</v>
      </c>
      <c r="H18" s="13">
        <f t="shared" ca="1" si="1"/>
        <v>35935</v>
      </c>
    </row>
    <row r="19" spans="1:8" x14ac:dyDescent="0.25">
      <c r="A19" s="4" t="s">
        <v>95</v>
      </c>
      <c r="B19" s="4" t="s">
        <v>112</v>
      </c>
      <c r="C19" s="12">
        <v>34871</v>
      </c>
      <c r="D19" s="4" t="s">
        <v>86</v>
      </c>
      <c r="E19" s="4" t="str">
        <f t="shared" si="0"/>
        <v>Wed</v>
      </c>
    </row>
    <row r="20" spans="1:8" x14ac:dyDescent="0.25">
      <c r="A20" s="4" t="s">
        <v>96</v>
      </c>
      <c r="B20" s="4" t="s">
        <v>112</v>
      </c>
      <c r="C20" s="12">
        <v>34948</v>
      </c>
      <c r="D20" s="4" t="s">
        <v>81</v>
      </c>
      <c r="E20" s="4" t="str">
        <f t="shared" si="0"/>
        <v>Wed</v>
      </c>
    </row>
    <row r="21" spans="1:8" x14ac:dyDescent="0.25">
      <c r="A21" s="4" t="s">
        <v>97</v>
      </c>
      <c r="B21" s="4" t="s">
        <v>112</v>
      </c>
      <c r="C21" s="12">
        <v>32966</v>
      </c>
      <c r="D21" s="4" t="s">
        <v>83</v>
      </c>
      <c r="E21" s="4" t="str">
        <f t="shared" si="0"/>
        <v>Tue</v>
      </c>
    </row>
    <row r="22" spans="1:8" x14ac:dyDescent="0.25">
      <c r="A22" s="4" t="s">
        <v>98</v>
      </c>
      <c r="B22" s="4" t="s">
        <v>112</v>
      </c>
      <c r="C22" s="12">
        <v>34164</v>
      </c>
      <c r="D22" s="4" t="s">
        <v>84</v>
      </c>
      <c r="E22" s="4" t="str">
        <f t="shared" si="0"/>
        <v>Wed</v>
      </c>
    </row>
    <row r="23" spans="1:8" x14ac:dyDescent="0.25">
      <c r="A23" s="4" t="s">
        <v>99</v>
      </c>
      <c r="B23" s="4" t="s">
        <v>112</v>
      </c>
      <c r="C23" s="12">
        <v>33300</v>
      </c>
      <c r="D23" s="4" t="s">
        <v>82</v>
      </c>
      <c r="E23" s="4" t="str">
        <f t="shared" si="0"/>
        <v>Sun</v>
      </c>
    </row>
    <row r="24" spans="1:8" x14ac:dyDescent="0.25">
      <c r="A24" s="4" t="s">
        <v>100</v>
      </c>
      <c r="B24" s="4" t="s">
        <v>112</v>
      </c>
      <c r="C24" s="12">
        <v>33484</v>
      </c>
      <c r="D24" s="4" t="s">
        <v>85</v>
      </c>
      <c r="E24" s="4" t="str">
        <f t="shared" si="0"/>
        <v>Tue</v>
      </c>
    </row>
    <row r="25" spans="1:8" x14ac:dyDescent="0.25">
      <c r="A25" s="4" t="s">
        <v>101</v>
      </c>
      <c r="B25" s="4" t="s">
        <v>113</v>
      </c>
      <c r="C25" s="12">
        <v>34199</v>
      </c>
      <c r="D25" s="4" t="s">
        <v>86</v>
      </c>
      <c r="E25" s="4" t="str">
        <f t="shared" si="0"/>
        <v>Wed</v>
      </c>
    </row>
    <row r="28" spans="1:8" x14ac:dyDescent="0.25">
      <c r="A28" s="16" t="s">
        <v>116</v>
      </c>
      <c r="B28" s="16"/>
      <c r="C28" s="16"/>
      <c r="D28" s="16"/>
      <c r="E28" s="16"/>
    </row>
    <row r="29" spans="1:8" x14ac:dyDescent="0.25">
      <c r="A29" s="16"/>
      <c r="B29" s="16"/>
      <c r="C29" s="16"/>
      <c r="D29" s="16"/>
      <c r="E29" s="16"/>
    </row>
    <row r="30" spans="1:8" x14ac:dyDescent="0.25">
      <c r="A30" s="16"/>
      <c r="B30" s="16"/>
      <c r="C30" s="16"/>
      <c r="D30" s="16"/>
      <c r="E30" s="16"/>
    </row>
    <row r="31" spans="1:8" x14ac:dyDescent="0.25">
      <c r="A31" s="16"/>
      <c r="B31" s="16"/>
      <c r="C31" s="16"/>
      <c r="D31" s="16"/>
      <c r="E31" s="16"/>
    </row>
    <row r="32" spans="1:8" x14ac:dyDescent="0.25">
      <c r="A32" s="6"/>
      <c r="B32" s="6"/>
      <c r="C32" s="6"/>
      <c r="D32" s="6"/>
      <c r="E32" s="6"/>
    </row>
    <row r="33" spans="1:5" x14ac:dyDescent="0.25">
      <c r="A33" s="16" t="s">
        <v>120</v>
      </c>
      <c r="B33" s="16"/>
      <c r="C33" s="16"/>
      <c r="D33" s="16"/>
      <c r="E33" s="16"/>
    </row>
    <row r="34" spans="1:5" x14ac:dyDescent="0.25">
      <c r="A34" s="16"/>
      <c r="B34" s="16"/>
      <c r="C34" s="16"/>
      <c r="D34" s="16"/>
      <c r="E34" s="16"/>
    </row>
    <row r="35" spans="1:5" x14ac:dyDescent="0.25">
      <c r="A35" s="16"/>
      <c r="B35" s="16"/>
      <c r="C35" s="16"/>
      <c r="D35" s="16"/>
      <c r="E35" s="16"/>
    </row>
    <row r="36" spans="1:5" x14ac:dyDescent="0.25">
      <c r="A36" s="16"/>
      <c r="B36" s="16"/>
      <c r="C36" s="16"/>
      <c r="D36" s="16"/>
      <c r="E36" s="16"/>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DB56-70AC-461F-AE93-E35A885FA725}">
  <dimension ref="A1:M56"/>
  <sheetViews>
    <sheetView tabSelected="1" workbookViewId="0">
      <selection activeCell="Y23" sqref="Y23"/>
    </sheetView>
  </sheetViews>
  <sheetFormatPr defaultRowHeight="15" x14ac:dyDescent="0.25"/>
  <cols>
    <col min="1" max="1" width="13.85546875" customWidth="1"/>
    <col min="4" max="4" width="13.5703125" customWidth="1"/>
  </cols>
  <sheetData>
    <row r="1" spans="1:10" x14ac:dyDescent="0.25">
      <c r="A1" s="24" t="s">
        <v>132</v>
      </c>
      <c r="B1" s="24"/>
      <c r="C1" s="24"/>
      <c r="D1" s="24"/>
      <c r="E1" s="24"/>
      <c r="F1" s="24"/>
      <c r="G1" s="24"/>
    </row>
    <row r="2" spans="1:10" x14ac:dyDescent="0.25">
      <c r="A2" s="24"/>
      <c r="B2" s="24"/>
      <c r="C2" s="24"/>
      <c r="D2" s="24"/>
      <c r="E2" s="24"/>
      <c r="F2" s="24"/>
      <c r="G2" s="24"/>
    </row>
    <row r="4" spans="1:10" x14ac:dyDescent="0.25">
      <c r="A4" s="26" t="s">
        <v>137</v>
      </c>
      <c r="B4" s="26"/>
      <c r="C4" s="26"/>
      <c r="D4" s="26"/>
      <c r="E4" s="26"/>
      <c r="F4" s="26"/>
      <c r="G4" s="26"/>
      <c r="H4" s="26"/>
      <c r="I4" s="26"/>
      <c r="J4" s="26"/>
    </row>
    <row r="7" spans="1:10" x14ac:dyDescent="0.25">
      <c r="A7" s="22" t="s">
        <v>121</v>
      </c>
      <c r="B7" s="22" t="s">
        <v>122</v>
      </c>
      <c r="C7" s="22" t="s">
        <v>123</v>
      </c>
    </row>
    <row r="8" spans="1:10" x14ac:dyDescent="0.25">
      <c r="A8" s="4" t="s">
        <v>124</v>
      </c>
      <c r="B8" s="4">
        <v>200</v>
      </c>
      <c r="C8" s="4">
        <v>300</v>
      </c>
    </row>
    <row r="9" spans="1:10" x14ac:dyDescent="0.25">
      <c r="A9" s="4" t="s">
        <v>125</v>
      </c>
      <c r="B9" s="4">
        <v>300</v>
      </c>
      <c r="C9" s="4">
        <v>350</v>
      </c>
    </row>
    <row r="10" spans="1:10" x14ac:dyDescent="0.25">
      <c r="A10" s="4" t="s">
        <v>131</v>
      </c>
      <c r="B10" s="4">
        <v>1900</v>
      </c>
      <c r="C10" s="4">
        <v>2000</v>
      </c>
    </row>
    <row r="11" spans="1:10" x14ac:dyDescent="0.25">
      <c r="A11" s="4" t="s">
        <v>126</v>
      </c>
      <c r="B11" s="4">
        <v>1000</v>
      </c>
      <c r="C11" s="4">
        <v>1200</v>
      </c>
    </row>
    <row r="12" spans="1:10" x14ac:dyDescent="0.25">
      <c r="A12" s="4" t="s">
        <v>127</v>
      </c>
      <c r="B12" s="4">
        <v>2500</v>
      </c>
      <c r="C12" s="4">
        <v>3000</v>
      </c>
    </row>
    <row r="13" spans="1:10" x14ac:dyDescent="0.25">
      <c r="A13" s="4" t="s">
        <v>128</v>
      </c>
      <c r="B13" s="4">
        <v>3000</v>
      </c>
      <c r="C13" s="4">
        <v>3500</v>
      </c>
    </row>
    <row r="14" spans="1:10" x14ac:dyDescent="0.25">
      <c r="A14" s="4" t="s">
        <v>129</v>
      </c>
      <c r="B14" s="4">
        <v>1000</v>
      </c>
      <c r="C14" s="4">
        <v>1200</v>
      </c>
    </row>
    <row r="15" spans="1:10" x14ac:dyDescent="0.25">
      <c r="A15" s="4" t="s">
        <v>130</v>
      </c>
      <c r="B15" s="4">
        <v>1500</v>
      </c>
      <c r="C15" s="4">
        <v>1700</v>
      </c>
    </row>
    <row r="17" spans="1:12" ht="15" customHeight="1" x14ac:dyDescent="0.25">
      <c r="A17" s="24" t="s">
        <v>133</v>
      </c>
      <c r="B17" s="24"/>
      <c r="C17" s="24"/>
      <c r="D17" s="24"/>
      <c r="E17" s="24"/>
      <c r="F17" s="24"/>
      <c r="G17" s="24"/>
    </row>
    <row r="18" spans="1:12" x14ac:dyDescent="0.25">
      <c r="A18" s="24"/>
      <c r="B18" s="24"/>
      <c r="C18" s="24"/>
      <c r="D18" s="24"/>
      <c r="E18" s="24"/>
      <c r="F18" s="24"/>
      <c r="G18" s="24"/>
    </row>
    <row r="19" spans="1:12" x14ac:dyDescent="0.25">
      <c r="A19" s="24"/>
      <c r="B19" s="24"/>
      <c r="C19" s="24"/>
      <c r="D19" s="24"/>
      <c r="E19" s="24"/>
      <c r="F19" s="24"/>
      <c r="G19" s="24"/>
    </row>
    <row r="20" spans="1:12" x14ac:dyDescent="0.25">
      <c r="A20" s="24"/>
      <c r="B20" s="24"/>
      <c r="C20" s="24"/>
      <c r="D20" s="24"/>
      <c r="E20" s="24"/>
      <c r="F20" s="24"/>
      <c r="G20" s="24"/>
    </row>
    <row r="22" spans="1:12" ht="15" customHeight="1" x14ac:dyDescent="0.25">
      <c r="A22" s="24" t="s">
        <v>134</v>
      </c>
      <c r="B22" s="24"/>
      <c r="C22" s="24"/>
      <c r="D22" s="24"/>
      <c r="E22" s="24"/>
      <c r="F22" s="24"/>
      <c r="G22" s="24"/>
      <c r="H22" s="24"/>
    </row>
    <row r="23" spans="1:12" x14ac:dyDescent="0.25">
      <c r="A23" s="24"/>
      <c r="B23" s="24"/>
      <c r="C23" s="24"/>
      <c r="D23" s="24"/>
      <c r="E23" s="24"/>
      <c r="F23" s="24"/>
      <c r="G23" s="24"/>
      <c r="H23" s="24"/>
    </row>
    <row r="24" spans="1:12" x14ac:dyDescent="0.25">
      <c r="A24" s="24"/>
      <c r="B24" s="24"/>
      <c r="C24" s="24"/>
      <c r="D24" s="24"/>
      <c r="E24" s="24"/>
      <c r="F24" s="24"/>
      <c r="G24" s="24"/>
      <c r="H24" s="24"/>
    </row>
    <row r="25" spans="1:12" x14ac:dyDescent="0.25">
      <c r="A25" s="24"/>
      <c r="B25" s="24"/>
      <c r="C25" s="24"/>
      <c r="D25" s="24"/>
      <c r="E25" s="24"/>
      <c r="F25" s="24"/>
      <c r="G25" s="24"/>
      <c r="H25" s="24"/>
    </row>
    <row r="27" spans="1:12" ht="15" customHeight="1" x14ac:dyDescent="0.25">
      <c r="A27" s="24" t="s">
        <v>135</v>
      </c>
      <c r="B27" s="24"/>
      <c r="C27" s="24"/>
      <c r="D27" s="24"/>
      <c r="E27" s="24"/>
      <c r="F27" s="24"/>
      <c r="G27" s="24"/>
      <c r="H27" s="24"/>
      <c r="I27" s="24"/>
      <c r="J27" s="24"/>
      <c r="K27" s="24"/>
      <c r="L27" s="24"/>
    </row>
    <row r="28" spans="1:12" x14ac:dyDescent="0.25">
      <c r="A28" s="24"/>
      <c r="B28" s="24"/>
      <c r="C28" s="24"/>
      <c r="D28" s="24"/>
      <c r="E28" s="24"/>
      <c r="F28" s="24"/>
      <c r="G28" s="24"/>
      <c r="H28" s="24"/>
      <c r="I28" s="24"/>
      <c r="J28" s="24"/>
      <c r="K28" s="24"/>
      <c r="L28" s="24"/>
    </row>
    <row r="29" spans="1:12" x14ac:dyDescent="0.25">
      <c r="A29" s="24"/>
      <c r="B29" s="24"/>
      <c r="C29" s="24"/>
      <c r="D29" s="24"/>
      <c r="E29" s="24"/>
      <c r="F29" s="24"/>
      <c r="G29" s="24"/>
      <c r="H29" s="24"/>
      <c r="I29" s="24"/>
      <c r="J29" s="24"/>
      <c r="K29" s="24"/>
      <c r="L29" s="24"/>
    </row>
    <row r="30" spans="1:12" x14ac:dyDescent="0.25">
      <c r="A30" s="24"/>
      <c r="B30" s="24"/>
      <c r="C30" s="24"/>
      <c r="D30" s="24"/>
      <c r="E30" s="24"/>
      <c r="F30" s="24"/>
      <c r="G30" s="24"/>
      <c r="H30" s="24"/>
      <c r="I30" s="24"/>
      <c r="J30" s="24"/>
      <c r="K30" s="24"/>
      <c r="L30" s="24"/>
    </row>
    <row r="32" spans="1:12" x14ac:dyDescent="0.25">
      <c r="A32" s="23" t="s">
        <v>129</v>
      </c>
      <c r="B32" s="23" t="s">
        <v>122</v>
      </c>
      <c r="C32" s="23" t="s">
        <v>123</v>
      </c>
    </row>
    <row r="33" spans="1:13" x14ac:dyDescent="0.25">
      <c r="A33" s="8" t="str">
        <f>VLOOKUP(A32,A8:C15,1,0)</f>
        <v>dvd</v>
      </c>
      <c r="B33" s="8">
        <f>VLOOKUP(A32,A7:C15,2,0)</f>
        <v>1000</v>
      </c>
      <c r="C33" s="8">
        <f>VLOOKUP(A32,A7:C15,3,0)</f>
        <v>1200</v>
      </c>
    </row>
    <row r="36" spans="1:13" ht="15" customHeight="1" x14ac:dyDescent="0.25">
      <c r="A36" s="22" t="s">
        <v>121</v>
      </c>
      <c r="B36" s="22" t="s">
        <v>122</v>
      </c>
      <c r="C36" s="22" t="s">
        <v>123</v>
      </c>
      <c r="F36" s="25" t="s">
        <v>136</v>
      </c>
      <c r="G36" s="25"/>
      <c r="H36" s="25"/>
      <c r="I36" s="25"/>
      <c r="J36" s="25"/>
      <c r="K36" s="25"/>
      <c r="L36" s="25"/>
      <c r="M36" s="25"/>
    </row>
    <row r="37" spans="1:13" x14ac:dyDescent="0.25">
      <c r="A37" s="4" t="s">
        <v>127</v>
      </c>
      <c r="B37" s="4">
        <f>VLOOKUP(A37,A8:C15,2,0)</f>
        <v>2500</v>
      </c>
      <c r="C37" s="4">
        <f>VLOOKUP(A37,A8:C15,3,0)</f>
        <v>3000</v>
      </c>
      <c r="F37" s="25"/>
      <c r="G37" s="25"/>
      <c r="H37" s="25"/>
      <c r="I37" s="25"/>
      <c r="J37" s="25"/>
      <c r="K37" s="25"/>
      <c r="L37" s="25"/>
      <c r="M37" s="25"/>
    </row>
    <row r="38" spans="1:13" x14ac:dyDescent="0.25">
      <c r="F38" s="25"/>
      <c r="G38" s="25"/>
      <c r="H38" s="25"/>
      <c r="I38" s="25"/>
      <c r="J38" s="25"/>
      <c r="K38" s="25"/>
      <c r="L38" s="25"/>
      <c r="M38" s="25"/>
    </row>
    <row r="39" spans="1:13" x14ac:dyDescent="0.25">
      <c r="F39" s="25"/>
      <c r="G39" s="25"/>
      <c r="H39" s="25"/>
      <c r="I39" s="25"/>
      <c r="J39" s="25"/>
      <c r="K39" s="25"/>
      <c r="L39" s="25"/>
      <c r="M39" s="25"/>
    </row>
    <row r="43" spans="1:13" x14ac:dyDescent="0.25">
      <c r="A43" s="26" t="s">
        <v>138</v>
      </c>
      <c r="B43" s="26"/>
      <c r="C43" s="26"/>
      <c r="D43" s="26"/>
      <c r="E43" s="26"/>
      <c r="F43" s="26"/>
      <c r="G43" s="26"/>
      <c r="H43" s="26"/>
      <c r="I43" s="26"/>
      <c r="J43" s="26"/>
    </row>
    <row r="46" spans="1:13" x14ac:dyDescent="0.25">
      <c r="A46" s="22" t="s">
        <v>121</v>
      </c>
      <c r="B46" s="4" t="s">
        <v>124</v>
      </c>
      <c r="C46" s="4" t="s">
        <v>125</v>
      </c>
      <c r="D46" s="4" t="s">
        <v>131</v>
      </c>
      <c r="E46" s="4" t="s">
        <v>126</v>
      </c>
      <c r="F46" s="4" t="s">
        <v>127</v>
      </c>
      <c r="G46" s="4" t="s">
        <v>128</v>
      </c>
      <c r="H46" s="4" t="s">
        <v>129</v>
      </c>
      <c r="I46" s="4" t="s">
        <v>130</v>
      </c>
    </row>
    <row r="47" spans="1:13" x14ac:dyDescent="0.25">
      <c r="A47" s="22" t="s">
        <v>122</v>
      </c>
      <c r="B47" s="4">
        <v>200</v>
      </c>
      <c r="C47" s="4">
        <v>300</v>
      </c>
      <c r="D47" s="4">
        <v>1900</v>
      </c>
      <c r="E47" s="4">
        <v>1000</v>
      </c>
      <c r="F47" s="4">
        <v>2500</v>
      </c>
      <c r="G47" s="4">
        <v>3000</v>
      </c>
      <c r="H47" s="4">
        <v>1000</v>
      </c>
      <c r="I47" s="4">
        <v>1500</v>
      </c>
    </row>
    <row r="48" spans="1:13" x14ac:dyDescent="0.25">
      <c r="A48" s="22" t="s">
        <v>123</v>
      </c>
      <c r="B48" s="4">
        <v>300</v>
      </c>
      <c r="C48" s="4">
        <v>350</v>
      </c>
      <c r="D48" s="4">
        <v>2000</v>
      </c>
      <c r="E48" s="4">
        <v>1200</v>
      </c>
      <c r="F48" s="4">
        <v>3000</v>
      </c>
      <c r="G48" s="4">
        <v>3500</v>
      </c>
      <c r="H48" s="4">
        <v>1200</v>
      </c>
      <c r="I48" s="4">
        <v>1700</v>
      </c>
    </row>
    <row r="50" spans="1:12" ht="15" customHeight="1" x14ac:dyDescent="0.25">
      <c r="A50" s="24" t="s">
        <v>139</v>
      </c>
      <c r="B50" s="24"/>
      <c r="C50" s="24"/>
      <c r="D50" s="24"/>
      <c r="E50" s="24"/>
      <c r="F50" s="24"/>
      <c r="G50" s="24"/>
      <c r="H50" s="24"/>
      <c r="I50" s="24"/>
      <c r="J50" s="24"/>
      <c r="K50" s="24"/>
      <c r="L50" s="24"/>
    </row>
    <row r="51" spans="1:12" x14ac:dyDescent="0.25">
      <c r="A51" s="24"/>
      <c r="B51" s="24"/>
      <c r="C51" s="24"/>
      <c r="D51" s="24"/>
      <c r="E51" s="24"/>
      <c r="F51" s="24"/>
      <c r="G51" s="24"/>
      <c r="H51" s="24"/>
      <c r="I51" s="24"/>
      <c r="J51" s="24"/>
      <c r="K51" s="24"/>
      <c r="L51" s="24"/>
    </row>
    <row r="52" spans="1:12" x14ac:dyDescent="0.25">
      <c r="A52" s="24"/>
      <c r="B52" s="24"/>
      <c r="C52" s="24"/>
      <c r="D52" s="24"/>
      <c r="E52" s="24"/>
      <c r="F52" s="24"/>
      <c r="G52" s="24"/>
      <c r="H52" s="24"/>
      <c r="I52" s="24"/>
      <c r="J52" s="24"/>
      <c r="K52" s="24"/>
      <c r="L52" s="24"/>
    </row>
    <row r="54" spans="1:12" x14ac:dyDescent="0.25">
      <c r="A54" s="22" t="s">
        <v>121</v>
      </c>
      <c r="B54" s="4" t="s">
        <v>128</v>
      </c>
    </row>
    <row r="55" spans="1:12" x14ac:dyDescent="0.25">
      <c r="A55" s="22" t="s">
        <v>122</v>
      </c>
      <c r="B55" s="4">
        <f>HLOOKUP(B54,B46:I48,2,0)</f>
        <v>3000</v>
      </c>
    </row>
    <row r="56" spans="1:12" x14ac:dyDescent="0.25">
      <c r="A56" s="22" t="s">
        <v>123</v>
      </c>
      <c r="B56" s="4">
        <f>HLOOKUP(B54,B46:I48,3,0)</f>
        <v>3500</v>
      </c>
    </row>
  </sheetData>
  <mergeCells count="8">
    <mergeCell ref="A50:L52"/>
    <mergeCell ref="A27:L30"/>
    <mergeCell ref="F36:M39"/>
    <mergeCell ref="A4:J4"/>
    <mergeCell ref="A43:J43"/>
    <mergeCell ref="A1:G2"/>
    <mergeCell ref="A17:G20"/>
    <mergeCell ref="A22:H25"/>
  </mergeCells>
  <dataValidations count="3">
    <dataValidation type="list" allowBlank="1" showInputMessage="1" showErrorMessage="1" sqref="A32" xr:uid="{484A8FA6-9A9F-4C6C-BDD5-507DC17454DE}">
      <formula1>$A$7:$A$15</formula1>
    </dataValidation>
    <dataValidation type="list" allowBlank="1" showInputMessage="1" showErrorMessage="1" sqref="A37" xr:uid="{6E3DF0A1-CB07-4C94-8956-B51340890351}">
      <formula1>$A$8:$A$15</formula1>
    </dataValidation>
    <dataValidation type="list" allowBlank="1" showInputMessage="1" showErrorMessage="1" sqref="B54" xr:uid="{9378B078-0E0D-4AE6-A6F4-5F6CC78F5692}">
      <formula1>$B$46:$I$46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Concat - Textjoin</vt:lpstr>
      <vt:lpstr>IFS and Switch</vt:lpstr>
      <vt:lpstr>Delimiter separation</vt:lpstr>
      <vt:lpstr>SUMIF , SUMIFS</vt:lpstr>
      <vt:lpstr>COUNTIF , COUNTIFS</vt:lpstr>
      <vt:lpstr>VLookUP , HLookUP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2023-03-02T06:42:32Z</dcterms:modified>
</cp:coreProperties>
</file>