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<sst xmlns="http://schemas.openxmlformats.org/spreadsheetml/2006/main" count="82" uniqueCount="69">
  <si>
    <t>Null Hypothesis - Noise and questions solved has a negative co relation</t>
  </si>
  <si>
    <t>Alternate Hypothesis - Noise and questions solved doesn't have a negative  co relation</t>
  </si>
  <si>
    <t>The data shows , with higher noise the number of questions solved (x) gets decreased</t>
  </si>
  <si>
    <t>Low Noise</t>
  </si>
  <si>
    <t>Medium Noise</t>
  </si>
  <si>
    <t>Loud Noise</t>
  </si>
  <si>
    <t>Student</t>
  </si>
  <si>
    <t>Questions(x)</t>
  </si>
  <si>
    <t>(x)2</t>
  </si>
  <si>
    <t>Step 1</t>
  </si>
  <si>
    <t>Total students (N)</t>
  </si>
  <si>
    <t>Step 5</t>
  </si>
  <si>
    <t>Noise Categories (k)</t>
  </si>
  <si>
    <t>Step 8</t>
  </si>
  <si>
    <t>Degrees Of Freedom(df)</t>
  </si>
  <si>
    <t>Total Questions answered</t>
  </si>
  <si>
    <t>Mean of sum of squares amoung groups (sum of square amoung groups/noise categories (k)-1  (MSSa)</t>
  </si>
  <si>
    <t>Among Groups (Noise Categories (k)-1)</t>
  </si>
  <si>
    <t>Correction Term(total questions answered squared/ divided by total number of students)(Cx)</t>
  </si>
  <si>
    <t>Within Groups (Total students (N) - Noise Categories (k))</t>
  </si>
  <si>
    <t>Step 2</t>
  </si>
  <si>
    <t>Sum Of Squares Of Total(SSt)</t>
  </si>
  <si>
    <t>Substract With correction term</t>
  </si>
  <si>
    <t>Step 6</t>
  </si>
  <si>
    <t>Mean of Sum of Squares Within groups(MSSw) = Sum Of Square within groups/(Total students - noise categories</t>
  </si>
  <si>
    <t>Step 3</t>
  </si>
  <si>
    <t>Sum Of Square among Groups(total number of questions solved squared/number of student in each category(Ssa)</t>
  </si>
  <si>
    <t>Step 7</t>
  </si>
  <si>
    <t>F Ratio (Mean of sum of squares amoung groups/Mean of Sum of Squares Within groups</t>
  </si>
  <si>
    <t>Number Of student in each category - (n)</t>
  </si>
  <si>
    <t>Step 4</t>
  </si>
  <si>
    <t>Sum Of Square within groups(SSw)</t>
  </si>
  <si>
    <t>Step 9</t>
  </si>
  <si>
    <t>Data Summerizing</t>
  </si>
  <si>
    <t>N</t>
  </si>
  <si>
    <t>n</t>
  </si>
  <si>
    <t>Source Of variance</t>
  </si>
  <si>
    <t>Degree Of Freedom</t>
  </si>
  <si>
    <t>Sum Of Square</t>
  </si>
  <si>
    <t>Mean Sum Of Square</t>
  </si>
  <si>
    <t>F Ratio</t>
  </si>
  <si>
    <t>K</t>
  </si>
  <si>
    <t>Among Groups</t>
  </si>
  <si>
    <t>Cx</t>
  </si>
  <si>
    <t>Within Groups</t>
  </si>
  <si>
    <t>SSt</t>
  </si>
  <si>
    <t>SSa</t>
  </si>
  <si>
    <t>SSw</t>
  </si>
  <si>
    <t>MSSa</t>
  </si>
  <si>
    <t>MSSw</t>
  </si>
  <si>
    <t>df - Amoung Groups</t>
  </si>
  <si>
    <t>df - Within Groups</t>
  </si>
  <si>
    <t>Step 10</t>
  </si>
  <si>
    <t>Null Hypothesis - Noise and questions solved has a Significant co relation - H0</t>
  </si>
  <si>
    <t>Alternate Hypothesis - Noise and questions solved doesn't have a Significant  co relation - H1</t>
  </si>
  <si>
    <t>Confidence Level</t>
  </si>
  <si>
    <t>Significance Level</t>
  </si>
  <si>
    <t>Degrees Of Freedeom Based On Significance level above on  F distribution Table</t>
  </si>
  <si>
    <t xml:space="preserve"> Table F ratio (0.05)</t>
  </si>
  <si>
    <t xml:space="preserve"> Table F ratio (0.01)</t>
  </si>
  <si>
    <t>df1 (2)</t>
  </si>
  <si>
    <t>df2(9)</t>
  </si>
  <si>
    <t>Calculated F Ratio</t>
  </si>
  <si>
    <t>Step 11</t>
  </si>
  <si>
    <t>Conclusion</t>
  </si>
  <si>
    <t>Scenario - 0.95 Confidence , 0.05 Significance</t>
  </si>
  <si>
    <t>Table F Ratio is less than Calculated F ratio , so alternate hypothesis is accepted here and with 95% confidence we can say that there is significant effect of noise on numbers of questions solved</t>
  </si>
  <si>
    <t>Scenario - 0.99 Confidence , 0.01 Significance</t>
  </si>
  <si>
    <t>Table F Ratio is more than Calculated F ratio , so null hypothesis is accepted here and with 99% confidence we can say that there is no significant effect of noise on numbers of questions solved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</si>
</sst>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xfId="0" numFmtId="0" borderId="0" fontId="0" fillId="0"/>
    <xf xfId="0" numFmtId="0" borderId="1" applyBorder="1" fontId="1" applyFont="1" fillId="0" applyAlignment="1">
      <alignment horizontal="center"/>
    </xf>
    <xf xfId="0" numFmtId="3" applyNumberFormat="1" borderId="2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0" fontId="0" fillId="0" applyAlignment="1">
      <alignment wrapText="1"/>
    </xf>
    <xf xfId="0" numFmtId="0" borderId="1" applyBorder="1" fontId="1" applyFont="1" fillId="0" applyAlignment="1">
      <alignment horizontal="center" wrapText="1"/>
    </xf>
    <xf xfId="0" numFmtId="3" applyNumberFormat="1" borderId="2" applyBorder="1" fontId="1" applyFont="1" fillId="0" applyAlignment="1">
      <alignment horizontal="center" wrapText="1"/>
    </xf>
    <xf xfId="0" numFmtId="4" applyNumberFormat="1" borderId="1" applyBorder="1" fontId="1" applyFont="1" fillId="0" applyAlignment="1">
      <alignment horizontal="center" wrapText="1"/>
    </xf>
    <xf xfId="0" numFmtId="3" applyNumberFormat="1" borderId="1" applyBorder="1" fontId="1" applyFont="1" fillId="0" applyAlignment="1">
      <alignment horizontal="center" wrapText="1"/>
    </xf>
    <xf xfId="0" numFmtId="3" applyNumberFormat="1" borderId="0" fontId="0" fillId="0" applyAlignment="1">
      <alignment horizontal="general" wrapText="1"/>
    </xf>
    <xf xfId="0" numFmtId="0" borderId="0" fontId="0" fillId="0" applyAlignment="1">
      <alignment horizontal="general" wrapText="1"/>
    </xf>
    <xf xfId="0" numFmtId="3" applyNumberFormat="1" borderId="2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3" applyNumberFormat="1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4" applyNumberFormat="1" borderId="0" fontId="0" fillId="0" applyAlignment="1">
      <alignment horizontal="general"/>
    </xf>
    <xf xfId="0" numFmtId="0" borderId="1" applyBorder="1" fontId="1" applyFont="1" fillId="0" applyAlignment="1">
      <alignment horizontal="center" vertical="top"/>
    </xf>
    <xf xfId="0" numFmtId="4" applyNumberFormat="1" borderId="3" applyBorder="1" fontId="1" applyFont="1" fillId="0" applyAlignment="1">
      <alignment horizontal="center" vertical="top"/>
    </xf>
    <xf xfId="0" numFmtId="3" applyNumberFormat="1" borderId="4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 vertical="top"/>
    </xf>
    <xf xfId="0" numFmtId="0" borderId="5" applyBorder="1" fontId="1" applyFont="1" fillId="0" applyAlignment="1">
      <alignment horizontal="center"/>
    </xf>
    <xf xfId="0" numFmtId="4" applyNumberFormat="1" borderId="6" applyBorder="1" fontId="1" applyFont="1" fillId="0" applyAlignment="1">
      <alignment horizontal="center"/>
    </xf>
    <xf xfId="0" numFmtId="4" applyNumberFormat="1" borderId="4" applyBorder="1" fontId="2" applyFont="1" fillId="0" applyAlignment="1">
      <alignment horizontal="center"/>
    </xf>
    <xf xfId="0" numFmtId="4" applyNumberFormat="1" borderId="2" applyBorder="1" fontId="1" applyFont="1" fillId="0" applyAlignment="1">
      <alignment horizontal="center" wrapText="1"/>
    </xf>
    <xf xfId="0" numFmtId="4" applyNumberFormat="1" borderId="1" applyBorder="1" fontId="2" applyFont="1" fillId="0" applyAlignment="1">
      <alignment horizontal="center"/>
    </xf>
    <xf xfId="0" numFmtId="4" applyNumberFormat="1" borderId="1" applyBorder="1" fontId="1" applyFont="1" fillId="0" applyAlignment="1">
      <alignment horizontal="left"/>
    </xf>
    <xf xfId="0" numFmtId="3" applyNumberFormat="1" borderId="7" applyBorder="1" fontId="1" applyFont="1" fillId="0" applyAlignment="1">
      <alignment horizontal="center" wrapText="1"/>
    </xf>
    <xf xfId="0" numFmtId="3" applyNumberFormat="1" borderId="6" applyBorder="1" fontId="2" applyFont="1" fillId="0" applyAlignment="1">
      <alignment horizontal="center"/>
    </xf>
    <xf xfId="0" numFmtId="0" borderId="0" fontId="0" fillId="0" applyAlignment="1">
      <alignment horizontal="center"/>
    </xf>
    <xf xfId="0" numFmtId="4" applyNumberFormat="1" borderId="1" applyBorder="1" fontId="2" applyFont="1" fillId="0" applyAlignment="1">
      <alignment horizontal="center" wrapText="1"/>
    </xf>
    <xf xfId="0" numFmtId="3" applyNumberFormat="1" borderId="1" applyBorder="1" fontId="2" applyFont="1" fillId="0" applyAlignment="1">
      <alignment horizontal="center" wrapText="1"/>
    </xf>
    <xf xfId="0" numFmtId="4" applyNumberFormat="1" borderId="3" applyBorder="1" fontId="2" applyFont="1" fillId="0" applyAlignment="1">
      <alignment horizontal="center" vertical="top"/>
    </xf>
    <xf xfId="0" numFmtId="4" applyNumberFormat="1" borderId="6" applyBorder="1" fontId="2" applyFont="1" fillId="0" applyAlignment="1">
      <alignment horizontal="center"/>
    </xf>
    <xf xfId="0" numFmtId="0" borderId="1" applyBorder="1" fontId="1" applyFont="1" fillId="0" applyAlignment="1">
      <alignment horizontal="center" vertical="top" wrapText="1"/>
    </xf>
    <xf xfId="0" numFmtId="4" applyNumberFormat="1" borderId="0" fontId="0" fillId="0" applyAlignment="1">
      <alignment horizontal="general" wrapText="1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56"/>
  <sheetViews>
    <sheetView workbookViewId="0" tabSelected="1"/>
  </sheetViews>
  <sheetFormatPr defaultRowHeight="15" x14ac:dyDescent="0.25"/>
  <cols>
    <col min="1" max="1" style="38" width="9.147857142857141" customWidth="1" bestFit="1"/>
    <col min="2" max="2" style="39" width="18.862142857142857" customWidth="1" bestFit="1"/>
    <col min="3" max="3" style="40" width="13.576428571428572" customWidth="1" bestFit="1"/>
    <col min="4" max="4" style="39" width="9.147857142857141" customWidth="1" bestFit="1"/>
    <col min="5" max="5" style="40" width="19.290714285714284" customWidth="1" bestFit="1"/>
    <col min="6" max="6" style="40" width="16.290714285714284" customWidth="1" bestFit="1"/>
    <col min="7" max="7" style="41" width="19.290714285714284" customWidth="1" bestFit="1"/>
    <col min="8" max="8" style="42" width="16.862142857142857" customWidth="1" bestFit="1"/>
    <col min="9" max="9" style="42" width="13.43357142857143" customWidth="1" bestFit="1"/>
    <col min="10" max="10" style="42" width="13.576428571428572" customWidth="1" bestFit="1"/>
    <col min="11" max="11" style="41" width="13.576428571428572" customWidth="1" bestFit="1"/>
    <col min="12" max="12" style="43" width="13.576428571428572" customWidth="1" bestFit="1"/>
  </cols>
  <sheetData>
    <row x14ac:dyDescent="0.25" r="1" customHeight="1" ht="19.5">
      <c r="A1" s="1"/>
      <c r="B1" s="2" t="s">
        <v>0</v>
      </c>
      <c r="C1" s="3"/>
      <c r="D1" s="4"/>
      <c r="E1" s="3"/>
      <c r="F1" s="3"/>
      <c r="G1" s="4"/>
      <c r="H1" s="3"/>
      <c r="I1" s="3"/>
      <c r="J1" s="3"/>
      <c r="K1" s="5"/>
      <c r="L1" s="6"/>
    </row>
    <row x14ac:dyDescent="0.25" r="2" customHeight="1" ht="19.5">
      <c r="A2" s="1"/>
      <c r="B2" s="2" t="s">
        <v>1</v>
      </c>
      <c r="C2" s="3"/>
      <c r="D2" s="4"/>
      <c r="E2" s="3"/>
      <c r="F2" s="3"/>
      <c r="G2" s="4"/>
      <c r="H2" s="3"/>
      <c r="I2" s="3"/>
      <c r="J2" s="3"/>
      <c r="K2" s="5"/>
      <c r="L2" s="6"/>
    </row>
    <row x14ac:dyDescent="0.25" r="3" customHeight="1" ht="19.5">
      <c r="A3" s="1"/>
      <c r="B3" s="2" t="s">
        <v>2</v>
      </c>
      <c r="C3" s="3"/>
      <c r="D3" s="4"/>
      <c r="E3" s="3"/>
      <c r="F3" s="3"/>
      <c r="G3" s="4"/>
      <c r="H3" s="3"/>
      <c r="I3" s="3"/>
      <c r="J3" s="3"/>
      <c r="K3" s="5"/>
      <c r="L3" s="6"/>
    </row>
    <row x14ac:dyDescent="0.25" r="4" customHeight="1" ht="19.5">
      <c r="A4" s="1"/>
      <c r="B4" s="2" t="s">
        <v>3</v>
      </c>
      <c r="C4" s="3"/>
      <c r="D4" s="4"/>
      <c r="E4" s="3" t="s">
        <v>4</v>
      </c>
      <c r="F4" s="3"/>
      <c r="G4" s="4"/>
      <c r="H4" s="3" t="s">
        <v>5</v>
      </c>
      <c r="I4" s="3"/>
      <c r="J4" s="3"/>
      <c r="K4" s="5"/>
      <c r="L4" s="6"/>
    </row>
    <row x14ac:dyDescent="0.25" r="5" customHeight="1" ht="19.5" customFormat="1" s="7">
      <c r="A5" s="8"/>
      <c r="B5" s="9" t="s">
        <v>6</v>
      </c>
      <c r="C5" s="10" t="s">
        <v>7</v>
      </c>
      <c r="D5" s="11" t="s">
        <v>8</v>
      </c>
      <c r="E5" s="10" t="s">
        <v>6</v>
      </c>
      <c r="F5" s="10" t="s">
        <v>7</v>
      </c>
      <c r="G5" s="11" t="s">
        <v>8</v>
      </c>
      <c r="H5" s="10" t="s">
        <v>6</v>
      </c>
      <c r="I5" s="10" t="s">
        <v>7</v>
      </c>
      <c r="J5" s="10" t="s">
        <v>8</v>
      </c>
      <c r="K5" s="12"/>
      <c r="L5" s="13"/>
    </row>
    <row x14ac:dyDescent="0.25" r="6" customHeight="1" ht="19.5">
      <c r="A6" s="1"/>
      <c r="B6" s="14">
        <v>1</v>
      </c>
      <c r="C6" s="15">
        <v>10</v>
      </c>
      <c r="D6" s="15">
        <f>C6^2</f>
      </c>
      <c r="E6" s="15">
        <v>5</v>
      </c>
      <c r="F6" s="15">
        <v>8</v>
      </c>
      <c r="G6" s="15">
        <f>F6^2</f>
      </c>
      <c r="H6" s="15">
        <v>9</v>
      </c>
      <c r="I6" s="15">
        <v>4</v>
      </c>
      <c r="J6" s="15">
        <f>I6^2</f>
      </c>
      <c r="K6" s="5"/>
      <c r="L6" s="6"/>
    </row>
    <row x14ac:dyDescent="0.25" r="7" customHeight="1" ht="19.5">
      <c r="A7" s="1"/>
      <c r="B7" s="14">
        <v>2</v>
      </c>
      <c r="C7" s="15">
        <v>9</v>
      </c>
      <c r="D7" s="15">
        <f>C7^2</f>
      </c>
      <c r="E7" s="15">
        <v>6</v>
      </c>
      <c r="F7" s="15">
        <v>4</v>
      </c>
      <c r="G7" s="15">
        <f>F7^2</f>
      </c>
      <c r="H7" s="15">
        <v>10</v>
      </c>
      <c r="I7" s="15">
        <v>3</v>
      </c>
      <c r="J7" s="15">
        <f>I7^2</f>
      </c>
      <c r="K7" s="5"/>
      <c r="L7" s="6"/>
    </row>
    <row x14ac:dyDescent="0.25" r="8" customHeight="1" ht="19.5">
      <c r="A8" s="1"/>
      <c r="B8" s="14">
        <v>3</v>
      </c>
      <c r="C8" s="15">
        <v>6</v>
      </c>
      <c r="D8" s="15">
        <f>C8^2</f>
      </c>
      <c r="E8" s="15">
        <v>7</v>
      </c>
      <c r="F8" s="15">
        <v>6</v>
      </c>
      <c r="G8" s="15">
        <f>F8^2</f>
      </c>
      <c r="H8" s="15">
        <v>11</v>
      </c>
      <c r="I8" s="15">
        <v>6</v>
      </c>
      <c r="J8" s="15">
        <f>I8^2</f>
      </c>
      <c r="K8" s="5"/>
      <c r="L8" s="6"/>
    </row>
    <row x14ac:dyDescent="0.25" r="9" customHeight="1" ht="19.5">
      <c r="A9" s="1"/>
      <c r="B9" s="14">
        <v>4</v>
      </c>
      <c r="C9" s="15">
        <v>7</v>
      </c>
      <c r="D9" s="15">
        <f>C9^2</f>
      </c>
      <c r="E9" s="15">
        <v>8</v>
      </c>
      <c r="F9" s="15">
        <v>7</v>
      </c>
      <c r="G9" s="15">
        <f>F9^2</f>
      </c>
      <c r="H9" s="15">
        <v>12</v>
      </c>
      <c r="I9" s="15">
        <v>4</v>
      </c>
      <c r="J9" s="15">
        <f>I9^2</f>
      </c>
      <c r="K9" s="5"/>
      <c r="L9" s="6"/>
    </row>
    <row x14ac:dyDescent="0.25" r="10" customHeight="1" ht="20.25">
      <c r="A10" s="1"/>
      <c r="B10" s="14"/>
      <c r="C10" s="4">
        <f>SUM(C6:C9)</f>
      </c>
      <c r="D10" s="4">
        <f>SUM(D6:D9)</f>
      </c>
      <c r="E10" s="3"/>
      <c r="F10" s="4">
        <f>SUM(F6:F9)</f>
      </c>
      <c r="G10" s="4">
        <f>SUM(G6:G9)</f>
      </c>
      <c r="H10" s="3"/>
      <c r="I10" s="4">
        <f>SUM(I6:I9)</f>
      </c>
      <c r="J10" s="4">
        <f>SUM(J6:J9)</f>
      </c>
      <c r="K10" s="5"/>
      <c r="L10" s="6"/>
    </row>
    <row x14ac:dyDescent="0.25" r="11" customHeight="1" ht="19.5">
      <c r="A11" s="1"/>
      <c r="B11" s="16"/>
      <c r="C11" s="17"/>
      <c r="D11" s="16"/>
      <c r="E11" s="17"/>
      <c r="F11" s="17"/>
      <c r="G11" s="5"/>
      <c r="H11" s="18"/>
      <c r="I11" s="18"/>
      <c r="J11" s="18"/>
      <c r="K11" s="5"/>
      <c r="L11" s="6"/>
    </row>
    <row x14ac:dyDescent="0.25" r="12" customHeight="1" ht="19.5">
      <c r="A12" s="1"/>
      <c r="B12" s="16"/>
      <c r="C12" s="17"/>
      <c r="D12" s="16"/>
      <c r="E12" s="17"/>
      <c r="F12" s="17"/>
      <c r="G12" s="5"/>
      <c r="H12" s="18"/>
      <c r="I12" s="18"/>
      <c r="J12" s="18"/>
      <c r="K12" s="5"/>
      <c r="L12" s="6"/>
    </row>
    <row x14ac:dyDescent="0.25" r="13" customHeight="1" ht="19.5">
      <c r="A13" s="19" t="s">
        <v>9</v>
      </c>
      <c r="B13" s="9" t="s">
        <v>10</v>
      </c>
      <c r="C13" s="15">
        <v>12</v>
      </c>
      <c r="D13" s="16"/>
      <c r="E13" s="17"/>
      <c r="F13" s="20" t="s">
        <v>11</v>
      </c>
      <c r="G13" s="9" t="s">
        <v>12</v>
      </c>
      <c r="H13" s="21">
        <v>3</v>
      </c>
      <c r="I13" s="22" t="s">
        <v>13</v>
      </c>
      <c r="J13" s="10" t="s">
        <v>14</v>
      </c>
      <c r="K13" s="11"/>
      <c r="L13" s="23"/>
    </row>
    <row x14ac:dyDescent="0.25" r="14" customHeight="1" ht="101.25">
      <c r="A14" s="1"/>
      <c r="B14" s="9" t="s">
        <v>15</v>
      </c>
      <c r="C14" s="15">
        <f>C10+F10+I10</f>
      </c>
      <c r="D14" s="16"/>
      <c r="E14" s="17"/>
      <c r="F14" s="24"/>
      <c r="G14" s="9" t="s">
        <v>16</v>
      </c>
      <c r="H14" s="25">
        <f>E19/(H13-1)</f>
      </c>
      <c r="I14" s="3"/>
      <c r="J14" s="26" t="s">
        <v>17</v>
      </c>
      <c r="K14" s="15">
        <f>H13-1</f>
      </c>
      <c r="L14" s="6"/>
    </row>
    <row x14ac:dyDescent="0.25" r="15" customHeight="1" ht="87.75">
      <c r="A15" s="1"/>
      <c r="B15" s="9" t="s">
        <v>18</v>
      </c>
      <c r="C15" s="27">
        <f>C14^2/C13</f>
      </c>
      <c r="D15" s="16"/>
      <c r="E15" s="17"/>
      <c r="F15" s="28"/>
      <c r="G15" s="5"/>
      <c r="H15" s="18"/>
      <c r="I15" s="3"/>
      <c r="J15" s="26" t="s">
        <v>19</v>
      </c>
      <c r="K15" s="15">
        <f>C13-H13</f>
      </c>
      <c r="L15" s="6"/>
    </row>
    <row x14ac:dyDescent="0.25" r="16" customHeight="1" ht="19.5">
      <c r="A16" s="1"/>
      <c r="B16" s="16"/>
      <c r="C16" s="17"/>
      <c r="D16" s="16"/>
      <c r="E16" s="17"/>
      <c r="F16" s="17"/>
      <c r="G16" s="5"/>
      <c r="H16" s="18"/>
      <c r="I16" s="18"/>
      <c r="J16" s="18"/>
      <c r="K16" s="5"/>
      <c r="L16" s="6"/>
    </row>
    <row x14ac:dyDescent="0.25" r="17" customHeight="1" ht="114.75">
      <c r="A17" s="1" t="s">
        <v>20</v>
      </c>
      <c r="B17" s="9" t="s">
        <v>21</v>
      </c>
      <c r="C17" s="27">
        <f>(D10+G10+J10)</f>
      </c>
      <c r="D17" s="11" t="s">
        <v>22</v>
      </c>
      <c r="E17" s="27">
        <f>C17-C15</f>
      </c>
      <c r="F17" s="3" t="s">
        <v>23</v>
      </c>
      <c r="G17" s="11" t="s">
        <v>24</v>
      </c>
      <c r="H17" s="27">
        <f>C22/(C13-H13)</f>
      </c>
      <c r="I17" s="18"/>
      <c r="J17" s="18"/>
      <c r="K17" s="5"/>
      <c r="L17" s="6"/>
    </row>
    <row x14ac:dyDescent="0.25" r="18" customHeight="1" ht="19.5">
      <c r="A18" s="1"/>
      <c r="B18" s="14"/>
      <c r="C18" s="27"/>
      <c r="D18" s="15"/>
      <c r="E18" s="27"/>
      <c r="F18" s="17"/>
      <c r="G18" s="5"/>
      <c r="H18" s="18"/>
      <c r="I18" s="18"/>
      <c r="J18" s="18"/>
      <c r="K18" s="5"/>
      <c r="L18" s="6"/>
    </row>
    <row x14ac:dyDescent="0.25" r="19" customHeight="1" ht="101.25">
      <c r="A19" s="19" t="s">
        <v>25</v>
      </c>
      <c r="B19" s="9" t="s">
        <v>26</v>
      </c>
      <c r="C19" s="27">
        <f>(C10^2/C20)+(F10^2/C20)+(I10^2/C20)</f>
      </c>
      <c r="D19" s="11" t="s">
        <v>22</v>
      </c>
      <c r="E19" s="27">
        <f>C19-C15</f>
      </c>
      <c r="F19" s="3" t="s">
        <v>27</v>
      </c>
      <c r="G19" s="11" t="s">
        <v>28</v>
      </c>
      <c r="H19" s="27">
        <f>H14/H17</f>
      </c>
      <c r="I19" s="18"/>
      <c r="J19" s="18"/>
      <c r="K19" s="5"/>
      <c r="L19" s="6"/>
    </row>
    <row x14ac:dyDescent="0.25" r="20" customHeight="1" ht="46.5">
      <c r="A20" s="1"/>
      <c r="B20" s="29" t="s">
        <v>29</v>
      </c>
      <c r="C20" s="30">
        <v>4</v>
      </c>
      <c r="D20" s="16"/>
      <c r="E20" s="17"/>
      <c r="F20" s="17"/>
      <c r="G20" s="5"/>
      <c r="H20" s="18"/>
      <c r="I20" s="18"/>
      <c r="J20" s="18"/>
      <c r="K20" s="5"/>
      <c r="L20" s="6"/>
    </row>
    <row x14ac:dyDescent="0.25" r="21" customHeight="1" ht="19.5">
      <c r="A21" s="1"/>
      <c r="B21" s="16"/>
      <c r="C21" s="17"/>
      <c r="D21" s="16"/>
      <c r="E21" s="17"/>
      <c r="F21" s="17"/>
      <c r="G21" s="5"/>
      <c r="H21" s="18"/>
      <c r="I21" s="18"/>
      <c r="J21" s="18"/>
      <c r="K21" s="5"/>
      <c r="L21" s="6"/>
    </row>
    <row x14ac:dyDescent="0.25" r="22" customHeight="1" ht="33.75">
      <c r="A22" s="1" t="s">
        <v>30</v>
      </c>
      <c r="B22" s="9" t="s">
        <v>31</v>
      </c>
      <c r="C22" s="27">
        <f>E17-E19</f>
      </c>
      <c r="D22" s="16"/>
      <c r="E22" s="17"/>
      <c r="F22" s="17"/>
      <c r="G22" s="5"/>
      <c r="H22" s="18"/>
      <c r="I22" s="18"/>
      <c r="J22" s="18"/>
      <c r="K22" s="5"/>
      <c r="L22" s="6"/>
    </row>
    <row x14ac:dyDescent="0.25" r="23" customHeight="1" ht="18.75">
      <c r="A23" s="31"/>
      <c r="B23" s="16"/>
      <c r="C23" s="17"/>
      <c r="D23" s="16"/>
      <c r="E23" s="17"/>
      <c r="F23" s="17"/>
      <c r="G23" s="5"/>
      <c r="H23" s="18"/>
      <c r="I23" s="18"/>
      <c r="J23" s="18"/>
      <c r="K23" s="5"/>
      <c r="L23" s="6"/>
    </row>
    <row x14ac:dyDescent="0.25" r="24" customHeight="1" ht="19.5">
      <c r="A24" s="19" t="s">
        <v>32</v>
      </c>
      <c r="B24" s="4" t="s">
        <v>33</v>
      </c>
      <c r="C24" s="3"/>
      <c r="D24" s="4"/>
      <c r="E24" s="3"/>
      <c r="F24" s="3"/>
      <c r="G24" s="4"/>
      <c r="H24" s="3"/>
      <c r="I24" s="3"/>
      <c r="J24" s="3"/>
      <c r="K24" s="5"/>
      <c r="L24" s="6"/>
    </row>
    <row x14ac:dyDescent="0.25" r="25" customHeight="1" ht="19.5">
      <c r="A25" s="1"/>
      <c r="B25" s="4" t="s">
        <v>34</v>
      </c>
      <c r="C25" s="15">
        <f>C13</f>
      </c>
      <c r="D25" s="15"/>
      <c r="E25" s="27"/>
      <c r="F25" s="32"/>
      <c r="G25" s="33"/>
      <c r="H25" s="32"/>
      <c r="I25" s="32"/>
      <c r="J25" s="27"/>
      <c r="K25" s="5"/>
      <c r="L25" s="6"/>
    </row>
    <row x14ac:dyDescent="0.25" r="26" customHeight="1" ht="33">
      <c r="A26" s="1"/>
      <c r="B26" s="4" t="s">
        <v>35</v>
      </c>
      <c r="C26" s="15">
        <f>C20</f>
      </c>
      <c r="D26" s="15"/>
      <c r="E26" s="27"/>
      <c r="F26" s="10" t="s">
        <v>36</v>
      </c>
      <c r="G26" s="11" t="s">
        <v>37</v>
      </c>
      <c r="H26" s="10" t="s">
        <v>38</v>
      </c>
      <c r="I26" s="10" t="s">
        <v>39</v>
      </c>
      <c r="J26" s="3" t="s">
        <v>40</v>
      </c>
      <c r="K26" s="5"/>
      <c r="L26" s="6"/>
    </row>
    <row x14ac:dyDescent="0.25" r="27" customHeight="1" ht="19.5">
      <c r="A27" s="1"/>
      <c r="B27" s="4" t="s">
        <v>41</v>
      </c>
      <c r="C27" s="15">
        <f>H13</f>
      </c>
      <c r="D27" s="15"/>
      <c r="E27" s="27"/>
      <c r="F27" s="10" t="s">
        <v>42</v>
      </c>
      <c r="G27" s="33">
        <f>C35</f>
      </c>
      <c r="H27" s="32">
        <f>C30</f>
      </c>
      <c r="I27" s="32">
        <f>C32</f>
      </c>
      <c r="J27" s="34">
        <f>C34</f>
      </c>
      <c r="K27" s="5"/>
      <c r="L27" s="6"/>
    </row>
    <row x14ac:dyDescent="0.25" r="28" customHeight="1" ht="19.5">
      <c r="A28" s="1"/>
      <c r="B28" s="4" t="s">
        <v>43</v>
      </c>
      <c r="C28" s="27">
        <f>C15</f>
      </c>
      <c r="D28" s="15"/>
      <c r="E28" s="27"/>
      <c r="F28" s="10" t="s">
        <v>44</v>
      </c>
      <c r="G28" s="33">
        <f>C36</f>
      </c>
      <c r="H28" s="32">
        <f>C31</f>
      </c>
      <c r="I28" s="32">
        <f>C33</f>
      </c>
      <c r="J28" s="35"/>
      <c r="K28" s="5"/>
      <c r="L28" s="6"/>
    </row>
    <row x14ac:dyDescent="0.25" r="29" customHeight="1" ht="18.75">
      <c r="A29" s="1"/>
      <c r="B29" s="4" t="s">
        <v>45</v>
      </c>
      <c r="C29" s="27">
        <f>E17</f>
      </c>
      <c r="D29" s="15"/>
      <c r="E29" s="27"/>
      <c r="F29" s="32"/>
      <c r="G29" s="33"/>
      <c r="H29" s="32"/>
      <c r="I29" s="32"/>
      <c r="J29" s="27"/>
      <c r="K29" s="5"/>
      <c r="L29" s="6"/>
    </row>
    <row x14ac:dyDescent="0.25" r="30" customHeight="1" ht="18.75">
      <c r="A30" s="1"/>
      <c r="B30" s="4" t="s">
        <v>46</v>
      </c>
      <c r="C30" s="27">
        <f>E19</f>
      </c>
      <c r="D30" s="15"/>
      <c r="E30" s="27"/>
      <c r="F30" s="32"/>
      <c r="G30" s="33"/>
      <c r="H30" s="32"/>
      <c r="I30" s="32"/>
      <c r="J30" s="27"/>
      <c r="K30" s="5"/>
      <c r="L30" s="6"/>
    </row>
    <row x14ac:dyDescent="0.25" r="31" customHeight="1" ht="18.75">
      <c r="A31" s="1"/>
      <c r="B31" s="4" t="s">
        <v>47</v>
      </c>
      <c r="C31" s="27">
        <f>C22</f>
      </c>
      <c r="D31" s="15"/>
      <c r="E31" s="27"/>
      <c r="F31" s="32"/>
      <c r="G31" s="33"/>
      <c r="H31" s="32"/>
      <c r="I31" s="32"/>
      <c r="J31" s="27"/>
      <c r="K31" s="5"/>
      <c r="L31" s="6"/>
    </row>
    <row x14ac:dyDescent="0.25" r="32" customHeight="1" ht="18.75">
      <c r="A32" s="1"/>
      <c r="B32" s="4" t="s">
        <v>48</v>
      </c>
      <c r="C32" s="27">
        <f>H14</f>
      </c>
      <c r="D32" s="15"/>
      <c r="E32" s="27"/>
      <c r="F32" s="32"/>
      <c r="G32" s="33"/>
      <c r="H32" s="32"/>
      <c r="I32" s="32"/>
      <c r="J32" s="27"/>
      <c r="K32" s="5"/>
      <c r="L32" s="6"/>
    </row>
    <row x14ac:dyDescent="0.25" r="33" customHeight="1" ht="18.75">
      <c r="A33" s="1"/>
      <c r="B33" s="4" t="s">
        <v>49</v>
      </c>
      <c r="C33" s="27">
        <f>H17</f>
      </c>
      <c r="D33" s="15"/>
      <c r="E33" s="27"/>
      <c r="F33" s="32"/>
      <c r="G33" s="33"/>
      <c r="H33" s="32"/>
      <c r="I33" s="32"/>
      <c r="J33" s="27"/>
      <c r="K33" s="5"/>
      <c r="L33" s="6"/>
    </row>
    <row x14ac:dyDescent="0.25" r="34" customHeight="1" ht="18.75">
      <c r="A34" s="1"/>
      <c r="B34" s="4" t="s">
        <v>40</v>
      </c>
      <c r="C34" s="27">
        <f>H19</f>
      </c>
      <c r="D34" s="15"/>
      <c r="E34" s="27"/>
      <c r="F34" s="32"/>
      <c r="G34" s="33"/>
      <c r="H34" s="32"/>
      <c r="I34" s="32"/>
      <c r="J34" s="27"/>
      <c r="K34" s="5"/>
      <c r="L34" s="6"/>
    </row>
    <row x14ac:dyDescent="0.25" r="35" customHeight="1" ht="18.75">
      <c r="A35" s="1"/>
      <c r="B35" s="4" t="s">
        <v>50</v>
      </c>
      <c r="C35" s="15">
        <f>K14</f>
      </c>
      <c r="D35" s="15"/>
      <c r="E35" s="27"/>
      <c r="F35" s="32"/>
      <c r="G35" s="33"/>
      <c r="H35" s="32"/>
      <c r="I35" s="32"/>
      <c r="J35" s="27"/>
      <c r="K35" s="5"/>
      <c r="L35" s="6"/>
    </row>
    <row x14ac:dyDescent="0.25" r="36" customHeight="1" ht="18.75">
      <c r="A36" s="1"/>
      <c r="B36" s="4" t="s">
        <v>51</v>
      </c>
      <c r="C36" s="15">
        <f>K15</f>
      </c>
      <c r="D36" s="15"/>
      <c r="E36" s="27"/>
      <c r="F36" s="27"/>
      <c r="G36" s="15"/>
      <c r="H36" s="27"/>
      <c r="I36" s="27"/>
      <c r="J36" s="27"/>
      <c r="K36" s="5"/>
      <c r="L36" s="6"/>
    </row>
    <row x14ac:dyDescent="0.25" r="37" customHeight="1" ht="18.75">
      <c r="A37" s="31"/>
      <c r="B37" s="16"/>
      <c r="C37" s="17"/>
      <c r="D37" s="16"/>
      <c r="E37" s="17"/>
      <c r="F37" s="17"/>
      <c r="G37" s="5"/>
      <c r="H37" s="18"/>
      <c r="I37" s="18"/>
      <c r="J37" s="18"/>
      <c r="K37" s="5"/>
      <c r="L37" s="6"/>
    </row>
    <row x14ac:dyDescent="0.25" r="38" customHeight="1" ht="18.75">
      <c r="A38" s="19" t="s">
        <v>52</v>
      </c>
      <c r="B38" s="2" t="s">
        <v>53</v>
      </c>
      <c r="C38" s="3"/>
      <c r="D38" s="4"/>
      <c r="E38" s="3"/>
      <c r="F38" s="3"/>
      <c r="G38" s="4"/>
      <c r="H38" s="3"/>
      <c r="I38" s="3"/>
      <c r="J38" s="3"/>
      <c r="K38" s="5"/>
      <c r="L38" s="6"/>
    </row>
    <row x14ac:dyDescent="0.25" r="39" customHeight="1" ht="18.75">
      <c r="A39" s="1"/>
      <c r="B39" s="2" t="s">
        <v>54</v>
      </c>
      <c r="C39" s="3"/>
      <c r="D39" s="4"/>
      <c r="E39" s="3"/>
      <c r="F39" s="3"/>
      <c r="G39" s="4"/>
      <c r="H39" s="3"/>
      <c r="I39" s="3"/>
      <c r="J39" s="3"/>
      <c r="K39" s="5"/>
      <c r="L39" s="6"/>
    </row>
    <row x14ac:dyDescent="0.25" r="40" customHeight="1" ht="18.75">
      <c r="A40" s="1"/>
      <c r="B40" s="16"/>
      <c r="C40" s="17"/>
      <c r="D40" s="16"/>
      <c r="E40" s="17"/>
      <c r="F40" s="17"/>
      <c r="G40" s="5"/>
      <c r="H40" s="18"/>
      <c r="I40" s="18"/>
      <c r="J40" s="18"/>
      <c r="K40" s="5"/>
      <c r="L40" s="6"/>
    </row>
    <row x14ac:dyDescent="0.25" r="41" customHeight="1" ht="18.75">
      <c r="A41" s="1"/>
      <c r="B41" s="2" t="s">
        <v>55</v>
      </c>
      <c r="C41" s="3">
        <v>0.95</v>
      </c>
      <c r="D41" s="16"/>
      <c r="E41" s="3" t="s">
        <v>55</v>
      </c>
      <c r="F41" s="3">
        <v>0.99</v>
      </c>
      <c r="G41" s="5"/>
      <c r="H41" s="18"/>
      <c r="I41" s="18"/>
      <c r="J41" s="18"/>
      <c r="K41" s="5"/>
      <c r="L41" s="6"/>
    </row>
    <row x14ac:dyDescent="0.25" r="42" customHeight="1" ht="18.75">
      <c r="A42" s="1"/>
      <c r="B42" s="2" t="s">
        <v>56</v>
      </c>
      <c r="C42" s="3">
        <v>0.05</v>
      </c>
      <c r="D42" s="16"/>
      <c r="E42" s="3" t="s">
        <v>56</v>
      </c>
      <c r="F42" s="3">
        <v>0.01</v>
      </c>
      <c r="G42" s="5"/>
      <c r="H42" s="18"/>
      <c r="I42" s="18"/>
      <c r="J42" s="18"/>
      <c r="K42" s="5"/>
      <c r="L42" s="6"/>
    </row>
    <row x14ac:dyDescent="0.25" r="43" customHeight="1" ht="18.75">
      <c r="A43" s="1"/>
      <c r="B43" s="16"/>
      <c r="C43" s="17"/>
      <c r="D43" s="16"/>
      <c r="E43" s="17"/>
      <c r="F43" s="17"/>
      <c r="G43" s="5"/>
      <c r="H43" s="18"/>
      <c r="I43" s="18"/>
      <c r="J43" s="18"/>
      <c r="K43" s="5"/>
      <c r="L43" s="6"/>
    </row>
    <row x14ac:dyDescent="0.25" r="44" customHeight="1" ht="82.5">
      <c r="A44" s="1"/>
      <c r="B44" s="9" t="s">
        <v>57</v>
      </c>
      <c r="C44" s="10" t="s">
        <v>58</v>
      </c>
      <c r="D44" s="16"/>
      <c r="E44" s="10" t="s">
        <v>57</v>
      </c>
      <c r="F44" s="10" t="s">
        <v>59</v>
      </c>
      <c r="G44" s="5"/>
      <c r="H44" s="18"/>
      <c r="I44" s="18"/>
      <c r="J44" s="18"/>
      <c r="K44" s="5"/>
      <c r="L44" s="6"/>
    </row>
    <row x14ac:dyDescent="0.25" r="45" customHeight="1" ht="18.75">
      <c r="A45" s="1"/>
      <c r="B45" s="2" t="s">
        <v>60</v>
      </c>
      <c r="C45" s="20">
        <v>4.26</v>
      </c>
      <c r="D45" s="16"/>
      <c r="E45" s="3" t="s">
        <v>60</v>
      </c>
      <c r="F45" s="20">
        <v>8.02</v>
      </c>
      <c r="G45" s="5"/>
      <c r="H45" s="18"/>
      <c r="I45" s="18"/>
      <c r="J45" s="18"/>
      <c r="K45" s="5"/>
      <c r="L45" s="6"/>
    </row>
    <row x14ac:dyDescent="0.25" r="46" customHeight="1" ht="18.75">
      <c r="A46" s="1"/>
      <c r="B46" s="2" t="s">
        <v>61</v>
      </c>
      <c r="C46" s="24"/>
      <c r="D46" s="16"/>
      <c r="E46" s="3" t="s">
        <v>61</v>
      </c>
      <c r="F46" s="24"/>
      <c r="G46" s="5"/>
      <c r="H46" s="18"/>
      <c r="I46" s="18"/>
      <c r="J46" s="18"/>
      <c r="K46" s="5"/>
      <c r="L46" s="6"/>
    </row>
    <row x14ac:dyDescent="0.25" r="47" customHeight="1" ht="18.75">
      <c r="A47" s="31"/>
      <c r="B47" s="16"/>
      <c r="C47" s="17"/>
      <c r="D47" s="16"/>
      <c r="E47" s="17"/>
      <c r="F47" s="17"/>
      <c r="G47" s="5"/>
      <c r="H47" s="18"/>
      <c r="I47" s="18"/>
      <c r="J47" s="18"/>
      <c r="K47" s="5"/>
      <c r="L47" s="6"/>
    </row>
    <row x14ac:dyDescent="0.25" r="48" customHeight="1" ht="18.75">
      <c r="A48" s="31"/>
      <c r="B48" s="16"/>
      <c r="C48" s="17"/>
      <c r="D48" s="16"/>
      <c r="E48" s="17"/>
      <c r="F48" s="17"/>
      <c r="G48" s="5"/>
      <c r="H48" s="18"/>
      <c r="I48" s="18"/>
      <c r="J48" s="18"/>
      <c r="K48" s="5"/>
      <c r="L48" s="6"/>
    </row>
    <row x14ac:dyDescent="0.25" r="49" customHeight="1" ht="18.75">
      <c r="A49" s="31"/>
      <c r="B49" s="4" t="s">
        <v>62</v>
      </c>
      <c r="C49" s="3">
        <v>5.39</v>
      </c>
      <c r="D49" s="16"/>
      <c r="E49" s="17"/>
      <c r="F49" s="17"/>
      <c r="G49" s="5"/>
      <c r="H49" s="18"/>
      <c r="I49" s="18"/>
      <c r="J49" s="18"/>
      <c r="K49" s="5"/>
      <c r="L49" s="6"/>
    </row>
    <row x14ac:dyDescent="0.25" r="50" customHeight="1" ht="18.75">
      <c r="A50" s="31"/>
      <c r="B50" s="16"/>
      <c r="C50" s="17"/>
      <c r="D50" s="16"/>
      <c r="E50" s="17"/>
      <c r="F50" s="17"/>
      <c r="G50" s="5"/>
      <c r="H50" s="18"/>
      <c r="I50" s="18"/>
      <c r="J50" s="18"/>
      <c r="K50" s="5"/>
      <c r="L50" s="6"/>
    </row>
    <row x14ac:dyDescent="0.25" r="51" customHeight="1" ht="18.75">
      <c r="A51" s="31"/>
      <c r="B51" s="16"/>
      <c r="C51" s="17"/>
      <c r="D51" s="16"/>
      <c r="E51" s="17"/>
      <c r="F51" s="17"/>
      <c r="G51" s="5"/>
      <c r="H51" s="18"/>
      <c r="I51" s="18"/>
      <c r="J51" s="18"/>
      <c r="K51" s="5"/>
      <c r="L51" s="6"/>
    </row>
    <row x14ac:dyDescent="0.25" r="52" customHeight="1" ht="18.75">
      <c r="A52" s="36" t="s">
        <v>63</v>
      </c>
      <c r="B52" s="4" t="s">
        <v>64</v>
      </c>
      <c r="C52" s="3"/>
      <c r="D52" s="4"/>
      <c r="E52" s="3"/>
      <c r="F52" s="3"/>
      <c r="G52" s="5"/>
      <c r="H52" s="18"/>
      <c r="I52" s="18"/>
      <c r="J52" s="18"/>
      <c r="K52" s="5"/>
      <c r="L52" s="6"/>
    </row>
    <row x14ac:dyDescent="0.25" r="53" customHeight="1" ht="18.75">
      <c r="A53" s="8"/>
      <c r="B53" s="4" t="s">
        <v>65</v>
      </c>
      <c r="C53" s="3"/>
      <c r="D53" s="4"/>
      <c r="E53" s="3"/>
      <c r="F53" s="3"/>
      <c r="G53" s="5"/>
      <c r="H53" s="18"/>
      <c r="I53" s="18"/>
      <c r="J53" s="18"/>
      <c r="K53" s="5"/>
      <c r="L53" s="6"/>
    </row>
    <row x14ac:dyDescent="0.25" r="54" customHeight="1" ht="48.75" customFormat="1" s="7">
      <c r="A54" s="8"/>
      <c r="B54" s="11" t="s">
        <v>66</v>
      </c>
      <c r="C54" s="10"/>
      <c r="D54" s="11"/>
      <c r="E54" s="10"/>
      <c r="F54" s="10"/>
      <c r="G54" s="12"/>
      <c r="H54" s="37"/>
      <c r="I54" s="37"/>
      <c r="J54" s="37"/>
      <c r="K54" s="12"/>
      <c r="L54" s="13"/>
    </row>
    <row x14ac:dyDescent="0.25" r="55" customHeight="1" ht="18.75">
      <c r="A55" s="8"/>
      <c r="B55" s="4" t="s">
        <v>67</v>
      </c>
      <c r="C55" s="3"/>
      <c r="D55" s="4"/>
      <c r="E55" s="3"/>
      <c r="F55" s="3"/>
      <c r="G55" s="5"/>
      <c r="H55" s="18"/>
      <c r="I55" s="18"/>
      <c r="J55" s="18"/>
      <c r="K55" s="5"/>
      <c r="L55" s="6"/>
    </row>
    <row x14ac:dyDescent="0.25" r="56" customHeight="1" ht="56.25" customFormat="1" s="7">
      <c r="A56" s="8"/>
      <c r="B56" s="11" t="s">
        <v>68</v>
      </c>
      <c r="C56" s="10"/>
      <c r="D56" s="11"/>
      <c r="E56" s="10"/>
      <c r="F56" s="10"/>
      <c r="G56" s="12"/>
      <c r="H56" s="37"/>
      <c r="I56" s="37"/>
      <c r="J56" s="37"/>
      <c r="K56" s="12"/>
      <c r="L56" s="13"/>
    </row>
  </sheetData>
  <mergeCells count="25">
    <mergeCell ref="B1:J1"/>
    <mergeCell ref="B2:J2"/>
    <mergeCell ref="B3:J3"/>
    <mergeCell ref="B4:D4"/>
    <mergeCell ref="E4:G4"/>
    <mergeCell ref="H4:J4"/>
    <mergeCell ref="A13:A15"/>
    <mergeCell ref="F13:F14"/>
    <mergeCell ref="I13:I15"/>
    <mergeCell ref="J13:K13"/>
    <mergeCell ref="A19:A20"/>
    <mergeCell ref="A24:A36"/>
    <mergeCell ref="B24:J24"/>
    <mergeCell ref="J27:J28"/>
    <mergeCell ref="A38:A46"/>
    <mergeCell ref="B38:J38"/>
    <mergeCell ref="B39:J39"/>
    <mergeCell ref="C45:C46"/>
    <mergeCell ref="F45:F46"/>
    <mergeCell ref="A52:A56"/>
    <mergeCell ref="B52:F52"/>
    <mergeCell ref="B53:F53"/>
    <mergeCell ref="B54:F54"/>
    <mergeCell ref="B55:F55"/>
    <mergeCell ref="B56:F56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2023-01-22T07:20:38.895Z</dcterms:created>
  <dcterms:modified xsi:type="dcterms:W3CDTF">2023-01-22T07:20:38.895Z</dcterms:modified>
</cp:coreProperties>
</file>