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ken murilla\desktop\"/>
    </mc:Choice>
  </mc:AlternateContent>
  <xr:revisionPtr revIDLastSave="0" documentId="8_{D8D09376-374E-462E-9953-CEACE6D65566}" xr6:coauthVersionLast="45" xr6:coauthVersionMax="45" xr10:uidLastSave="{00000000-0000-0000-0000-000000000000}"/>
  <bookViews>
    <workbookView xWindow="-120" yWindow="-120" windowWidth="20730" windowHeight="11160" xr2:uid="{05DFB0F0-F5C1-414E-B402-50F0F2167DA2}"/>
  </bookViews>
  <sheets>
    <sheet name="RETIREMENT DATA " sheetId="1" r:id="rId1"/>
    <sheet name="COMMUTATION FACTORS" sheetId="2" r:id="rId2"/>
  </sheets>
  <definedNames>
    <definedName name="_xlnm._FilterDatabase" localSheetId="0" hidden="1">'RETIREMENT DATA '!$G$1:$G$1182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J3" i="1"/>
  <c r="K3" i="1" s="1"/>
  <c r="L3" i="1"/>
  <c r="M3" i="1" s="1"/>
  <c r="N3" i="1"/>
  <c r="J4" i="1"/>
  <c r="N4" i="1"/>
  <c r="J5" i="1"/>
  <c r="K5" i="1"/>
  <c r="L5" i="1" s="1"/>
  <c r="M5" i="1" s="1"/>
  <c r="N5" i="1"/>
  <c r="J6" i="1"/>
  <c r="K6" i="1"/>
  <c r="L6" i="1" s="1"/>
  <c r="M6" i="1" s="1"/>
  <c r="N6" i="1"/>
  <c r="J7" i="1"/>
  <c r="K7" i="1" s="1"/>
  <c r="L7" i="1" s="1"/>
  <c r="M7" i="1" s="1"/>
  <c r="N7" i="1"/>
  <c r="J8" i="1"/>
  <c r="N8" i="1"/>
  <c r="J9" i="1"/>
  <c r="J10" i="1"/>
  <c r="K10" i="1"/>
  <c r="L10" i="1"/>
  <c r="M10" i="1" s="1"/>
  <c r="N10" i="1"/>
  <c r="J11" i="1"/>
  <c r="K11" i="1"/>
  <c r="L11" i="1"/>
  <c r="M11" i="1" s="1"/>
  <c r="N11" i="1"/>
  <c r="J12" i="1"/>
  <c r="N12" i="1"/>
  <c r="J13" i="1"/>
  <c r="N13" i="1"/>
  <c r="J14" i="1"/>
  <c r="N14" i="1"/>
  <c r="J15" i="1"/>
  <c r="K15" i="1"/>
  <c r="L15" i="1" s="1"/>
  <c r="M15" i="1" s="1"/>
  <c r="N15" i="1"/>
  <c r="J16" i="1"/>
  <c r="N16" i="1"/>
  <c r="J17" i="1"/>
  <c r="N17" i="1"/>
  <c r="J18" i="1"/>
  <c r="K18" i="1" s="1"/>
  <c r="L18" i="1" s="1"/>
  <c r="M18" i="1" s="1"/>
  <c r="N18" i="1"/>
  <c r="J19" i="1"/>
  <c r="K19" i="1"/>
  <c r="L19" i="1"/>
  <c r="M19" i="1" s="1"/>
  <c r="N19" i="1"/>
  <c r="J20" i="1"/>
  <c r="N20" i="1"/>
  <c r="J21" i="1"/>
  <c r="K21" i="1"/>
  <c r="L21" i="1" s="1"/>
  <c r="M21" i="1" s="1"/>
  <c r="N21" i="1"/>
  <c r="J22" i="1"/>
  <c r="N22" i="1"/>
  <c r="J23" i="1"/>
  <c r="N23" i="1"/>
  <c r="J24" i="1"/>
  <c r="N24" i="1"/>
  <c r="J25" i="1"/>
  <c r="K25" i="1" s="1"/>
  <c r="L25" i="1" s="1"/>
  <c r="M25" i="1" s="1"/>
  <c r="N25" i="1"/>
  <c r="J26" i="1"/>
  <c r="K26" i="1" s="1"/>
  <c r="L26" i="1" s="1"/>
  <c r="M26" i="1" s="1"/>
  <c r="N26" i="1"/>
  <c r="J27" i="1"/>
  <c r="N27" i="1"/>
  <c r="J28" i="1"/>
  <c r="N28" i="1"/>
  <c r="J29" i="1"/>
  <c r="K29" i="1"/>
  <c r="L29" i="1" s="1"/>
  <c r="M29" i="1"/>
  <c r="N29" i="1"/>
  <c r="J30" i="1"/>
  <c r="N30" i="1"/>
  <c r="J31" i="1"/>
  <c r="N31" i="1"/>
  <c r="J32" i="1"/>
  <c r="N32" i="1"/>
  <c r="J33" i="1"/>
  <c r="K33" i="1"/>
  <c r="L33" i="1" s="1"/>
  <c r="M33" i="1"/>
  <c r="N33" i="1"/>
  <c r="J34" i="1"/>
  <c r="N34" i="1"/>
  <c r="J35" i="1"/>
  <c r="N35" i="1"/>
  <c r="J36" i="1"/>
  <c r="N36" i="1"/>
  <c r="J37" i="1"/>
  <c r="K37" i="1"/>
  <c r="L37" i="1" s="1"/>
  <c r="M37" i="1"/>
  <c r="N37" i="1"/>
  <c r="J38" i="1"/>
  <c r="K38" i="1" s="1"/>
  <c r="L38" i="1"/>
  <c r="M38" i="1" s="1"/>
  <c r="N38" i="1"/>
  <c r="J39" i="1"/>
  <c r="K39" i="1" s="1"/>
  <c r="L39" i="1" s="1"/>
  <c r="M39" i="1" s="1"/>
  <c r="N39" i="1"/>
  <c r="J40" i="1"/>
  <c r="K40" i="1"/>
  <c r="L40" i="1"/>
  <c r="M40" i="1" s="1"/>
  <c r="N40" i="1"/>
  <c r="J41" i="1"/>
  <c r="N41" i="1"/>
  <c r="J42" i="1"/>
  <c r="K42" i="1" s="1"/>
  <c r="L42" i="1" s="1"/>
  <c r="M42" i="1" s="1"/>
  <c r="N42" i="1"/>
  <c r="J43" i="1"/>
  <c r="N43" i="1"/>
  <c r="J44" i="1"/>
  <c r="N44" i="1"/>
  <c r="J45" i="1"/>
  <c r="N45" i="1"/>
  <c r="J46" i="1"/>
  <c r="N46" i="1"/>
  <c r="J47" i="1"/>
  <c r="K47" i="1"/>
  <c r="L47" i="1" s="1"/>
  <c r="M47" i="1" s="1"/>
  <c r="N47" i="1"/>
  <c r="J48" i="1"/>
  <c r="K48" i="1" s="1"/>
  <c r="L48" i="1" s="1"/>
  <c r="M48" i="1" s="1"/>
  <c r="N48" i="1"/>
  <c r="J49" i="1"/>
  <c r="N49" i="1"/>
  <c r="J50" i="1"/>
  <c r="N50" i="1"/>
  <c r="J51" i="1"/>
  <c r="N51" i="1"/>
  <c r="J52" i="1"/>
  <c r="K52" i="1" s="1"/>
  <c r="L52" i="1" s="1"/>
  <c r="M52" i="1" s="1"/>
  <c r="N52" i="1"/>
  <c r="J53" i="1"/>
  <c r="N53" i="1"/>
  <c r="J54" i="1"/>
  <c r="K54" i="1"/>
  <c r="L54" i="1" s="1"/>
  <c r="M54" i="1"/>
  <c r="N54" i="1"/>
  <c r="J55" i="1"/>
  <c r="K55" i="1"/>
  <c r="L55" i="1" s="1"/>
  <c r="M55" i="1" s="1"/>
  <c r="N55" i="1"/>
  <c r="J56" i="1"/>
  <c r="N56" i="1"/>
  <c r="J57" i="1"/>
  <c r="N57" i="1"/>
  <c r="J58" i="1"/>
  <c r="K58" i="1" s="1"/>
  <c r="L58" i="1" s="1"/>
  <c r="M58" i="1" s="1"/>
  <c r="N58" i="1"/>
  <c r="J59" i="1"/>
  <c r="K59" i="1"/>
  <c r="L59" i="1" s="1"/>
  <c r="M59" i="1" s="1"/>
  <c r="N59" i="1"/>
  <c r="J60" i="1"/>
  <c r="N60" i="1"/>
  <c r="J61" i="1"/>
  <c r="N61" i="1"/>
  <c r="J62" i="1"/>
  <c r="K62" i="1"/>
  <c r="L62" i="1" s="1"/>
  <c r="M62" i="1" s="1"/>
  <c r="N62" i="1"/>
  <c r="J63" i="1"/>
  <c r="K63" i="1"/>
  <c r="L63" i="1" s="1"/>
  <c r="M63" i="1" s="1"/>
  <c r="N63" i="1"/>
  <c r="J64" i="1"/>
  <c r="K64" i="1"/>
  <c r="L64" i="1"/>
  <c r="M64" i="1" s="1"/>
  <c r="N64" i="1"/>
  <c r="J65" i="1"/>
  <c r="N65" i="1"/>
  <c r="J66" i="1"/>
  <c r="K66" i="1" s="1"/>
  <c r="L66" i="1" s="1"/>
  <c r="M66" i="1" s="1"/>
  <c r="N66" i="1"/>
  <c r="J67" i="1"/>
  <c r="N67" i="1"/>
  <c r="J68" i="1"/>
  <c r="K68" i="1"/>
  <c r="L68" i="1" s="1"/>
  <c r="M68" i="1" s="1"/>
  <c r="N68" i="1"/>
  <c r="J69" i="1"/>
  <c r="N69" i="1"/>
  <c r="J70" i="1"/>
  <c r="N70" i="1"/>
  <c r="J71" i="1"/>
  <c r="K71" i="1"/>
  <c r="L71" i="1" s="1"/>
  <c r="M71" i="1" s="1"/>
  <c r="N71" i="1"/>
  <c r="J72" i="1"/>
  <c r="K72" i="1" s="1"/>
  <c r="L72" i="1" s="1"/>
  <c r="M72" i="1"/>
  <c r="N72" i="1"/>
  <c r="J73" i="1"/>
  <c r="N73" i="1"/>
  <c r="J74" i="1"/>
  <c r="N74" i="1"/>
  <c r="J75" i="1"/>
  <c r="K75" i="1"/>
  <c r="L75" i="1" s="1"/>
  <c r="M75" i="1" s="1"/>
  <c r="N75" i="1"/>
  <c r="J76" i="1"/>
  <c r="K76" i="1"/>
  <c r="L76" i="1" s="1"/>
  <c r="M76" i="1" s="1"/>
  <c r="N76" i="1"/>
  <c r="J77" i="1"/>
  <c r="N77" i="1"/>
  <c r="J78" i="1"/>
  <c r="N78" i="1"/>
  <c r="J79" i="1"/>
  <c r="K79" i="1"/>
  <c r="L79" i="1"/>
  <c r="M79" i="1" s="1"/>
  <c r="N79" i="1"/>
  <c r="J80" i="1"/>
  <c r="N80" i="1"/>
  <c r="J81" i="1"/>
  <c r="N81" i="1"/>
  <c r="J82" i="1"/>
  <c r="K82" i="1"/>
  <c r="L82" i="1" s="1"/>
  <c r="M82" i="1" s="1"/>
  <c r="N82" i="1"/>
  <c r="J83" i="1"/>
  <c r="K83" i="1"/>
  <c r="L83" i="1"/>
  <c r="M83" i="1" s="1"/>
  <c r="N83" i="1"/>
  <c r="J84" i="1"/>
  <c r="N84" i="1"/>
  <c r="J85" i="1"/>
  <c r="N85" i="1"/>
  <c r="J86" i="1"/>
  <c r="N86" i="1"/>
  <c r="J87" i="1"/>
  <c r="N87" i="1"/>
  <c r="J88" i="1"/>
  <c r="N88" i="1"/>
  <c r="J89" i="1"/>
  <c r="K89" i="1" s="1"/>
  <c r="L89" i="1" s="1"/>
  <c r="M89" i="1" s="1"/>
  <c r="N89" i="1"/>
  <c r="J90" i="1"/>
  <c r="K90" i="1"/>
  <c r="L90" i="1" s="1"/>
  <c r="M90" i="1" s="1"/>
  <c r="N90" i="1"/>
  <c r="J91" i="1"/>
  <c r="K91" i="1" s="1"/>
  <c r="L91" i="1" s="1"/>
  <c r="M91" i="1" s="1"/>
  <c r="N91" i="1"/>
  <c r="J92" i="1"/>
  <c r="N92" i="1"/>
  <c r="J93" i="1"/>
  <c r="K93" i="1"/>
  <c r="L93" i="1" s="1"/>
  <c r="M93" i="1"/>
  <c r="N93" i="1"/>
  <c r="J94" i="1"/>
  <c r="K94" i="1" s="1"/>
  <c r="L94" i="1" s="1"/>
  <c r="M94" i="1" s="1"/>
  <c r="N94" i="1"/>
  <c r="J95" i="1"/>
  <c r="N95" i="1"/>
  <c r="J96" i="1"/>
  <c r="N96" i="1"/>
  <c r="J97" i="1"/>
  <c r="K97" i="1"/>
  <c r="L97" i="1" s="1"/>
  <c r="M97" i="1" s="1"/>
  <c r="N97" i="1"/>
  <c r="J98" i="1"/>
  <c r="N98" i="1"/>
  <c r="J99" i="1"/>
  <c r="K99" i="1"/>
  <c r="L99" i="1" s="1"/>
  <c r="M99" i="1" s="1"/>
  <c r="N99" i="1"/>
  <c r="J100" i="1"/>
  <c r="N100" i="1"/>
  <c r="J101" i="1"/>
  <c r="N101" i="1"/>
  <c r="J102" i="1"/>
  <c r="N102" i="1"/>
  <c r="J103" i="1"/>
  <c r="K103" i="1"/>
  <c r="L103" i="1" s="1"/>
  <c r="M103" i="1" s="1"/>
  <c r="N103" i="1"/>
  <c r="J104" i="1"/>
  <c r="N104" i="1"/>
  <c r="J105" i="1"/>
  <c r="N105" i="1"/>
  <c r="J106" i="1"/>
  <c r="K106" i="1" s="1"/>
  <c r="L106" i="1" s="1"/>
  <c r="M106" i="1" s="1"/>
  <c r="N106" i="1"/>
  <c r="J107" i="1"/>
  <c r="K107" i="1"/>
  <c r="L107" i="1" s="1"/>
  <c r="M107" i="1" s="1"/>
  <c r="N107" i="1"/>
  <c r="J108" i="1"/>
  <c r="N108" i="1"/>
  <c r="J109" i="1"/>
  <c r="K109" i="1"/>
  <c r="L109" i="1" s="1"/>
  <c r="M109" i="1" s="1"/>
  <c r="N109" i="1"/>
  <c r="J110" i="1"/>
  <c r="K110" i="1" s="1"/>
  <c r="L110" i="1" s="1"/>
  <c r="M110" i="1" s="1"/>
  <c r="N110" i="1"/>
  <c r="J111" i="1"/>
  <c r="K111" i="1" s="1"/>
  <c r="L111" i="1" s="1"/>
  <c r="M111" i="1" s="1"/>
  <c r="N111" i="1"/>
  <c r="J112" i="1"/>
  <c r="N112" i="1"/>
  <c r="J113" i="1"/>
  <c r="N113" i="1"/>
  <c r="J114" i="1"/>
  <c r="K114" i="1" s="1"/>
  <c r="L114" i="1" s="1"/>
  <c r="M114" i="1" s="1"/>
  <c r="N114" i="1"/>
  <c r="J115" i="1"/>
  <c r="K115" i="1"/>
  <c r="L115" i="1" s="1"/>
  <c r="M115" i="1" s="1"/>
  <c r="N115" i="1"/>
  <c r="J116" i="1"/>
  <c r="N116" i="1"/>
  <c r="J117" i="1"/>
  <c r="N117" i="1"/>
  <c r="J118" i="1"/>
  <c r="N118" i="1"/>
  <c r="J119" i="1"/>
  <c r="K119" i="1"/>
  <c r="L119" i="1" s="1"/>
  <c r="M119" i="1" s="1"/>
  <c r="N119" i="1"/>
  <c r="J120" i="1"/>
  <c r="N120" i="1"/>
  <c r="J121" i="1"/>
  <c r="N121" i="1"/>
  <c r="J122" i="1"/>
  <c r="K122" i="1" s="1"/>
  <c r="L122" i="1" s="1"/>
  <c r="M122" i="1" s="1"/>
  <c r="N122" i="1"/>
  <c r="J123" i="1"/>
  <c r="K123" i="1"/>
  <c r="L123" i="1" s="1"/>
  <c r="M123" i="1" s="1"/>
  <c r="N123" i="1"/>
  <c r="J124" i="1"/>
  <c r="N124" i="1"/>
  <c r="J125" i="1"/>
  <c r="K125" i="1"/>
  <c r="L125" i="1" s="1"/>
  <c r="M125" i="1" s="1"/>
  <c r="N125" i="1"/>
  <c r="J126" i="1"/>
  <c r="K126" i="1" s="1"/>
  <c r="L126" i="1" s="1"/>
  <c r="M126" i="1" s="1"/>
  <c r="N126" i="1"/>
  <c r="J127" i="1"/>
  <c r="K127" i="1" s="1"/>
  <c r="L127" i="1" s="1"/>
  <c r="M127" i="1" s="1"/>
  <c r="N127" i="1"/>
  <c r="J128" i="1"/>
  <c r="N128" i="1"/>
  <c r="J129" i="1"/>
  <c r="N129" i="1"/>
  <c r="J130" i="1"/>
  <c r="N130" i="1"/>
  <c r="J131" i="1"/>
  <c r="K131" i="1"/>
  <c r="L131" i="1" s="1"/>
  <c r="M131" i="1" s="1"/>
  <c r="N131" i="1"/>
  <c r="J132" i="1"/>
  <c r="N132" i="1"/>
  <c r="J133" i="1"/>
  <c r="N133" i="1"/>
  <c r="J134" i="1"/>
  <c r="N134" i="1"/>
  <c r="J135" i="1"/>
  <c r="K135" i="1"/>
  <c r="L135" i="1" s="1"/>
  <c r="M135" i="1" s="1"/>
  <c r="N135" i="1"/>
  <c r="J136" i="1"/>
  <c r="N136" i="1"/>
  <c r="J137" i="1"/>
  <c r="N137" i="1"/>
  <c r="J138" i="1"/>
  <c r="K138" i="1" s="1"/>
  <c r="L138" i="1" s="1"/>
  <c r="M138" i="1" s="1"/>
  <c r="N138" i="1"/>
  <c r="J139" i="1"/>
  <c r="K139" i="1"/>
  <c r="L139" i="1" s="1"/>
  <c r="M139" i="1" s="1"/>
  <c r="N139" i="1"/>
  <c r="J140" i="1"/>
  <c r="N140" i="1"/>
  <c r="J141" i="1"/>
  <c r="K141" i="1"/>
  <c r="L141" i="1" s="1"/>
  <c r="M141" i="1" s="1"/>
  <c r="N141" i="1"/>
  <c r="J142" i="1"/>
  <c r="K142" i="1" s="1"/>
  <c r="L142" i="1" s="1"/>
  <c r="M142" i="1" s="1"/>
  <c r="N142" i="1"/>
  <c r="J143" i="1"/>
  <c r="K143" i="1" s="1"/>
  <c r="L143" i="1" s="1"/>
  <c r="M143" i="1" s="1"/>
  <c r="N143" i="1"/>
  <c r="J144" i="1"/>
  <c r="N144" i="1"/>
  <c r="J145" i="1"/>
  <c r="N145" i="1"/>
  <c r="J146" i="1"/>
  <c r="N146" i="1"/>
  <c r="J147" i="1"/>
  <c r="K147" i="1"/>
  <c r="L147" i="1" s="1"/>
  <c r="M147" i="1"/>
  <c r="N147" i="1"/>
  <c r="J148" i="1"/>
  <c r="N148" i="1"/>
  <c r="J149" i="1"/>
  <c r="K149" i="1"/>
  <c r="L149" i="1" s="1"/>
  <c r="M149" i="1" s="1"/>
  <c r="N149" i="1"/>
  <c r="J150" i="1"/>
  <c r="K150" i="1"/>
  <c r="L150" i="1"/>
  <c r="M150" i="1" s="1"/>
  <c r="N150" i="1"/>
  <c r="J151" i="1"/>
  <c r="K151" i="1" s="1"/>
  <c r="L151" i="1" s="1"/>
  <c r="M151" i="1" s="1"/>
  <c r="N151" i="1"/>
  <c r="J152" i="1"/>
  <c r="N152" i="1"/>
  <c r="J153" i="1"/>
  <c r="K153" i="1" s="1"/>
  <c r="L153" i="1" s="1"/>
  <c r="M153" i="1" s="1"/>
  <c r="N153" i="1"/>
  <c r="J154" i="1"/>
  <c r="K154" i="1"/>
  <c r="L154" i="1"/>
  <c r="M154" i="1" s="1"/>
  <c r="N154" i="1"/>
  <c r="J155" i="1"/>
  <c r="K155" i="1"/>
  <c r="L155" i="1"/>
  <c r="M155" i="1" s="1"/>
  <c r="N155" i="1"/>
  <c r="J156" i="1"/>
  <c r="N156" i="1"/>
  <c r="J157" i="1"/>
  <c r="K157" i="1" s="1"/>
  <c r="L157" i="1" s="1"/>
  <c r="M157" i="1" s="1"/>
  <c r="N157" i="1"/>
  <c r="J158" i="1"/>
  <c r="K158" i="1"/>
  <c r="L158" i="1" s="1"/>
  <c r="M158" i="1" s="1"/>
  <c r="N158" i="1"/>
  <c r="J159" i="1"/>
  <c r="K159" i="1" s="1"/>
  <c r="L159" i="1" s="1"/>
  <c r="M159" i="1"/>
  <c r="N159" i="1"/>
  <c r="J160" i="1"/>
  <c r="N160" i="1"/>
  <c r="J161" i="1"/>
  <c r="N161" i="1"/>
  <c r="J162" i="1"/>
  <c r="N162" i="1"/>
  <c r="J163" i="1"/>
  <c r="K163" i="1"/>
  <c r="L163" i="1" s="1"/>
  <c r="M163" i="1" s="1"/>
  <c r="N163" i="1"/>
  <c r="J164" i="1"/>
  <c r="N164" i="1"/>
  <c r="J165" i="1"/>
  <c r="K165" i="1" s="1"/>
  <c r="L165" i="1" s="1"/>
  <c r="M165" i="1" s="1"/>
  <c r="N165" i="1"/>
  <c r="J166" i="1"/>
  <c r="K166" i="1"/>
  <c r="L166" i="1" s="1"/>
  <c r="M166" i="1" s="1"/>
  <c r="N166" i="1"/>
  <c r="J167" i="1"/>
  <c r="K167" i="1"/>
  <c r="L167" i="1" s="1"/>
  <c r="M167" i="1" s="1"/>
  <c r="N167" i="1"/>
  <c r="J168" i="1"/>
  <c r="K168" i="1"/>
  <c r="L168" i="1" s="1"/>
  <c r="M168" i="1" s="1"/>
  <c r="N168" i="1"/>
  <c r="J169" i="1"/>
  <c r="K169" i="1" s="1"/>
  <c r="L169" i="1" s="1"/>
  <c r="M169" i="1" s="1"/>
  <c r="N169" i="1"/>
  <c r="J170" i="1"/>
  <c r="N170" i="1"/>
  <c r="J171" i="1"/>
  <c r="N171" i="1"/>
  <c r="J172" i="1"/>
  <c r="K172" i="1"/>
  <c r="L172" i="1" s="1"/>
  <c r="M172" i="1" s="1"/>
  <c r="N172" i="1"/>
  <c r="J173" i="1"/>
  <c r="K173" i="1" s="1"/>
  <c r="L173" i="1" s="1"/>
  <c r="M173" i="1" s="1"/>
  <c r="N173" i="1"/>
  <c r="J174" i="1"/>
  <c r="N174" i="1"/>
  <c r="J175" i="1"/>
  <c r="N175" i="1"/>
  <c r="J176" i="1"/>
  <c r="K176" i="1"/>
  <c r="L176" i="1" s="1"/>
  <c r="M176" i="1" s="1"/>
  <c r="N176" i="1"/>
  <c r="J177" i="1"/>
  <c r="K177" i="1" s="1"/>
  <c r="L177" i="1" s="1"/>
  <c r="M177" i="1" s="1"/>
  <c r="N177" i="1"/>
  <c r="J178" i="1"/>
  <c r="N178" i="1"/>
  <c r="J179" i="1"/>
  <c r="N179" i="1"/>
  <c r="J180" i="1"/>
  <c r="K180" i="1"/>
  <c r="L180" i="1" s="1"/>
  <c r="M180" i="1" s="1"/>
  <c r="N180" i="1"/>
  <c r="J181" i="1"/>
  <c r="K181" i="1" s="1"/>
  <c r="L181" i="1" s="1"/>
  <c r="M181" i="1" s="1"/>
  <c r="N181" i="1"/>
  <c r="J182" i="1"/>
  <c r="N182" i="1"/>
  <c r="J183" i="1"/>
  <c r="N183" i="1"/>
  <c r="J184" i="1"/>
  <c r="K184" i="1"/>
  <c r="L184" i="1" s="1"/>
  <c r="M184" i="1" s="1"/>
  <c r="N184" i="1"/>
  <c r="J185" i="1"/>
  <c r="K185" i="1" s="1"/>
  <c r="L185" i="1" s="1"/>
  <c r="M185" i="1" s="1"/>
  <c r="N185" i="1"/>
  <c r="J186" i="1"/>
  <c r="N186" i="1"/>
  <c r="J187" i="1"/>
  <c r="N187" i="1"/>
  <c r="J188" i="1"/>
  <c r="K188" i="1"/>
  <c r="L188" i="1" s="1"/>
  <c r="M188" i="1" s="1"/>
  <c r="N188" i="1"/>
  <c r="J189" i="1"/>
  <c r="K189" i="1" s="1"/>
  <c r="L189" i="1" s="1"/>
  <c r="M189" i="1" s="1"/>
  <c r="N189" i="1"/>
  <c r="J190" i="1"/>
  <c r="N190" i="1"/>
  <c r="J191" i="1"/>
  <c r="N191" i="1"/>
  <c r="J192" i="1"/>
  <c r="K192" i="1"/>
  <c r="L192" i="1" s="1"/>
  <c r="M192" i="1" s="1"/>
  <c r="N192" i="1"/>
  <c r="J193" i="1"/>
  <c r="K193" i="1" s="1"/>
  <c r="L193" i="1" s="1"/>
  <c r="M193" i="1" s="1"/>
  <c r="N193" i="1"/>
  <c r="J194" i="1"/>
  <c r="N194" i="1"/>
  <c r="J195" i="1"/>
  <c r="N195" i="1"/>
  <c r="J196" i="1"/>
  <c r="K196" i="1"/>
  <c r="L196" i="1" s="1"/>
  <c r="M196" i="1" s="1"/>
  <c r="N196" i="1"/>
  <c r="J197" i="1"/>
  <c r="K197" i="1" s="1"/>
  <c r="L197" i="1" s="1"/>
  <c r="M197" i="1" s="1"/>
  <c r="N197" i="1"/>
  <c r="J198" i="1"/>
  <c r="N198" i="1"/>
  <c r="J199" i="1"/>
  <c r="N199" i="1"/>
  <c r="J200" i="1"/>
  <c r="K200" i="1"/>
  <c r="L200" i="1" s="1"/>
  <c r="M200" i="1" s="1"/>
  <c r="N200" i="1"/>
  <c r="J201" i="1"/>
  <c r="K201" i="1" s="1"/>
  <c r="L201" i="1" s="1"/>
  <c r="M201" i="1" s="1"/>
  <c r="N201" i="1"/>
  <c r="J202" i="1"/>
  <c r="N202" i="1"/>
  <c r="J203" i="1"/>
  <c r="N203" i="1"/>
  <c r="J204" i="1"/>
  <c r="K204" i="1"/>
  <c r="L204" i="1" s="1"/>
  <c r="M204" i="1" s="1"/>
  <c r="N204" i="1"/>
  <c r="J205" i="1"/>
  <c r="K205" i="1" s="1"/>
  <c r="L205" i="1" s="1"/>
  <c r="M205" i="1" s="1"/>
  <c r="N205" i="1"/>
  <c r="J206" i="1"/>
  <c r="N206" i="1"/>
  <c r="J207" i="1"/>
  <c r="N207" i="1"/>
  <c r="J208" i="1"/>
  <c r="K208" i="1"/>
  <c r="L208" i="1" s="1"/>
  <c r="M208" i="1" s="1"/>
  <c r="N208" i="1"/>
  <c r="J209" i="1"/>
  <c r="K209" i="1" s="1"/>
  <c r="L209" i="1" s="1"/>
  <c r="M209" i="1" s="1"/>
  <c r="N209" i="1"/>
  <c r="J210" i="1"/>
  <c r="N210" i="1"/>
  <c r="J211" i="1"/>
  <c r="N211" i="1"/>
  <c r="J212" i="1"/>
  <c r="K212" i="1"/>
  <c r="L212" i="1" s="1"/>
  <c r="M212" i="1" s="1"/>
  <c r="N212" i="1"/>
  <c r="J213" i="1"/>
  <c r="K213" i="1" s="1"/>
  <c r="L213" i="1" s="1"/>
  <c r="M213" i="1" s="1"/>
  <c r="N213" i="1"/>
  <c r="J214" i="1"/>
  <c r="N214" i="1"/>
  <c r="J215" i="1"/>
  <c r="N215" i="1"/>
  <c r="J216" i="1"/>
  <c r="K216" i="1"/>
  <c r="L216" i="1" s="1"/>
  <c r="M216" i="1" s="1"/>
  <c r="N216" i="1"/>
  <c r="J217" i="1"/>
  <c r="K217" i="1" s="1"/>
  <c r="L217" i="1" s="1"/>
  <c r="M217" i="1" s="1"/>
  <c r="N217" i="1"/>
  <c r="J218" i="1"/>
  <c r="N218" i="1"/>
  <c r="J219" i="1"/>
  <c r="N219" i="1"/>
  <c r="J220" i="1"/>
  <c r="K220" i="1"/>
  <c r="L220" i="1" s="1"/>
  <c r="M220" i="1" s="1"/>
  <c r="N220" i="1"/>
  <c r="J221" i="1"/>
  <c r="K221" i="1" s="1"/>
  <c r="L221" i="1" s="1"/>
  <c r="M221" i="1" s="1"/>
  <c r="N221" i="1"/>
  <c r="J222" i="1"/>
  <c r="N222" i="1"/>
  <c r="J223" i="1"/>
  <c r="N223" i="1"/>
  <c r="J224" i="1"/>
  <c r="K224" i="1"/>
  <c r="L224" i="1"/>
  <c r="M224" i="1" s="1"/>
  <c r="N224" i="1"/>
  <c r="J225" i="1"/>
  <c r="N225" i="1"/>
  <c r="J226" i="1"/>
  <c r="N226" i="1"/>
  <c r="J227" i="1"/>
  <c r="K227" i="1" s="1"/>
  <c r="L227" i="1" s="1"/>
  <c r="M227" i="1" s="1"/>
  <c r="N227" i="1"/>
  <c r="J228" i="1"/>
  <c r="K228" i="1"/>
  <c r="L228" i="1" s="1"/>
  <c r="M228" i="1" s="1"/>
  <c r="N228" i="1"/>
  <c r="J229" i="1"/>
  <c r="N229" i="1"/>
  <c r="J230" i="1"/>
  <c r="K230" i="1"/>
  <c r="L230" i="1" s="1"/>
  <c r="M230" i="1" s="1"/>
  <c r="N230" i="1"/>
  <c r="J231" i="1"/>
  <c r="K231" i="1"/>
  <c r="L231" i="1"/>
  <c r="M231" i="1" s="1"/>
  <c r="N231" i="1"/>
  <c r="J232" i="1"/>
  <c r="K232" i="1"/>
  <c r="L232" i="1"/>
  <c r="M232" i="1" s="1"/>
  <c r="N232" i="1"/>
  <c r="J233" i="1"/>
  <c r="N233" i="1"/>
  <c r="J234" i="1"/>
  <c r="K234" i="1" s="1"/>
  <c r="L234" i="1" s="1"/>
  <c r="M234" i="1" s="1"/>
  <c r="N234" i="1"/>
  <c r="J235" i="1"/>
  <c r="N235" i="1"/>
  <c r="J236" i="1"/>
  <c r="K236" i="1"/>
  <c r="L236" i="1" s="1"/>
  <c r="M236" i="1" s="1"/>
  <c r="N236" i="1"/>
  <c r="J237" i="1"/>
  <c r="N237" i="1"/>
  <c r="J238" i="1"/>
  <c r="K238" i="1" s="1"/>
  <c r="L238" i="1" s="1"/>
  <c r="M238" i="1" s="1"/>
  <c r="N238" i="1"/>
  <c r="J239" i="1"/>
  <c r="N239" i="1"/>
  <c r="J240" i="1"/>
  <c r="K240" i="1"/>
  <c r="L240" i="1" s="1"/>
  <c r="M240" i="1" s="1"/>
  <c r="N240" i="1"/>
  <c r="J241" i="1"/>
  <c r="K241" i="1"/>
  <c r="L241" i="1" s="1"/>
  <c r="M241" i="1" s="1"/>
  <c r="N241" i="1"/>
  <c r="J242" i="1"/>
  <c r="K242" i="1" s="1"/>
  <c r="L242" i="1" s="1"/>
  <c r="M242" i="1"/>
  <c r="N242" i="1"/>
  <c r="J243" i="1"/>
  <c r="N243" i="1"/>
  <c r="J244" i="1"/>
  <c r="K244" i="1"/>
  <c r="L244" i="1" s="1"/>
  <c r="M244" i="1" s="1"/>
  <c r="N244" i="1"/>
  <c r="J245" i="1"/>
  <c r="K245" i="1"/>
  <c r="L245" i="1"/>
  <c r="M245" i="1" s="1"/>
  <c r="N245" i="1"/>
  <c r="J246" i="1"/>
  <c r="K246" i="1" s="1"/>
  <c r="L246" i="1" s="1"/>
  <c r="M246" i="1" s="1"/>
  <c r="N246" i="1"/>
  <c r="J247" i="1"/>
  <c r="N247" i="1"/>
  <c r="J248" i="1"/>
  <c r="K248" i="1"/>
  <c r="L248" i="1" s="1"/>
  <c r="M248" i="1" s="1"/>
  <c r="N248" i="1"/>
  <c r="J249" i="1"/>
  <c r="K249" i="1"/>
  <c r="L249" i="1"/>
  <c r="M249" i="1" s="1"/>
  <c r="N249" i="1"/>
  <c r="J250" i="1"/>
  <c r="K250" i="1" s="1"/>
  <c r="L250" i="1" s="1"/>
  <c r="M250" i="1"/>
  <c r="N250" i="1"/>
  <c r="J251" i="1"/>
  <c r="N251" i="1"/>
  <c r="J252" i="1"/>
  <c r="N252" i="1"/>
  <c r="J253" i="1"/>
  <c r="K253" i="1"/>
  <c r="L253" i="1" s="1"/>
  <c r="M253" i="1" s="1"/>
  <c r="N253" i="1"/>
  <c r="J254" i="1"/>
  <c r="K254" i="1" s="1"/>
  <c r="L254" i="1" s="1"/>
  <c r="M254" i="1" s="1"/>
  <c r="N254" i="1"/>
  <c r="J255" i="1"/>
  <c r="K255" i="1" s="1"/>
  <c r="L255" i="1" s="1"/>
  <c r="M255" i="1" s="1"/>
  <c r="N255" i="1"/>
  <c r="J256" i="1"/>
  <c r="K256" i="1"/>
  <c r="L256" i="1" s="1"/>
  <c r="M256" i="1" s="1"/>
  <c r="N256" i="1"/>
  <c r="J257" i="1"/>
  <c r="K257" i="1" s="1"/>
  <c r="L257" i="1" s="1"/>
  <c r="M257" i="1" s="1"/>
  <c r="N257" i="1"/>
  <c r="J258" i="1"/>
  <c r="N258" i="1"/>
  <c r="J259" i="1"/>
  <c r="N259" i="1"/>
  <c r="J260" i="1"/>
  <c r="N260" i="1"/>
  <c r="J261" i="1"/>
  <c r="K261" i="1"/>
  <c r="L261" i="1" s="1"/>
  <c r="M261" i="1" s="1"/>
  <c r="N261" i="1"/>
  <c r="J262" i="1"/>
  <c r="K262" i="1" s="1"/>
  <c r="L262" i="1" s="1"/>
  <c r="M262" i="1" s="1"/>
  <c r="N262" i="1"/>
  <c r="J263" i="1"/>
  <c r="K263" i="1" s="1"/>
  <c r="L263" i="1" s="1"/>
  <c r="M263" i="1" s="1"/>
  <c r="N263" i="1"/>
  <c r="J264" i="1"/>
  <c r="N264" i="1"/>
  <c r="J265" i="1"/>
  <c r="K265" i="1"/>
  <c r="L265" i="1" s="1"/>
  <c r="M265" i="1" s="1"/>
  <c r="N265" i="1"/>
  <c r="J266" i="1"/>
  <c r="K266" i="1" s="1"/>
  <c r="L266" i="1" s="1"/>
  <c r="M266" i="1" s="1"/>
  <c r="N266" i="1"/>
  <c r="J267" i="1"/>
  <c r="N267" i="1"/>
  <c r="J268" i="1"/>
  <c r="K268" i="1"/>
  <c r="L268" i="1" s="1"/>
  <c r="M268" i="1" s="1"/>
  <c r="N268" i="1"/>
  <c r="J269" i="1"/>
  <c r="K269" i="1"/>
  <c r="L269" i="1" s="1"/>
  <c r="M269" i="1" s="1"/>
  <c r="N269" i="1"/>
  <c r="J270" i="1"/>
  <c r="K270" i="1" s="1"/>
  <c r="L270" i="1" s="1"/>
  <c r="M270" i="1" s="1"/>
  <c r="N270" i="1"/>
  <c r="J271" i="1"/>
  <c r="N271" i="1"/>
  <c r="J272" i="1"/>
  <c r="K272" i="1"/>
  <c r="L272" i="1" s="1"/>
  <c r="M272" i="1" s="1"/>
  <c r="N272" i="1"/>
  <c r="J273" i="1"/>
  <c r="K273" i="1"/>
  <c r="L273" i="1" s="1"/>
  <c r="M273" i="1" s="1"/>
  <c r="N273" i="1"/>
  <c r="J274" i="1"/>
  <c r="K274" i="1" s="1"/>
  <c r="L274" i="1" s="1"/>
  <c r="M274" i="1" s="1"/>
  <c r="N274" i="1"/>
  <c r="J275" i="1"/>
  <c r="N275" i="1"/>
  <c r="J276" i="1"/>
  <c r="K276" i="1"/>
  <c r="L276" i="1" s="1"/>
  <c r="M276" i="1" s="1"/>
  <c r="N276" i="1"/>
  <c r="J277" i="1"/>
  <c r="K277" i="1"/>
  <c r="L277" i="1" s="1"/>
  <c r="M277" i="1" s="1"/>
  <c r="N277" i="1"/>
  <c r="J278" i="1"/>
  <c r="K278" i="1" s="1"/>
  <c r="L278" i="1" s="1"/>
  <c r="M278" i="1" s="1"/>
  <c r="N278" i="1"/>
  <c r="J279" i="1"/>
  <c r="N279" i="1"/>
  <c r="J280" i="1"/>
  <c r="K280" i="1"/>
  <c r="L280" i="1" s="1"/>
  <c r="M280" i="1" s="1"/>
  <c r="N280" i="1"/>
  <c r="J281" i="1"/>
  <c r="K281" i="1"/>
  <c r="L281" i="1" s="1"/>
  <c r="M281" i="1" s="1"/>
  <c r="N281" i="1"/>
  <c r="J282" i="1"/>
  <c r="K282" i="1" s="1"/>
  <c r="L282" i="1" s="1"/>
  <c r="M282" i="1" s="1"/>
  <c r="N282" i="1"/>
  <c r="J283" i="1"/>
  <c r="N283" i="1"/>
  <c r="J284" i="1"/>
  <c r="K284" i="1"/>
  <c r="L284" i="1" s="1"/>
  <c r="M284" i="1" s="1"/>
  <c r="N284" i="1"/>
  <c r="J285" i="1"/>
  <c r="K285" i="1"/>
  <c r="L285" i="1" s="1"/>
  <c r="M285" i="1" s="1"/>
  <c r="N285" i="1"/>
  <c r="J286" i="1"/>
  <c r="K286" i="1" s="1"/>
  <c r="L286" i="1" s="1"/>
  <c r="M286" i="1" s="1"/>
  <c r="N286" i="1"/>
  <c r="J287" i="1"/>
  <c r="N287" i="1"/>
  <c r="J288" i="1"/>
  <c r="K288" i="1"/>
  <c r="L288" i="1" s="1"/>
  <c r="M288" i="1" s="1"/>
  <c r="N288" i="1"/>
  <c r="J289" i="1"/>
  <c r="K289" i="1"/>
  <c r="L289" i="1" s="1"/>
  <c r="M289" i="1" s="1"/>
  <c r="N289" i="1"/>
  <c r="J290" i="1"/>
  <c r="K290" i="1" s="1"/>
  <c r="L290" i="1" s="1"/>
  <c r="M290" i="1" s="1"/>
  <c r="N290" i="1"/>
  <c r="J291" i="1"/>
  <c r="N291" i="1"/>
  <c r="J292" i="1"/>
  <c r="K292" i="1"/>
  <c r="L292" i="1" s="1"/>
  <c r="M292" i="1" s="1"/>
  <c r="N292" i="1"/>
  <c r="J293" i="1"/>
  <c r="K293" i="1"/>
  <c r="L293" i="1" s="1"/>
  <c r="M293" i="1" s="1"/>
  <c r="N293" i="1"/>
  <c r="J294" i="1"/>
  <c r="K294" i="1" s="1"/>
  <c r="L294" i="1" s="1"/>
  <c r="M294" i="1" s="1"/>
  <c r="N294" i="1"/>
  <c r="J295" i="1"/>
  <c r="N295" i="1"/>
  <c r="J296" i="1"/>
  <c r="K296" i="1"/>
  <c r="L296" i="1" s="1"/>
  <c r="M296" i="1" s="1"/>
  <c r="N296" i="1"/>
  <c r="J297" i="1"/>
  <c r="K297" i="1"/>
  <c r="L297" i="1" s="1"/>
  <c r="M297" i="1" s="1"/>
  <c r="N297" i="1"/>
  <c r="J298" i="1"/>
  <c r="K298" i="1" s="1"/>
  <c r="L298" i="1" s="1"/>
  <c r="M298" i="1" s="1"/>
  <c r="N298" i="1"/>
  <c r="J299" i="1"/>
  <c r="N299" i="1"/>
  <c r="J300" i="1"/>
  <c r="K300" i="1"/>
  <c r="L300" i="1" s="1"/>
  <c r="M300" i="1" s="1"/>
  <c r="N300" i="1"/>
  <c r="J301" i="1"/>
  <c r="K301" i="1"/>
  <c r="L301" i="1" s="1"/>
  <c r="M301" i="1" s="1"/>
  <c r="N301" i="1"/>
  <c r="J302" i="1"/>
  <c r="K302" i="1" s="1"/>
  <c r="L302" i="1" s="1"/>
  <c r="M302" i="1" s="1"/>
  <c r="N302" i="1"/>
  <c r="J303" i="1"/>
  <c r="N303" i="1"/>
  <c r="J304" i="1"/>
  <c r="K304" i="1"/>
  <c r="L304" i="1" s="1"/>
  <c r="M304" i="1" s="1"/>
  <c r="N304" i="1"/>
  <c r="J305" i="1"/>
  <c r="K305" i="1"/>
  <c r="L305" i="1" s="1"/>
  <c r="M305" i="1" s="1"/>
  <c r="N305" i="1"/>
  <c r="J306" i="1"/>
  <c r="K306" i="1" s="1"/>
  <c r="L306" i="1" s="1"/>
  <c r="M306" i="1" s="1"/>
  <c r="N306" i="1"/>
  <c r="J307" i="1"/>
  <c r="N307" i="1"/>
  <c r="J308" i="1"/>
  <c r="K308" i="1"/>
  <c r="L308" i="1" s="1"/>
  <c r="M308" i="1" s="1"/>
  <c r="N308" i="1"/>
  <c r="J309" i="1"/>
  <c r="K309" i="1"/>
  <c r="L309" i="1" s="1"/>
  <c r="M309" i="1" s="1"/>
  <c r="N309" i="1"/>
  <c r="J310" i="1"/>
  <c r="K310" i="1" s="1"/>
  <c r="L310" i="1" s="1"/>
  <c r="M310" i="1" s="1"/>
  <c r="N310" i="1"/>
  <c r="J311" i="1"/>
  <c r="N311" i="1"/>
  <c r="J312" i="1"/>
  <c r="K312" i="1"/>
  <c r="L312" i="1" s="1"/>
  <c r="M312" i="1" s="1"/>
  <c r="N312" i="1"/>
  <c r="J313" i="1"/>
  <c r="K313" i="1"/>
  <c r="L313" i="1" s="1"/>
  <c r="M313" i="1" s="1"/>
  <c r="N313" i="1"/>
  <c r="J314" i="1"/>
  <c r="K314" i="1" s="1"/>
  <c r="L314" i="1" s="1"/>
  <c r="M314" i="1" s="1"/>
  <c r="N314" i="1"/>
  <c r="J315" i="1"/>
  <c r="N315" i="1"/>
  <c r="J316" i="1"/>
  <c r="K316" i="1"/>
  <c r="L316" i="1" s="1"/>
  <c r="M316" i="1" s="1"/>
  <c r="N316" i="1"/>
  <c r="J317" i="1"/>
  <c r="K317" i="1"/>
  <c r="L317" i="1" s="1"/>
  <c r="M317" i="1" s="1"/>
  <c r="N317" i="1"/>
  <c r="J318" i="1"/>
  <c r="K318" i="1" s="1"/>
  <c r="L318" i="1" s="1"/>
  <c r="M318" i="1" s="1"/>
  <c r="N318" i="1"/>
  <c r="J319" i="1"/>
  <c r="N319" i="1"/>
  <c r="J320" i="1"/>
  <c r="K320" i="1"/>
  <c r="L320" i="1" s="1"/>
  <c r="M320" i="1" s="1"/>
  <c r="N320" i="1"/>
  <c r="J321" i="1"/>
  <c r="K321" i="1"/>
  <c r="L321" i="1" s="1"/>
  <c r="M321" i="1" s="1"/>
  <c r="N321" i="1"/>
  <c r="J322" i="1"/>
  <c r="K322" i="1" s="1"/>
  <c r="L322" i="1" s="1"/>
  <c r="M322" i="1" s="1"/>
  <c r="N322" i="1"/>
  <c r="J323" i="1"/>
  <c r="N323" i="1"/>
  <c r="J324" i="1"/>
  <c r="K324" i="1"/>
  <c r="L324" i="1" s="1"/>
  <c r="M324" i="1" s="1"/>
  <c r="N324" i="1"/>
  <c r="J325" i="1"/>
  <c r="K325" i="1"/>
  <c r="L325" i="1" s="1"/>
  <c r="M325" i="1" s="1"/>
  <c r="N325" i="1"/>
  <c r="J326" i="1"/>
  <c r="K326" i="1" s="1"/>
  <c r="L326" i="1" s="1"/>
  <c r="M326" i="1" s="1"/>
  <c r="N326" i="1"/>
  <c r="J327" i="1"/>
  <c r="N327" i="1"/>
  <c r="J328" i="1"/>
  <c r="K328" i="1"/>
  <c r="L328" i="1"/>
  <c r="M328" i="1" s="1"/>
  <c r="N328" i="1"/>
  <c r="J329" i="1"/>
  <c r="K329" i="1"/>
  <c r="L329" i="1"/>
  <c r="M329" i="1" s="1"/>
  <c r="N329" i="1"/>
  <c r="J330" i="1"/>
  <c r="N330" i="1"/>
  <c r="J331" i="1"/>
  <c r="N331" i="1"/>
  <c r="J332" i="1"/>
  <c r="N332" i="1"/>
  <c r="J333" i="1"/>
  <c r="K333" i="1"/>
  <c r="L333" i="1" s="1"/>
  <c r="M333" i="1" s="1"/>
  <c r="N333" i="1"/>
  <c r="J334" i="1"/>
  <c r="N334" i="1"/>
  <c r="J335" i="1"/>
  <c r="K335" i="1"/>
  <c r="L335" i="1" s="1"/>
  <c r="M335" i="1" s="1"/>
  <c r="N335" i="1"/>
  <c r="J336" i="1"/>
  <c r="K336" i="1"/>
  <c r="L336" i="1"/>
  <c r="M336" i="1" s="1"/>
  <c r="N336" i="1"/>
  <c r="J337" i="1"/>
  <c r="K337" i="1"/>
  <c r="L337" i="1"/>
  <c r="M337" i="1" s="1"/>
  <c r="N337" i="1"/>
  <c r="J338" i="1"/>
  <c r="N338" i="1"/>
  <c r="J339" i="1"/>
  <c r="K339" i="1" s="1"/>
  <c r="L339" i="1" s="1"/>
  <c r="M339" i="1" s="1"/>
  <c r="N339" i="1"/>
  <c r="J340" i="1"/>
  <c r="N340" i="1"/>
  <c r="J341" i="1"/>
  <c r="K341" i="1"/>
  <c r="L341" i="1" s="1"/>
  <c r="M341" i="1" s="1"/>
  <c r="N341" i="1"/>
  <c r="J342" i="1"/>
  <c r="K342" i="1"/>
  <c r="L342" i="1" s="1"/>
  <c r="M342" i="1" s="1"/>
  <c r="N342" i="1"/>
  <c r="J343" i="1"/>
  <c r="K343" i="1" s="1"/>
  <c r="L343" i="1" s="1"/>
  <c r="M343" i="1" s="1"/>
  <c r="N343" i="1"/>
  <c r="J344" i="1"/>
  <c r="N344" i="1"/>
  <c r="J345" i="1"/>
  <c r="K345" i="1" s="1"/>
  <c r="L345" i="1" s="1"/>
  <c r="M345" i="1" s="1"/>
  <c r="N345" i="1"/>
  <c r="J346" i="1"/>
  <c r="K346" i="1" s="1"/>
  <c r="L346" i="1" s="1"/>
  <c r="M346" i="1" s="1"/>
  <c r="N346" i="1"/>
  <c r="J347" i="1"/>
  <c r="K347" i="1" s="1"/>
  <c r="L347" i="1" s="1"/>
  <c r="M347" i="1" s="1"/>
  <c r="N347" i="1"/>
  <c r="J348" i="1"/>
  <c r="N348" i="1"/>
  <c r="J349" i="1"/>
  <c r="K349" i="1" s="1"/>
  <c r="L349" i="1" s="1"/>
  <c r="M349" i="1" s="1"/>
  <c r="N349" i="1"/>
  <c r="J350" i="1"/>
  <c r="N350" i="1"/>
  <c r="J351" i="1"/>
  <c r="K351" i="1" s="1"/>
  <c r="L351" i="1" s="1"/>
  <c r="M351" i="1" s="1"/>
  <c r="N351" i="1"/>
  <c r="J352" i="1"/>
  <c r="N352" i="1"/>
  <c r="J353" i="1"/>
  <c r="N353" i="1"/>
  <c r="J354" i="1"/>
  <c r="K354" i="1"/>
  <c r="L354" i="1" s="1"/>
  <c r="M354" i="1" s="1"/>
  <c r="N354" i="1"/>
  <c r="J355" i="1"/>
  <c r="K355" i="1" s="1"/>
  <c r="L355" i="1" s="1"/>
  <c r="M355" i="1" s="1"/>
  <c r="N355" i="1"/>
  <c r="J356" i="1"/>
  <c r="N356" i="1"/>
  <c r="J357" i="1"/>
  <c r="N357" i="1"/>
  <c r="J358" i="1"/>
  <c r="K358" i="1"/>
  <c r="L358" i="1" s="1"/>
  <c r="M358" i="1" s="1"/>
  <c r="N358" i="1"/>
  <c r="J359" i="1"/>
  <c r="K359" i="1" s="1"/>
  <c r="L359" i="1" s="1"/>
  <c r="M359" i="1" s="1"/>
  <c r="N359" i="1"/>
  <c r="J360" i="1"/>
  <c r="N360" i="1"/>
  <c r="J361" i="1"/>
  <c r="K361" i="1"/>
  <c r="L361" i="1" s="1"/>
  <c r="M361" i="1" s="1"/>
  <c r="N361" i="1"/>
  <c r="J362" i="1"/>
  <c r="K362" i="1"/>
  <c r="L362" i="1"/>
  <c r="M362" i="1" s="1"/>
  <c r="N362" i="1"/>
  <c r="J363" i="1"/>
  <c r="K363" i="1" s="1"/>
  <c r="L363" i="1" s="1"/>
  <c r="M363" i="1"/>
  <c r="N363" i="1"/>
  <c r="J364" i="1"/>
  <c r="N364" i="1"/>
  <c r="J365" i="1"/>
  <c r="K365" i="1"/>
  <c r="L365" i="1" s="1"/>
  <c r="M365" i="1" s="1"/>
  <c r="N365" i="1"/>
  <c r="J366" i="1"/>
  <c r="K366" i="1"/>
  <c r="L366" i="1"/>
  <c r="M366" i="1" s="1"/>
  <c r="N366" i="1"/>
  <c r="J367" i="1"/>
  <c r="K367" i="1" s="1"/>
  <c r="L367" i="1" s="1"/>
  <c r="M367" i="1" s="1"/>
  <c r="N367" i="1"/>
  <c r="J368" i="1"/>
  <c r="N368" i="1"/>
  <c r="J369" i="1"/>
  <c r="K369" i="1"/>
  <c r="L369" i="1" s="1"/>
  <c r="M369" i="1" s="1"/>
  <c r="N369" i="1"/>
  <c r="J370" i="1"/>
  <c r="K370" i="1"/>
  <c r="L370" i="1"/>
  <c r="M370" i="1" s="1"/>
  <c r="N370" i="1"/>
  <c r="J371" i="1"/>
  <c r="K371" i="1" s="1"/>
  <c r="L371" i="1" s="1"/>
  <c r="M371" i="1"/>
  <c r="N371" i="1"/>
  <c r="J372" i="1"/>
  <c r="N372" i="1"/>
  <c r="J373" i="1"/>
  <c r="K373" i="1"/>
  <c r="L373" i="1" s="1"/>
  <c r="M373" i="1" s="1"/>
  <c r="N373" i="1"/>
  <c r="J374" i="1"/>
  <c r="K374" i="1"/>
  <c r="L374" i="1"/>
  <c r="M374" i="1" s="1"/>
  <c r="N374" i="1"/>
  <c r="J375" i="1"/>
  <c r="K375" i="1" s="1"/>
  <c r="L375" i="1" s="1"/>
  <c r="M375" i="1" s="1"/>
  <c r="N375" i="1"/>
  <c r="J376" i="1"/>
  <c r="N376" i="1"/>
  <c r="J377" i="1"/>
  <c r="K377" i="1" s="1"/>
  <c r="L377" i="1" s="1"/>
  <c r="M377" i="1" s="1"/>
  <c r="N377" i="1"/>
  <c r="J378" i="1"/>
  <c r="K378" i="1" s="1"/>
  <c r="L378" i="1"/>
  <c r="M378" i="1" s="1"/>
  <c r="N378" i="1"/>
  <c r="J379" i="1"/>
  <c r="K379" i="1" s="1"/>
  <c r="L379" i="1" s="1"/>
  <c r="M379" i="1" s="1"/>
  <c r="N379" i="1"/>
  <c r="J380" i="1"/>
  <c r="N380" i="1"/>
  <c r="J381" i="1"/>
  <c r="N381" i="1"/>
  <c r="J382" i="1"/>
  <c r="K382" i="1" s="1"/>
  <c r="L382" i="1"/>
  <c r="M382" i="1" s="1"/>
  <c r="N382" i="1"/>
  <c r="J383" i="1"/>
  <c r="K383" i="1" s="1"/>
  <c r="L383" i="1" s="1"/>
  <c r="M383" i="1" s="1"/>
  <c r="N383" i="1"/>
  <c r="J384" i="1"/>
  <c r="N384" i="1"/>
  <c r="J385" i="1"/>
  <c r="N385" i="1"/>
  <c r="J386" i="1"/>
  <c r="N386" i="1"/>
  <c r="J387" i="1"/>
  <c r="K387" i="1" s="1"/>
  <c r="L387" i="1" s="1"/>
  <c r="M387" i="1"/>
  <c r="N387" i="1"/>
  <c r="J388" i="1"/>
  <c r="N388" i="1"/>
  <c r="J389" i="1"/>
  <c r="K389" i="1"/>
  <c r="L389" i="1" s="1"/>
  <c r="M389" i="1" s="1"/>
  <c r="N389" i="1"/>
  <c r="J390" i="1"/>
  <c r="K390" i="1"/>
  <c r="L390" i="1" s="1"/>
  <c r="M390" i="1" s="1"/>
  <c r="N390" i="1"/>
  <c r="J391" i="1"/>
  <c r="K391" i="1" s="1"/>
  <c r="L391" i="1" s="1"/>
  <c r="M391" i="1" s="1"/>
  <c r="N391" i="1"/>
  <c r="J392" i="1"/>
  <c r="N392" i="1"/>
  <c r="J393" i="1"/>
  <c r="K393" i="1"/>
  <c r="L393" i="1" s="1"/>
  <c r="M393" i="1" s="1"/>
  <c r="N393" i="1"/>
  <c r="J394" i="1"/>
  <c r="K394" i="1"/>
  <c r="L394" i="1"/>
  <c r="M394" i="1" s="1"/>
  <c r="N394" i="1"/>
  <c r="J395" i="1"/>
  <c r="K395" i="1" s="1"/>
  <c r="L395" i="1" s="1"/>
  <c r="M395" i="1" s="1"/>
  <c r="N395" i="1"/>
  <c r="J396" i="1"/>
  <c r="N396" i="1"/>
  <c r="J397" i="1"/>
  <c r="K397" i="1"/>
  <c r="L397" i="1" s="1"/>
  <c r="M397" i="1" s="1"/>
  <c r="N397" i="1"/>
  <c r="J398" i="1"/>
  <c r="K398" i="1"/>
  <c r="L398" i="1" s="1"/>
  <c r="M398" i="1" s="1"/>
  <c r="N398" i="1"/>
  <c r="J399" i="1"/>
  <c r="K399" i="1" s="1"/>
  <c r="L399" i="1" s="1"/>
  <c r="M399" i="1" s="1"/>
  <c r="N399" i="1"/>
  <c r="J400" i="1"/>
  <c r="N400" i="1"/>
  <c r="J401" i="1"/>
  <c r="K401" i="1"/>
  <c r="L401" i="1" s="1"/>
  <c r="M401" i="1" s="1"/>
  <c r="N401" i="1"/>
  <c r="J402" i="1"/>
  <c r="K402" i="1"/>
  <c r="L402" i="1"/>
  <c r="M402" i="1" s="1"/>
  <c r="N402" i="1"/>
  <c r="J403" i="1"/>
  <c r="K403" i="1" s="1"/>
  <c r="L403" i="1" s="1"/>
  <c r="M403" i="1"/>
  <c r="N403" i="1"/>
  <c r="J404" i="1"/>
  <c r="N404" i="1"/>
  <c r="J405" i="1"/>
  <c r="K405" i="1"/>
  <c r="L405" i="1" s="1"/>
  <c r="M405" i="1" s="1"/>
  <c r="N405" i="1"/>
  <c r="J406" i="1"/>
  <c r="K406" i="1"/>
  <c r="L406" i="1"/>
  <c r="M406" i="1" s="1"/>
  <c r="N406" i="1"/>
  <c r="J407" i="1"/>
  <c r="K407" i="1" s="1"/>
  <c r="L407" i="1" s="1"/>
  <c r="M407" i="1" s="1"/>
  <c r="N407" i="1"/>
  <c r="J408" i="1"/>
  <c r="N408" i="1"/>
  <c r="J409" i="1"/>
  <c r="N409" i="1"/>
  <c r="J410" i="1"/>
  <c r="K410" i="1" s="1"/>
  <c r="L410" i="1"/>
  <c r="M410" i="1" s="1"/>
  <c r="N410" i="1"/>
  <c r="J411" i="1"/>
  <c r="K411" i="1" s="1"/>
  <c r="L411" i="1" s="1"/>
  <c r="M411" i="1" s="1"/>
  <c r="N411" i="1"/>
  <c r="J412" i="1"/>
  <c r="N412" i="1"/>
  <c r="J413" i="1"/>
  <c r="N413" i="1"/>
  <c r="J414" i="1"/>
  <c r="N414" i="1"/>
  <c r="J415" i="1"/>
  <c r="K415" i="1" s="1"/>
  <c r="L415" i="1" s="1"/>
  <c r="M415" i="1" s="1"/>
  <c r="N415" i="1"/>
  <c r="J416" i="1"/>
  <c r="N416" i="1"/>
  <c r="J417" i="1"/>
  <c r="K417" i="1"/>
  <c r="L417" i="1" s="1"/>
  <c r="M417" i="1" s="1"/>
  <c r="N417" i="1"/>
  <c r="J418" i="1"/>
  <c r="N418" i="1"/>
  <c r="J419" i="1"/>
  <c r="K419" i="1" s="1"/>
  <c r="L419" i="1" s="1"/>
  <c r="M419" i="1"/>
  <c r="N419" i="1"/>
  <c r="J420" i="1"/>
  <c r="N420" i="1"/>
  <c r="J421" i="1"/>
  <c r="K421" i="1"/>
  <c r="L421" i="1" s="1"/>
  <c r="M421" i="1" s="1"/>
  <c r="N421" i="1"/>
  <c r="J422" i="1"/>
  <c r="K422" i="1"/>
  <c r="L422" i="1" s="1"/>
  <c r="M422" i="1" s="1"/>
  <c r="N422" i="1"/>
  <c r="J423" i="1"/>
  <c r="K423" i="1" s="1"/>
  <c r="L423" i="1" s="1"/>
  <c r="M423" i="1" s="1"/>
  <c r="N423" i="1"/>
  <c r="J424" i="1"/>
  <c r="N424" i="1"/>
  <c r="J425" i="1"/>
  <c r="K425" i="1"/>
  <c r="L425" i="1" s="1"/>
  <c r="M425" i="1" s="1"/>
  <c r="N425" i="1"/>
  <c r="J426" i="1"/>
  <c r="K426" i="1" s="1"/>
  <c r="L426" i="1"/>
  <c r="M426" i="1" s="1"/>
  <c r="N426" i="1"/>
  <c r="J427" i="1"/>
  <c r="K427" i="1" s="1"/>
  <c r="L427" i="1" s="1"/>
  <c r="M427" i="1" s="1"/>
  <c r="N427" i="1"/>
  <c r="J428" i="1"/>
  <c r="N428" i="1"/>
  <c r="J429" i="1"/>
  <c r="N429" i="1"/>
  <c r="J430" i="1"/>
  <c r="K430" i="1"/>
  <c r="L430" i="1"/>
  <c r="M430" i="1" s="1"/>
  <c r="N430" i="1"/>
  <c r="J431" i="1"/>
  <c r="N431" i="1"/>
  <c r="J432" i="1"/>
  <c r="K432" i="1"/>
  <c r="L432" i="1" s="1"/>
  <c r="M432" i="1" s="1"/>
  <c r="N432" i="1"/>
  <c r="J433" i="1"/>
  <c r="K433" i="1" s="1"/>
  <c r="L433" i="1" s="1"/>
  <c r="M433" i="1" s="1"/>
  <c r="N433" i="1"/>
  <c r="J434" i="1"/>
  <c r="K434" i="1" s="1"/>
  <c r="L434" i="1" s="1"/>
  <c r="M434" i="1" s="1"/>
  <c r="N434" i="1"/>
  <c r="J435" i="1"/>
  <c r="N435" i="1"/>
  <c r="J436" i="1"/>
  <c r="K436" i="1" s="1"/>
  <c r="L436" i="1" s="1"/>
  <c r="M436" i="1" s="1"/>
  <c r="N436" i="1"/>
  <c r="J437" i="1"/>
  <c r="K437" i="1"/>
  <c r="L437" i="1" s="1"/>
  <c r="M437" i="1" s="1"/>
  <c r="N437" i="1"/>
  <c r="J438" i="1"/>
  <c r="K438" i="1" s="1"/>
  <c r="L438" i="1" s="1"/>
  <c r="M438" i="1" s="1"/>
  <c r="N438" i="1"/>
  <c r="J439" i="1"/>
  <c r="N439" i="1"/>
  <c r="J440" i="1"/>
  <c r="K440" i="1" s="1"/>
  <c r="L440" i="1" s="1"/>
  <c r="M440" i="1"/>
  <c r="N440" i="1"/>
  <c r="J441" i="1"/>
  <c r="K441" i="1" s="1"/>
  <c r="L441" i="1"/>
  <c r="M441" i="1" s="1"/>
  <c r="N441" i="1"/>
  <c r="J442" i="1"/>
  <c r="K442" i="1"/>
  <c r="L442" i="1"/>
  <c r="M442" i="1" s="1"/>
  <c r="N442" i="1"/>
  <c r="J443" i="1"/>
  <c r="N443" i="1"/>
  <c r="J444" i="1"/>
  <c r="N444" i="1"/>
  <c r="J445" i="1"/>
  <c r="K445" i="1"/>
  <c r="L445" i="1" s="1"/>
  <c r="M445" i="1" s="1"/>
  <c r="N445" i="1"/>
  <c r="J446" i="1"/>
  <c r="N446" i="1"/>
  <c r="J447" i="1"/>
  <c r="N447" i="1"/>
  <c r="J448" i="1"/>
  <c r="N448" i="1"/>
  <c r="J449" i="1"/>
  <c r="K449" i="1"/>
  <c r="L449" i="1" s="1"/>
  <c r="M449" i="1" s="1"/>
  <c r="N449" i="1"/>
  <c r="J450" i="1"/>
  <c r="N450" i="1"/>
  <c r="J451" i="1"/>
  <c r="N451" i="1"/>
  <c r="J452" i="1"/>
  <c r="K452" i="1" s="1"/>
  <c r="L452" i="1" s="1"/>
  <c r="M452" i="1" s="1"/>
  <c r="N452" i="1"/>
  <c r="J453" i="1"/>
  <c r="K453" i="1" s="1"/>
  <c r="L453" i="1" s="1"/>
  <c r="M453" i="1" s="1"/>
  <c r="N453" i="1"/>
  <c r="J454" i="1"/>
  <c r="N454" i="1"/>
  <c r="J455" i="1"/>
  <c r="N455" i="1"/>
  <c r="J456" i="1"/>
  <c r="K456" i="1"/>
  <c r="L456" i="1" s="1"/>
  <c r="M456" i="1" s="1"/>
  <c r="N456" i="1"/>
  <c r="J457" i="1"/>
  <c r="K457" i="1"/>
  <c r="L457" i="1" s="1"/>
  <c r="M457" i="1" s="1"/>
  <c r="N457" i="1"/>
  <c r="J458" i="1"/>
  <c r="K458" i="1" s="1"/>
  <c r="L458" i="1"/>
  <c r="M458" i="1" s="1"/>
  <c r="N458" i="1"/>
  <c r="J459" i="1"/>
  <c r="N459" i="1"/>
  <c r="J460" i="1"/>
  <c r="N460" i="1"/>
  <c r="J461" i="1"/>
  <c r="K461" i="1"/>
  <c r="L461" i="1" s="1"/>
  <c r="M461" i="1" s="1"/>
  <c r="N461" i="1"/>
  <c r="J462" i="1"/>
  <c r="K462" i="1"/>
  <c r="L462" i="1" s="1"/>
  <c r="M462" i="1" s="1"/>
  <c r="N462" i="1"/>
  <c r="J463" i="1"/>
  <c r="N463" i="1"/>
  <c r="J464" i="1"/>
  <c r="K464" i="1"/>
  <c r="L464" i="1" s="1"/>
  <c r="M464" i="1"/>
  <c r="N464" i="1"/>
  <c r="J465" i="1"/>
  <c r="K465" i="1"/>
  <c r="L465" i="1"/>
  <c r="M465" i="1" s="1"/>
  <c r="N465" i="1"/>
  <c r="J466" i="1"/>
  <c r="K466" i="1"/>
  <c r="L466" i="1"/>
  <c r="M466" i="1" s="1"/>
  <c r="N466" i="1"/>
  <c r="J467" i="1"/>
  <c r="N467" i="1"/>
  <c r="J468" i="1"/>
  <c r="K468" i="1" s="1"/>
  <c r="L468" i="1" s="1"/>
  <c r="M468" i="1" s="1"/>
  <c r="N468" i="1"/>
  <c r="J469" i="1"/>
  <c r="K469" i="1"/>
  <c r="L469" i="1" s="1"/>
  <c r="M469" i="1" s="1"/>
  <c r="N469" i="1"/>
  <c r="J470" i="1"/>
  <c r="N470" i="1"/>
  <c r="J471" i="1"/>
  <c r="N471" i="1"/>
  <c r="J472" i="1"/>
  <c r="N472" i="1"/>
  <c r="J473" i="1"/>
  <c r="N473" i="1"/>
  <c r="J474" i="1"/>
  <c r="K474" i="1"/>
  <c r="L474" i="1" s="1"/>
  <c r="M474" i="1" s="1"/>
  <c r="N474" i="1"/>
  <c r="J475" i="1"/>
  <c r="N475" i="1"/>
  <c r="J476" i="1"/>
  <c r="N476" i="1"/>
  <c r="J477" i="1"/>
  <c r="K477" i="1"/>
  <c r="L477" i="1" s="1"/>
  <c r="M477" i="1" s="1"/>
  <c r="N477" i="1"/>
  <c r="J478" i="1"/>
  <c r="K478" i="1" s="1"/>
  <c r="L478" i="1" s="1"/>
  <c r="M478" i="1" s="1"/>
  <c r="N478" i="1"/>
  <c r="J479" i="1"/>
  <c r="N479" i="1"/>
  <c r="J480" i="1"/>
  <c r="K480" i="1" s="1"/>
  <c r="L480" i="1" s="1"/>
  <c r="M480" i="1"/>
  <c r="N480" i="1"/>
  <c r="J481" i="1"/>
  <c r="K481" i="1" s="1"/>
  <c r="L481" i="1" s="1"/>
  <c r="M481" i="1" s="1"/>
  <c r="N481" i="1"/>
  <c r="J482" i="1"/>
  <c r="K482" i="1"/>
  <c r="L482" i="1"/>
  <c r="M482" i="1"/>
  <c r="N482" i="1"/>
  <c r="J483" i="1"/>
  <c r="N483" i="1"/>
  <c r="J484" i="1"/>
  <c r="K484" i="1" s="1"/>
  <c r="L484" i="1" s="1"/>
  <c r="M484" i="1" s="1"/>
  <c r="N484" i="1"/>
  <c r="J485" i="1"/>
  <c r="N485" i="1"/>
  <c r="J486" i="1"/>
  <c r="K486" i="1"/>
  <c r="L486" i="1" s="1"/>
  <c r="M486" i="1" s="1"/>
  <c r="N486" i="1"/>
  <c r="J487" i="1"/>
  <c r="N487" i="1"/>
  <c r="J488" i="1"/>
  <c r="K488" i="1"/>
  <c r="L488" i="1" s="1"/>
  <c r="M488" i="1" s="1"/>
  <c r="N488" i="1"/>
  <c r="J489" i="1"/>
  <c r="K489" i="1"/>
  <c r="L489" i="1" s="1"/>
  <c r="M489" i="1" s="1"/>
  <c r="N489" i="1"/>
  <c r="J490" i="1"/>
  <c r="K490" i="1" s="1"/>
  <c r="L490" i="1" s="1"/>
  <c r="M490" i="1" s="1"/>
  <c r="N490" i="1"/>
  <c r="J491" i="1"/>
  <c r="N491" i="1"/>
  <c r="J492" i="1"/>
  <c r="K492" i="1" s="1"/>
  <c r="L492" i="1"/>
  <c r="M492" i="1" s="1"/>
  <c r="N492" i="1"/>
  <c r="J493" i="1"/>
  <c r="N493" i="1"/>
  <c r="J494" i="1"/>
  <c r="N494" i="1"/>
  <c r="J495" i="1"/>
  <c r="N495" i="1"/>
  <c r="J496" i="1"/>
  <c r="K496" i="1" s="1"/>
  <c r="L496" i="1"/>
  <c r="M496" i="1"/>
  <c r="N496" i="1"/>
  <c r="J497" i="1"/>
  <c r="N497" i="1"/>
  <c r="J498" i="1"/>
  <c r="N498" i="1"/>
  <c r="J499" i="1"/>
  <c r="K499" i="1"/>
  <c r="L499" i="1" s="1"/>
  <c r="M499" i="1" s="1"/>
  <c r="N499" i="1"/>
  <c r="J500" i="1"/>
  <c r="K500" i="1" s="1"/>
  <c r="L500" i="1"/>
  <c r="M500" i="1"/>
  <c r="N500" i="1"/>
  <c r="J501" i="1"/>
  <c r="N501" i="1"/>
  <c r="J502" i="1"/>
  <c r="K502" i="1"/>
  <c r="L502" i="1" s="1"/>
  <c r="M502" i="1" s="1"/>
  <c r="N502" i="1"/>
  <c r="J503" i="1"/>
  <c r="K503" i="1"/>
  <c r="L503" i="1"/>
  <c r="M503" i="1" s="1"/>
  <c r="N503" i="1"/>
  <c r="J504" i="1"/>
  <c r="K504" i="1" s="1"/>
  <c r="L504" i="1" s="1"/>
  <c r="M504" i="1" s="1"/>
  <c r="N504" i="1"/>
  <c r="J505" i="1"/>
  <c r="N505" i="1"/>
  <c r="J506" i="1"/>
  <c r="K506" i="1"/>
  <c r="L506" i="1" s="1"/>
  <c r="M506" i="1" s="1"/>
  <c r="N506" i="1"/>
  <c r="J507" i="1"/>
  <c r="K507" i="1"/>
  <c r="L507" i="1" s="1"/>
  <c r="M507" i="1" s="1"/>
  <c r="N507" i="1"/>
  <c r="J508" i="1"/>
  <c r="K508" i="1"/>
  <c r="L508" i="1" s="1"/>
  <c r="M508" i="1" s="1"/>
  <c r="N508" i="1"/>
  <c r="J509" i="1"/>
  <c r="N509" i="1"/>
  <c r="J510" i="1"/>
  <c r="N510" i="1"/>
  <c r="J511" i="1"/>
  <c r="K511" i="1"/>
  <c r="L511" i="1"/>
  <c r="M511" i="1" s="1"/>
  <c r="N511" i="1"/>
  <c r="J512" i="1"/>
  <c r="K512" i="1"/>
  <c r="L512" i="1"/>
  <c r="M512" i="1" s="1"/>
  <c r="N512" i="1"/>
  <c r="J513" i="1"/>
  <c r="N513" i="1"/>
  <c r="J514" i="1"/>
  <c r="N514" i="1"/>
  <c r="J515" i="1"/>
  <c r="K515" i="1"/>
  <c r="L515" i="1" s="1"/>
  <c r="M515" i="1" s="1"/>
  <c r="N515" i="1"/>
  <c r="J516" i="1"/>
  <c r="K516" i="1"/>
  <c r="L516" i="1"/>
  <c r="M516" i="1" s="1"/>
  <c r="N516" i="1"/>
  <c r="J517" i="1"/>
  <c r="N517" i="1"/>
  <c r="J518" i="1"/>
  <c r="N518" i="1"/>
  <c r="J519" i="1"/>
  <c r="K519" i="1"/>
  <c r="L519" i="1" s="1"/>
  <c r="M519" i="1" s="1"/>
  <c r="N519" i="1"/>
  <c r="J520" i="1"/>
  <c r="K520" i="1"/>
  <c r="L520" i="1" s="1"/>
  <c r="M520" i="1"/>
  <c r="N520" i="1"/>
  <c r="J521" i="1"/>
  <c r="N521" i="1"/>
  <c r="J522" i="1"/>
  <c r="K522" i="1"/>
  <c r="L522" i="1" s="1"/>
  <c r="M522" i="1" s="1"/>
  <c r="N522" i="1"/>
  <c r="J523" i="1"/>
  <c r="K523" i="1"/>
  <c r="L523" i="1"/>
  <c r="M523" i="1" s="1"/>
  <c r="N523" i="1"/>
  <c r="J524" i="1"/>
  <c r="N524" i="1"/>
  <c r="J525" i="1"/>
  <c r="N525" i="1"/>
  <c r="J526" i="1"/>
  <c r="N526" i="1"/>
  <c r="J527" i="1"/>
  <c r="K527" i="1"/>
  <c r="L527" i="1"/>
  <c r="M527" i="1" s="1"/>
  <c r="N527" i="1"/>
  <c r="J528" i="1"/>
  <c r="K528" i="1"/>
  <c r="L528" i="1"/>
  <c r="M528" i="1" s="1"/>
  <c r="N528" i="1"/>
  <c r="J529" i="1"/>
  <c r="N529" i="1"/>
  <c r="J530" i="1"/>
  <c r="N530" i="1"/>
  <c r="J531" i="1"/>
  <c r="N531" i="1"/>
  <c r="J532" i="1"/>
  <c r="K532" i="1"/>
  <c r="L532" i="1" s="1"/>
  <c r="M532" i="1" s="1"/>
  <c r="N532" i="1"/>
  <c r="J533" i="1"/>
  <c r="N533" i="1"/>
  <c r="J534" i="1"/>
  <c r="K534" i="1"/>
  <c r="L534" i="1" s="1"/>
  <c r="M534" i="1" s="1"/>
  <c r="N534" i="1"/>
  <c r="J535" i="1"/>
  <c r="N535" i="1"/>
  <c r="J536" i="1"/>
  <c r="K536" i="1" s="1"/>
  <c r="L536" i="1"/>
  <c r="M536" i="1"/>
  <c r="N536" i="1"/>
  <c r="J537" i="1"/>
  <c r="N537" i="1"/>
  <c r="J538" i="1"/>
  <c r="N538" i="1"/>
  <c r="J539" i="1"/>
  <c r="N539" i="1"/>
  <c r="J540" i="1"/>
  <c r="K540" i="1"/>
  <c r="L540" i="1" s="1"/>
  <c r="M540" i="1" s="1"/>
  <c r="N540" i="1"/>
  <c r="J541" i="1"/>
  <c r="N541" i="1"/>
  <c r="J542" i="1"/>
  <c r="N542" i="1"/>
  <c r="J543" i="1"/>
  <c r="K543" i="1"/>
  <c r="L543" i="1" s="1"/>
  <c r="M543" i="1" s="1"/>
  <c r="N543" i="1"/>
  <c r="J544" i="1"/>
  <c r="N544" i="1"/>
  <c r="J545" i="1"/>
  <c r="N545" i="1"/>
  <c r="J546" i="1"/>
  <c r="K546" i="1" s="1"/>
  <c r="L546" i="1" s="1"/>
  <c r="M546" i="1" s="1"/>
  <c r="N546" i="1"/>
  <c r="J547" i="1"/>
  <c r="K547" i="1" s="1"/>
  <c r="L547" i="1" s="1"/>
  <c r="M547" i="1" s="1"/>
  <c r="N547" i="1"/>
  <c r="J548" i="1"/>
  <c r="K548" i="1"/>
  <c r="L548" i="1" s="1"/>
  <c r="M548" i="1"/>
  <c r="N548" i="1"/>
  <c r="J549" i="1"/>
  <c r="N549" i="1"/>
  <c r="J550" i="1"/>
  <c r="N550" i="1"/>
  <c r="J551" i="1"/>
  <c r="K551" i="1"/>
  <c r="L551" i="1" s="1"/>
  <c r="M551" i="1" s="1"/>
  <c r="N551" i="1"/>
  <c r="J552" i="1"/>
  <c r="K552" i="1"/>
  <c r="L552" i="1"/>
  <c r="M552" i="1" s="1"/>
  <c r="N552" i="1"/>
  <c r="J553" i="1"/>
  <c r="N553" i="1"/>
  <c r="J554" i="1"/>
  <c r="K554" i="1"/>
  <c r="L554" i="1" s="1"/>
  <c r="M554" i="1" s="1"/>
  <c r="N554" i="1"/>
  <c r="J555" i="1"/>
  <c r="K555" i="1" s="1"/>
  <c r="L555" i="1" s="1"/>
  <c r="M555" i="1" s="1"/>
  <c r="N555" i="1"/>
  <c r="J556" i="1"/>
  <c r="N556" i="1"/>
  <c r="J557" i="1"/>
  <c r="N557" i="1"/>
  <c r="J558" i="1"/>
  <c r="N558" i="1"/>
  <c r="J559" i="1"/>
  <c r="N559" i="1"/>
  <c r="J560" i="1"/>
  <c r="K560" i="1"/>
  <c r="L560" i="1"/>
  <c r="M560" i="1" s="1"/>
  <c r="N560" i="1"/>
  <c r="J561" i="1"/>
  <c r="N561" i="1"/>
  <c r="J562" i="1"/>
  <c r="K562" i="1"/>
  <c r="L562" i="1" s="1"/>
  <c r="M562" i="1" s="1"/>
  <c r="N562" i="1"/>
  <c r="J563" i="1"/>
  <c r="K563" i="1" s="1"/>
  <c r="L563" i="1" s="1"/>
  <c r="M563" i="1" s="1"/>
  <c r="N563" i="1"/>
  <c r="J564" i="1"/>
  <c r="K564" i="1"/>
  <c r="L564" i="1" s="1"/>
  <c r="M564" i="1" s="1"/>
  <c r="N564" i="1"/>
  <c r="J565" i="1"/>
  <c r="N565" i="1"/>
  <c r="J566" i="1"/>
  <c r="K566" i="1"/>
  <c r="L566" i="1" s="1"/>
  <c r="M566" i="1" s="1"/>
  <c r="N566" i="1"/>
  <c r="J567" i="1"/>
  <c r="K567" i="1"/>
  <c r="L567" i="1"/>
  <c r="M567" i="1" s="1"/>
  <c r="N567" i="1"/>
  <c r="J568" i="1"/>
  <c r="K568" i="1"/>
  <c r="L568" i="1"/>
  <c r="M568" i="1" s="1"/>
  <c r="N568" i="1"/>
  <c r="J569" i="1"/>
  <c r="N569" i="1"/>
  <c r="J570" i="1"/>
  <c r="K570" i="1"/>
  <c r="L570" i="1" s="1"/>
  <c r="M570" i="1" s="1"/>
  <c r="N570" i="1"/>
  <c r="J571" i="1"/>
  <c r="N571" i="1"/>
  <c r="J572" i="1"/>
  <c r="K572" i="1" s="1"/>
  <c r="L572" i="1" s="1"/>
  <c r="M572" i="1" s="1"/>
  <c r="N572" i="1"/>
  <c r="J573" i="1"/>
  <c r="N573" i="1"/>
  <c r="J574" i="1"/>
  <c r="K574" i="1"/>
  <c r="L574" i="1" s="1"/>
  <c r="M574" i="1" s="1"/>
  <c r="N574" i="1"/>
  <c r="J575" i="1"/>
  <c r="K575" i="1"/>
  <c r="L575" i="1" s="1"/>
  <c r="M575" i="1" s="1"/>
  <c r="N575" i="1"/>
  <c r="J576" i="1"/>
  <c r="K576" i="1"/>
  <c r="L576" i="1" s="1"/>
  <c r="M576" i="1" s="1"/>
  <c r="N576" i="1"/>
  <c r="J577" i="1"/>
  <c r="N577" i="1"/>
  <c r="J578" i="1"/>
  <c r="N578" i="1"/>
  <c r="J579" i="1"/>
  <c r="K579" i="1" s="1"/>
  <c r="L579" i="1" s="1"/>
  <c r="M579" i="1" s="1"/>
  <c r="N579" i="1"/>
  <c r="J580" i="1"/>
  <c r="K580" i="1"/>
  <c r="L580" i="1"/>
  <c r="M580" i="1"/>
  <c r="N580" i="1"/>
  <c r="J581" i="1"/>
  <c r="N581" i="1"/>
  <c r="J582" i="1"/>
  <c r="N582" i="1"/>
  <c r="J583" i="1"/>
  <c r="N583" i="1"/>
  <c r="J584" i="1"/>
  <c r="K584" i="1" s="1"/>
  <c r="L584" i="1"/>
  <c r="M584" i="1" s="1"/>
  <c r="N584" i="1"/>
  <c r="J585" i="1"/>
  <c r="N585" i="1"/>
  <c r="J586" i="1"/>
  <c r="K586" i="1"/>
  <c r="L586" i="1" s="1"/>
  <c r="M586" i="1"/>
  <c r="N586" i="1"/>
  <c r="J587" i="1"/>
  <c r="N587" i="1"/>
  <c r="J588" i="1"/>
  <c r="K588" i="1"/>
  <c r="L588" i="1" s="1"/>
  <c r="M588" i="1" s="1"/>
  <c r="N588" i="1"/>
  <c r="J589" i="1"/>
  <c r="N589" i="1"/>
  <c r="J590" i="1"/>
  <c r="K590" i="1" s="1"/>
  <c r="L590" i="1" s="1"/>
  <c r="M590" i="1" s="1"/>
  <c r="N590" i="1"/>
  <c r="J591" i="1"/>
  <c r="N591" i="1"/>
  <c r="J592" i="1"/>
  <c r="N592" i="1"/>
  <c r="J593" i="1"/>
  <c r="N593" i="1"/>
  <c r="J594" i="1"/>
  <c r="K594" i="1"/>
  <c r="L594" i="1" s="1"/>
  <c r="M594" i="1" s="1"/>
  <c r="N594" i="1"/>
  <c r="J595" i="1"/>
  <c r="K595" i="1" s="1"/>
  <c r="L595" i="1" s="1"/>
  <c r="M595" i="1" s="1"/>
  <c r="N595" i="1"/>
  <c r="J596" i="1"/>
  <c r="K596" i="1" s="1"/>
  <c r="L596" i="1"/>
  <c r="M596" i="1"/>
  <c r="N596" i="1"/>
  <c r="J597" i="1"/>
  <c r="N597" i="1"/>
  <c r="J598" i="1"/>
  <c r="N598" i="1"/>
  <c r="J599" i="1"/>
  <c r="K599" i="1"/>
  <c r="L599" i="1" s="1"/>
  <c r="M599" i="1" s="1"/>
  <c r="N599" i="1"/>
  <c r="J600" i="1"/>
  <c r="K600" i="1"/>
  <c r="L600" i="1" s="1"/>
  <c r="M600" i="1" s="1"/>
  <c r="N600" i="1"/>
  <c r="J601" i="1"/>
  <c r="N601" i="1"/>
  <c r="J602" i="1"/>
  <c r="K602" i="1" s="1"/>
  <c r="L602" i="1" s="1"/>
  <c r="M602" i="1"/>
  <c r="N602" i="1"/>
  <c r="J603" i="1"/>
  <c r="K603" i="1" s="1"/>
  <c r="L603" i="1" s="1"/>
  <c r="M603" i="1" s="1"/>
  <c r="N603" i="1"/>
  <c r="J604" i="1"/>
  <c r="K604" i="1" s="1"/>
  <c r="L604" i="1"/>
  <c r="M604" i="1"/>
  <c r="N604" i="1"/>
  <c r="J605" i="1"/>
  <c r="N605" i="1"/>
  <c r="J606" i="1"/>
  <c r="N606" i="1"/>
  <c r="J607" i="1"/>
  <c r="K607" i="1"/>
  <c r="L607" i="1" s="1"/>
  <c r="M607" i="1" s="1"/>
  <c r="N607" i="1"/>
  <c r="J608" i="1"/>
  <c r="K608" i="1"/>
  <c r="L608" i="1" s="1"/>
  <c r="M608" i="1" s="1"/>
  <c r="N608" i="1"/>
  <c r="J609" i="1"/>
  <c r="N609" i="1"/>
  <c r="J610" i="1"/>
  <c r="K610" i="1" s="1"/>
  <c r="L610" i="1" s="1"/>
  <c r="M610" i="1"/>
  <c r="N610" i="1"/>
  <c r="J611" i="1"/>
  <c r="K611" i="1" s="1"/>
  <c r="L611" i="1" s="1"/>
  <c r="M611" i="1" s="1"/>
  <c r="N611" i="1"/>
  <c r="J612" i="1"/>
  <c r="K612" i="1" s="1"/>
  <c r="L612" i="1" s="1"/>
  <c r="M612" i="1" s="1"/>
  <c r="N612" i="1"/>
  <c r="J613" i="1"/>
  <c r="N613" i="1"/>
  <c r="J614" i="1"/>
  <c r="K614" i="1"/>
  <c r="L614" i="1" s="1"/>
  <c r="M614" i="1" s="1"/>
  <c r="N614" i="1"/>
  <c r="J615" i="1"/>
  <c r="K615" i="1"/>
  <c r="L615" i="1" s="1"/>
  <c r="M615" i="1" s="1"/>
  <c r="N615" i="1"/>
  <c r="J616" i="1"/>
  <c r="N616" i="1"/>
  <c r="J617" i="1"/>
  <c r="N617" i="1"/>
  <c r="J618" i="1"/>
  <c r="K618" i="1" s="1"/>
  <c r="L618" i="1" s="1"/>
  <c r="M618" i="1" s="1"/>
  <c r="N618" i="1"/>
  <c r="J619" i="1"/>
  <c r="K619" i="1" s="1"/>
  <c r="L619" i="1" s="1"/>
  <c r="M619" i="1" s="1"/>
  <c r="N619" i="1"/>
  <c r="J620" i="1"/>
  <c r="N620" i="1"/>
  <c r="J621" i="1"/>
  <c r="K621" i="1"/>
  <c r="L621" i="1" s="1"/>
  <c r="M621" i="1" s="1"/>
  <c r="N621" i="1"/>
  <c r="J622" i="1"/>
  <c r="N622" i="1"/>
  <c r="J623" i="1"/>
  <c r="K623" i="1" s="1"/>
  <c r="L623" i="1" s="1"/>
  <c r="M623" i="1" s="1"/>
  <c r="N623" i="1"/>
  <c r="J624" i="1"/>
  <c r="K624" i="1" s="1"/>
  <c r="L624" i="1"/>
  <c r="M624" i="1" s="1"/>
  <c r="N624" i="1"/>
  <c r="J625" i="1"/>
  <c r="K625" i="1" s="1"/>
  <c r="L625" i="1" s="1"/>
  <c r="M625" i="1" s="1"/>
  <c r="N625" i="1"/>
  <c r="J626" i="1"/>
  <c r="N626" i="1"/>
  <c r="J627" i="1"/>
  <c r="K627" i="1"/>
  <c r="L627" i="1" s="1"/>
  <c r="M627" i="1" s="1"/>
  <c r="N627" i="1"/>
  <c r="J628" i="1"/>
  <c r="K628" i="1"/>
  <c r="L628" i="1" s="1"/>
  <c r="M628" i="1" s="1"/>
  <c r="N628" i="1"/>
  <c r="J629" i="1"/>
  <c r="K629" i="1" s="1"/>
  <c r="L629" i="1" s="1"/>
  <c r="M629" i="1" s="1"/>
  <c r="N629" i="1"/>
  <c r="J630" i="1"/>
  <c r="N630" i="1"/>
  <c r="J631" i="1"/>
  <c r="K631" i="1"/>
  <c r="L631" i="1" s="1"/>
  <c r="M631" i="1" s="1"/>
  <c r="N631" i="1"/>
  <c r="J632" i="1"/>
  <c r="N632" i="1"/>
  <c r="J633" i="1"/>
  <c r="N633" i="1"/>
  <c r="J634" i="1"/>
  <c r="N634" i="1"/>
  <c r="J635" i="1"/>
  <c r="K635" i="1"/>
  <c r="L635" i="1" s="1"/>
  <c r="M635" i="1" s="1"/>
  <c r="N635" i="1"/>
  <c r="J636" i="1"/>
  <c r="K636" i="1"/>
  <c r="L636" i="1"/>
  <c r="M636" i="1" s="1"/>
  <c r="N636" i="1"/>
  <c r="J637" i="1"/>
  <c r="K637" i="1"/>
  <c r="L637" i="1"/>
  <c r="M637" i="1"/>
  <c r="N637" i="1"/>
  <c r="J638" i="1"/>
  <c r="N638" i="1"/>
  <c r="J639" i="1"/>
  <c r="N639" i="1"/>
  <c r="J640" i="1"/>
  <c r="N640" i="1"/>
  <c r="J641" i="1"/>
  <c r="K641" i="1" s="1"/>
  <c r="L641" i="1"/>
  <c r="M641" i="1"/>
  <c r="N641" i="1"/>
  <c r="J642" i="1"/>
  <c r="N642" i="1"/>
  <c r="J643" i="1"/>
  <c r="K643" i="1" s="1"/>
  <c r="L643" i="1" s="1"/>
  <c r="M643" i="1" s="1"/>
  <c r="N643" i="1"/>
  <c r="J644" i="1"/>
  <c r="K644" i="1" s="1"/>
  <c r="L644" i="1" s="1"/>
  <c r="M644" i="1" s="1"/>
  <c r="N644" i="1"/>
  <c r="J645" i="1"/>
  <c r="K645" i="1" s="1"/>
  <c r="L645" i="1" s="1"/>
  <c r="M645" i="1"/>
  <c r="N645" i="1"/>
  <c r="J646" i="1"/>
  <c r="N646" i="1"/>
  <c r="J647" i="1"/>
  <c r="K647" i="1"/>
  <c r="L647" i="1" s="1"/>
  <c r="M647" i="1" s="1"/>
  <c r="N647" i="1"/>
  <c r="J648" i="1"/>
  <c r="K648" i="1"/>
  <c r="L648" i="1" s="1"/>
  <c r="M648" i="1" s="1"/>
  <c r="N648" i="1"/>
  <c r="J649" i="1"/>
  <c r="K649" i="1"/>
  <c r="L649" i="1" s="1"/>
  <c r="M649" i="1" s="1"/>
  <c r="N649" i="1"/>
  <c r="J650" i="1"/>
  <c r="N650" i="1"/>
  <c r="J651" i="1"/>
  <c r="K651" i="1"/>
  <c r="L651" i="1" s="1"/>
  <c r="M651" i="1" s="1"/>
  <c r="N651" i="1"/>
  <c r="J652" i="1"/>
  <c r="K652" i="1"/>
  <c r="L652" i="1"/>
  <c r="M652" i="1" s="1"/>
  <c r="N652" i="1"/>
  <c r="J653" i="1"/>
  <c r="K653" i="1"/>
  <c r="L653" i="1"/>
  <c r="M653" i="1" s="1"/>
  <c r="N653" i="1"/>
  <c r="J654" i="1"/>
  <c r="N654" i="1"/>
  <c r="J655" i="1"/>
  <c r="K655" i="1"/>
  <c r="L655" i="1" s="1"/>
  <c r="M655" i="1" s="1"/>
  <c r="N655" i="1"/>
  <c r="J656" i="1"/>
  <c r="K656" i="1"/>
  <c r="L656" i="1"/>
  <c r="M656" i="1" s="1"/>
  <c r="N656" i="1"/>
  <c r="J657" i="1"/>
  <c r="K657" i="1"/>
  <c r="L657" i="1"/>
  <c r="M657" i="1" s="1"/>
  <c r="N657" i="1"/>
  <c r="J658" i="1"/>
  <c r="N658" i="1"/>
  <c r="J659" i="1"/>
  <c r="K659" i="1" s="1"/>
  <c r="L659" i="1" s="1"/>
  <c r="M659" i="1" s="1"/>
  <c r="N659" i="1"/>
  <c r="J660" i="1"/>
  <c r="K660" i="1" s="1"/>
  <c r="L660" i="1" s="1"/>
  <c r="M660" i="1" s="1"/>
  <c r="N660" i="1"/>
  <c r="J661" i="1"/>
  <c r="K661" i="1" s="1"/>
  <c r="L661" i="1" s="1"/>
  <c r="M661" i="1"/>
  <c r="N661" i="1"/>
  <c r="J662" i="1"/>
  <c r="N662" i="1"/>
  <c r="J663" i="1"/>
  <c r="K663" i="1"/>
  <c r="L663" i="1" s="1"/>
  <c r="M663" i="1" s="1"/>
  <c r="N663" i="1"/>
  <c r="J664" i="1"/>
  <c r="N664" i="1"/>
  <c r="J665" i="1"/>
  <c r="K665" i="1"/>
  <c r="L665" i="1" s="1"/>
  <c r="M665" i="1" s="1"/>
  <c r="N665" i="1"/>
  <c r="J666" i="1"/>
  <c r="N666" i="1"/>
  <c r="J667" i="1"/>
  <c r="K667" i="1"/>
  <c r="L667" i="1" s="1"/>
  <c r="M667" i="1" s="1"/>
  <c r="N667" i="1"/>
  <c r="J668" i="1"/>
  <c r="K668" i="1"/>
  <c r="L668" i="1"/>
  <c r="M668" i="1" s="1"/>
  <c r="N668" i="1"/>
  <c r="J669" i="1"/>
  <c r="K669" i="1"/>
  <c r="L669" i="1"/>
  <c r="M669" i="1" s="1"/>
  <c r="N669" i="1"/>
  <c r="J670" i="1"/>
  <c r="N670" i="1"/>
  <c r="J671" i="1"/>
  <c r="K671" i="1"/>
  <c r="L671" i="1" s="1"/>
  <c r="M671" i="1" s="1"/>
  <c r="N671" i="1"/>
  <c r="J672" i="1"/>
  <c r="K672" i="1"/>
  <c r="L672" i="1"/>
  <c r="M672" i="1" s="1"/>
  <c r="N672" i="1"/>
  <c r="J673" i="1"/>
  <c r="K673" i="1"/>
  <c r="L673" i="1"/>
  <c r="M673" i="1" s="1"/>
  <c r="N673" i="1"/>
  <c r="J674" i="1"/>
  <c r="N674" i="1"/>
  <c r="J675" i="1"/>
  <c r="K675" i="1" s="1"/>
  <c r="L675" i="1" s="1"/>
  <c r="M675" i="1" s="1"/>
  <c r="N675" i="1"/>
  <c r="J676" i="1"/>
  <c r="K676" i="1" s="1"/>
  <c r="L676" i="1" s="1"/>
  <c r="M676" i="1" s="1"/>
  <c r="N676" i="1"/>
  <c r="J677" i="1"/>
  <c r="K677" i="1" s="1"/>
  <c r="L677" i="1" s="1"/>
  <c r="M677" i="1" s="1"/>
  <c r="N677" i="1"/>
  <c r="J678" i="1"/>
  <c r="N678" i="1"/>
  <c r="J679" i="1"/>
  <c r="N679" i="1"/>
  <c r="J680" i="1"/>
  <c r="K680" i="1"/>
  <c r="L680" i="1" s="1"/>
  <c r="M680" i="1" s="1"/>
  <c r="N680" i="1"/>
  <c r="J681" i="1"/>
  <c r="K681" i="1" s="1"/>
  <c r="L681" i="1" s="1"/>
  <c r="M681" i="1" s="1"/>
  <c r="N681" i="1"/>
  <c r="J682" i="1"/>
  <c r="N682" i="1"/>
  <c r="J683" i="1"/>
  <c r="K683" i="1"/>
  <c r="L683" i="1" s="1"/>
  <c r="M683" i="1" s="1"/>
  <c r="N683" i="1"/>
  <c r="J684" i="1"/>
  <c r="K684" i="1"/>
  <c r="L684" i="1" s="1"/>
  <c r="M684" i="1" s="1"/>
  <c r="N684" i="1"/>
  <c r="J685" i="1"/>
  <c r="K685" i="1"/>
  <c r="L685" i="1" s="1"/>
  <c r="M685" i="1" s="1"/>
  <c r="N685" i="1"/>
  <c r="J686" i="1"/>
  <c r="N686" i="1"/>
  <c r="J687" i="1"/>
  <c r="K687" i="1"/>
  <c r="L687" i="1" s="1"/>
  <c r="M687" i="1" s="1"/>
  <c r="N687" i="1"/>
  <c r="J688" i="1"/>
  <c r="K688" i="1"/>
  <c r="L688" i="1"/>
  <c r="M688" i="1" s="1"/>
  <c r="N688" i="1"/>
  <c r="J689" i="1"/>
  <c r="K689" i="1"/>
  <c r="L689" i="1"/>
  <c r="M689" i="1"/>
  <c r="N689" i="1"/>
  <c r="J690" i="1"/>
  <c r="N690" i="1"/>
  <c r="J691" i="1"/>
  <c r="K691" i="1" s="1"/>
  <c r="L691" i="1" s="1"/>
  <c r="M691" i="1" s="1"/>
  <c r="N691" i="1"/>
  <c r="J692" i="1"/>
  <c r="K692" i="1" s="1"/>
  <c r="L692" i="1" s="1"/>
  <c r="M692" i="1" s="1"/>
  <c r="N692" i="1"/>
  <c r="J693" i="1"/>
  <c r="K693" i="1" s="1"/>
  <c r="L693" i="1" s="1"/>
  <c r="M693" i="1" s="1"/>
  <c r="N693" i="1"/>
  <c r="J694" i="1"/>
  <c r="N694" i="1"/>
  <c r="J695" i="1"/>
  <c r="N695" i="1"/>
  <c r="J696" i="1"/>
  <c r="K696" i="1"/>
  <c r="L696" i="1" s="1"/>
  <c r="M696" i="1" s="1"/>
  <c r="N696" i="1"/>
  <c r="J697" i="1"/>
  <c r="K697" i="1" s="1"/>
  <c r="L697" i="1" s="1"/>
  <c r="M697" i="1" s="1"/>
  <c r="N697" i="1"/>
  <c r="J698" i="1"/>
  <c r="N698" i="1"/>
  <c r="J699" i="1"/>
  <c r="K699" i="1"/>
  <c r="L699" i="1" s="1"/>
  <c r="M699" i="1" s="1"/>
  <c r="N699" i="1"/>
  <c r="J700" i="1"/>
  <c r="K700" i="1"/>
  <c r="L700" i="1" s="1"/>
  <c r="M700" i="1" s="1"/>
  <c r="N700" i="1"/>
  <c r="J701" i="1"/>
  <c r="K701" i="1"/>
  <c r="L701" i="1"/>
  <c r="M701" i="1" s="1"/>
  <c r="N701" i="1"/>
  <c r="J702" i="1"/>
  <c r="N702" i="1"/>
  <c r="J703" i="1"/>
  <c r="K703" i="1"/>
  <c r="L703" i="1" s="1"/>
  <c r="M703" i="1" s="1"/>
  <c r="N703" i="1"/>
  <c r="J704" i="1"/>
  <c r="K704" i="1"/>
  <c r="L704" i="1"/>
  <c r="M704" i="1" s="1"/>
  <c r="N704" i="1"/>
  <c r="J705" i="1"/>
  <c r="K705" i="1"/>
  <c r="L705" i="1"/>
  <c r="M705" i="1"/>
  <c r="N705" i="1"/>
  <c r="J706" i="1"/>
  <c r="N706" i="1"/>
  <c r="J707" i="1"/>
  <c r="K707" i="1" s="1"/>
  <c r="L707" i="1" s="1"/>
  <c r="M707" i="1" s="1"/>
  <c r="N707" i="1"/>
  <c r="J708" i="1"/>
  <c r="K708" i="1" s="1"/>
  <c r="L708" i="1" s="1"/>
  <c r="M708" i="1" s="1"/>
  <c r="N708" i="1"/>
  <c r="J709" i="1"/>
  <c r="K709" i="1" s="1"/>
  <c r="L709" i="1" s="1"/>
  <c r="M709" i="1"/>
  <c r="N709" i="1"/>
  <c r="J710" i="1"/>
  <c r="N710" i="1"/>
  <c r="J711" i="1"/>
  <c r="K711" i="1"/>
  <c r="L711" i="1" s="1"/>
  <c r="M711" i="1" s="1"/>
  <c r="N711" i="1"/>
  <c r="J712" i="1"/>
  <c r="K712" i="1"/>
  <c r="L712" i="1" s="1"/>
  <c r="M712" i="1" s="1"/>
  <c r="N712" i="1"/>
  <c r="J713" i="1"/>
  <c r="K713" i="1"/>
  <c r="L713" i="1" s="1"/>
  <c r="M713" i="1" s="1"/>
  <c r="N713" i="1"/>
  <c r="J714" i="1"/>
  <c r="N714" i="1"/>
  <c r="J715" i="1"/>
  <c r="K715" i="1"/>
  <c r="L715" i="1" s="1"/>
  <c r="M715" i="1" s="1"/>
  <c r="N715" i="1"/>
  <c r="J716" i="1"/>
  <c r="K716" i="1"/>
  <c r="L716" i="1"/>
  <c r="M716" i="1" s="1"/>
  <c r="N716" i="1"/>
  <c r="J717" i="1"/>
  <c r="K717" i="1"/>
  <c r="L717" i="1"/>
  <c r="M717" i="1" s="1"/>
  <c r="N717" i="1"/>
  <c r="J718" i="1"/>
  <c r="N718" i="1"/>
  <c r="J719" i="1"/>
  <c r="K719" i="1"/>
  <c r="L719" i="1" s="1"/>
  <c r="M719" i="1" s="1"/>
  <c r="N719" i="1"/>
  <c r="J720" i="1"/>
  <c r="K720" i="1"/>
  <c r="L720" i="1"/>
  <c r="M720" i="1" s="1"/>
  <c r="N720" i="1"/>
  <c r="J721" i="1"/>
  <c r="K721" i="1"/>
  <c r="L721" i="1"/>
  <c r="M721" i="1"/>
  <c r="N721" i="1"/>
  <c r="J722" i="1"/>
  <c r="N722" i="1"/>
  <c r="J723" i="1"/>
  <c r="K723" i="1" s="1"/>
  <c r="L723" i="1" s="1"/>
  <c r="M723" i="1" s="1"/>
  <c r="N723" i="1"/>
  <c r="J724" i="1"/>
  <c r="K724" i="1" s="1"/>
  <c r="L724" i="1" s="1"/>
  <c r="M724" i="1" s="1"/>
  <c r="N724" i="1"/>
  <c r="J725" i="1"/>
  <c r="K725" i="1" s="1"/>
  <c r="L725" i="1" s="1"/>
  <c r="M725" i="1"/>
  <c r="N725" i="1"/>
  <c r="J726" i="1"/>
  <c r="N726" i="1"/>
  <c r="J727" i="1"/>
  <c r="K727" i="1"/>
  <c r="L727" i="1" s="1"/>
  <c r="M727" i="1" s="1"/>
  <c r="N727" i="1"/>
  <c r="J728" i="1"/>
  <c r="N728" i="1"/>
  <c r="J729" i="1"/>
  <c r="K729" i="1"/>
  <c r="L729" i="1" s="1"/>
  <c r="M729" i="1" s="1"/>
  <c r="N729" i="1"/>
  <c r="J730" i="1"/>
  <c r="N730" i="1"/>
  <c r="J731" i="1"/>
  <c r="K731" i="1"/>
  <c r="L731" i="1" s="1"/>
  <c r="M731" i="1" s="1"/>
  <c r="N731" i="1"/>
  <c r="J732" i="1"/>
  <c r="K732" i="1"/>
  <c r="L732" i="1"/>
  <c r="M732" i="1" s="1"/>
  <c r="N732" i="1"/>
  <c r="J733" i="1"/>
  <c r="K733" i="1"/>
  <c r="L733" i="1"/>
  <c r="M733" i="1" s="1"/>
  <c r="N733" i="1"/>
  <c r="J734" i="1"/>
  <c r="N734" i="1"/>
  <c r="J735" i="1"/>
  <c r="K735" i="1"/>
  <c r="L735" i="1" s="1"/>
  <c r="M735" i="1" s="1"/>
  <c r="N735" i="1"/>
  <c r="J736" i="1"/>
  <c r="K736" i="1"/>
  <c r="L736" i="1"/>
  <c r="M736" i="1" s="1"/>
  <c r="N736" i="1"/>
  <c r="J737" i="1"/>
  <c r="K737" i="1"/>
  <c r="L737" i="1"/>
  <c r="M737" i="1" s="1"/>
  <c r="N737" i="1"/>
  <c r="J738" i="1"/>
  <c r="N738" i="1"/>
  <c r="J739" i="1"/>
  <c r="K739" i="1" s="1"/>
  <c r="L739" i="1" s="1"/>
  <c r="M739" i="1" s="1"/>
  <c r="N739" i="1"/>
  <c r="J740" i="1"/>
  <c r="K740" i="1" s="1"/>
  <c r="L740" i="1" s="1"/>
  <c r="M740" i="1" s="1"/>
  <c r="N740" i="1"/>
  <c r="J741" i="1"/>
  <c r="K741" i="1" s="1"/>
  <c r="L741" i="1" s="1"/>
  <c r="M741" i="1" s="1"/>
  <c r="N741" i="1"/>
  <c r="J742" i="1"/>
  <c r="N742" i="1"/>
  <c r="J743" i="1"/>
  <c r="N743" i="1"/>
  <c r="J744" i="1"/>
  <c r="K744" i="1"/>
  <c r="L744" i="1" s="1"/>
  <c r="M744" i="1" s="1"/>
  <c r="N744" i="1"/>
  <c r="J745" i="1"/>
  <c r="K745" i="1" s="1"/>
  <c r="L745" i="1" s="1"/>
  <c r="M745" i="1" s="1"/>
  <c r="N745" i="1"/>
  <c r="J746" i="1"/>
  <c r="N746" i="1"/>
  <c r="J747" i="1"/>
  <c r="K747" i="1"/>
  <c r="L747" i="1" s="1"/>
  <c r="M747" i="1" s="1"/>
  <c r="N747" i="1"/>
  <c r="J748" i="1"/>
  <c r="K748" i="1"/>
  <c r="L748" i="1" s="1"/>
  <c r="M748" i="1" s="1"/>
  <c r="N748" i="1"/>
  <c r="J749" i="1"/>
  <c r="K749" i="1"/>
  <c r="L749" i="1" s="1"/>
  <c r="M749" i="1" s="1"/>
  <c r="N749" i="1"/>
  <c r="J750" i="1"/>
  <c r="N750" i="1"/>
  <c r="J751" i="1"/>
  <c r="K751" i="1"/>
  <c r="L751" i="1" s="1"/>
  <c r="M751" i="1" s="1"/>
  <c r="N751" i="1"/>
  <c r="J752" i="1"/>
  <c r="K752" i="1"/>
  <c r="L752" i="1"/>
  <c r="M752" i="1" s="1"/>
  <c r="N752" i="1"/>
  <c r="J753" i="1"/>
  <c r="K753" i="1"/>
  <c r="L753" i="1"/>
  <c r="M753" i="1"/>
  <c r="N753" i="1"/>
  <c r="J754" i="1"/>
  <c r="N754" i="1"/>
  <c r="J755" i="1"/>
  <c r="K755" i="1" s="1"/>
  <c r="L755" i="1" s="1"/>
  <c r="M755" i="1" s="1"/>
  <c r="N755" i="1"/>
  <c r="J756" i="1"/>
  <c r="K756" i="1" s="1"/>
  <c r="L756" i="1" s="1"/>
  <c r="M756" i="1" s="1"/>
  <c r="N756" i="1"/>
  <c r="J757" i="1"/>
  <c r="K757" i="1" s="1"/>
  <c r="L757" i="1" s="1"/>
  <c r="M757" i="1" s="1"/>
  <c r="N757" i="1"/>
  <c r="J758" i="1"/>
  <c r="N758" i="1"/>
  <c r="J759" i="1"/>
  <c r="N759" i="1"/>
  <c r="J760" i="1"/>
  <c r="K760" i="1"/>
  <c r="L760" i="1" s="1"/>
  <c r="M760" i="1" s="1"/>
  <c r="N760" i="1"/>
  <c r="J761" i="1"/>
  <c r="K761" i="1" s="1"/>
  <c r="L761" i="1" s="1"/>
  <c r="M761" i="1" s="1"/>
  <c r="N761" i="1"/>
  <c r="J762" i="1"/>
  <c r="N762" i="1"/>
  <c r="J763" i="1"/>
  <c r="K763" i="1"/>
  <c r="L763" i="1" s="1"/>
  <c r="M763" i="1" s="1"/>
  <c r="N763" i="1"/>
  <c r="J764" i="1"/>
  <c r="K764" i="1"/>
  <c r="L764" i="1" s="1"/>
  <c r="M764" i="1" s="1"/>
  <c r="N764" i="1"/>
  <c r="J765" i="1"/>
  <c r="K765" i="1"/>
  <c r="L765" i="1"/>
  <c r="M765" i="1" s="1"/>
  <c r="N765" i="1"/>
  <c r="J766" i="1"/>
  <c r="N766" i="1"/>
  <c r="J767" i="1"/>
  <c r="K767" i="1"/>
  <c r="L767" i="1" s="1"/>
  <c r="M767" i="1" s="1"/>
  <c r="N767" i="1"/>
  <c r="J768" i="1"/>
  <c r="K768" i="1"/>
  <c r="L768" i="1"/>
  <c r="M768" i="1" s="1"/>
  <c r="N768" i="1"/>
  <c r="J769" i="1"/>
  <c r="K769" i="1"/>
  <c r="L769" i="1"/>
  <c r="M769" i="1"/>
  <c r="N769" i="1"/>
  <c r="J770" i="1"/>
  <c r="N770" i="1"/>
  <c r="J771" i="1"/>
  <c r="K771" i="1" s="1"/>
  <c r="L771" i="1" s="1"/>
  <c r="M771" i="1" s="1"/>
  <c r="N771" i="1"/>
  <c r="J772" i="1"/>
  <c r="K772" i="1" s="1"/>
  <c r="L772" i="1" s="1"/>
  <c r="M772" i="1" s="1"/>
  <c r="N772" i="1"/>
  <c r="J773" i="1"/>
  <c r="K773" i="1" s="1"/>
  <c r="L773" i="1" s="1"/>
  <c r="M773" i="1"/>
  <c r="N773" i="1"/>
  <c r="J774" i="1"/>
  <c r="N774" i="1"/>
  <c r="J775" i="1"/>
  <c r="K775" i="1"/>
  <c r="L775" i="1" s="1"/>
  <c r="M775" i="1" s="1"/>
  <c r="N775" i="1"/>
  <c r="J776" i="1"/>
  <c r="K776" i="1"/>
  <c r="L776" i="1" s="1"/>
  <c r="M776" i="1" s="1"/>
  <c r="N776" i="1"/>
  <c r="J777" i="1"/>
  <c r="K777" i="1"/>
  <c r="L777" i="1" s="1"/>
  <c r="M777" i="1" s="1"/>
  <c r="N777" i="1"/>
  <c r="J778" i="1"/>
  <c r="N778" i="1"/>
  <c r="J779" i="1"/>
  <c r="K779" i="1"/>
  <c r="L779" i="1" s="1"/>
  <c r="M779" i="1" s="1"/>
  <c r="N779" i="1"/>
  <c r="J780" i="1"/>
  <c r="K780" i="1"/>
  <c r="L780" i="1"/>
  <c r="M780" i="1" s="1"/>
  <c r="N780" i="1"/>
  <c r="J781" i="1"/>
  <c r="K781" i="1"/>
  <c r="L781" i="1"/>
  <c r="M781" i="1" s="1"/>
  <c r="N781" i="1"/>
  <c r="J782" i="1"/>
  <c r="N782" i="1"/>
  <c r="J783" i="1"/>
  <c r="K783" i="1"/>
  <c r="L783" i="1" s="1"/>
  <c r="M783" i="1" s="1"/>
  <c r="N783" i="1"/>
  <c r="J784" i="1"/>
  <c r="K784" i="1"/>
  <c r="L784" i="1"/>
  <c r="M784" i="1" s="1"/>
  <c r="N784" i="1"/>
  <c r="J785" i="1"/>
  <c r="K785" i="1"/>
  <c r="L785" i="1"/>
  <c r="M785" i="1"/>
  <c r="N785" i="1"/>
  <c r="J786" i="1"/>
  <c r="N786" i="1"/>
  <c r="J787" i="1"/>
  <c r="K787" i="1" s="1"/>
  <c r="L787" i="1" s="1"/>
  <c r="M787" i="1" s="1"/>
  <c r="N787" i="1"/>
  <c r="J788" i="1"/>
  <c r="K788" i="1" s="1"/>
  <c r="L788" i="1" s="1"/>
  <c r="M788" i="1" s="1"/>
  <c r="N788" i="1"/>
  <c r="J789" i="1"/>
  <c r="K789" i="1" s="1"/>
  <c r="L789" i="1" s="1"/>
  <c r="M789" i="1"/>
  <c r="N789" i="1"/>
  <c r="J790" i="1"/>
  <c r="N790" i="1"/>
  <c r="J791" i="1"/>
  <c r="N791" i="1"/>
  <c r="J792" i="1"/>
  <c r="K792" i="1"/>
  <c r="L792" i="1"/>
  <c r="M792" i="1" s="1"/>
  <c r="N792" i="1"/>
  <c r="J793" i="1"/>
  <c r="K793" i="1"/>
  <c r="L793" i="1"/>
  <c r="M793" i="1"/>
  <c r="N793" i="1"/>
  <c r="J794" i="1"/>
  <c r="N794" i="1"/>
  <c r="J795" i="1"/>
  <c r="K795" i="1"/>
  <c r="L795" i="1" s="1"/>
  <c r="M795" i="1" s="1"/>
  <c r="N795" i="1"/>
  <c r="J796" i="1"/>
  <c r="N796" i="1"/>
  <c r="J797" i="1"/>
  <c r="K797" i="1"/>
  <c r="L797" i="1"/>
  <c r="M797" i="1" s="1"/>
  <c r="N797" i="1"/>
  <c r="J798" i="1"/>
  <c r="N798" i="1"/>
  <c r="J799" i="1"/>
  <c r="N799" i="1"/>
  <c r="J800" i="1"/>
  <c r="K800" i="1"/>
  <c r="L800" i="1"/>
  <c r="M800" i="1" s="1"/>
  <c r="N800" i="1"/>
  <c r="J801" i="1"/>
  <c r="K801" i="1"/>
  <c r="L801" i="1" s="1"/>
  <c r="M801" i="1" s="1"/>
  <c r="N801" i="1"/>
  <c r="J802" i="1"/>
  <c r="N802" i="1"/>
  <c r="J803" i="1"/>
  <c r="K803" i="1" s="1"/>
  <c r="L803" i="1" s="1"/>
  <c r="M803" i="1" s="1"/>
  <c r="N803" i="1"/>
  <c r="J804" i="1"/>
  <c r="N804" i="1"/>
  <c r="J805" i="1"/>
  <c r="K805" i="1"/>
  <c r="L805" i="1" s="1"/>
  <c r="M805" i="1" s="1"/>
  <c r="N805" i="1"/>
  <c r="J806" i="1"/>
  <c r="N806" i="1"/>
  <c r="J807" i="1"/>
  <c r="N807" i="1"/>
  <c r="J808" i="1"/>
  <c r="N808" i="1"/>
  <c r="J809" i="1"/>
  <c r="K809" i="1"/>
  <c r="L809" i="1" s="1"/>
  <c r="M809" i="1" s="1"/>
  <c r="N809" i="1"/>
  <c r="J810" i="1"/>
  <c r="N810" i="1"/>
  <c r="J811" i="1"/>
  <c r="K811" i="1"/>
  <c r="L811" i="1" s="1"/>
  <c r="M811" i="1" s="1"/>
  <c r="N811" i="1"/>
  <c r="J812" i="1"/>
  <c r="K812" i="1"/>
  <c r="L812" i="1"/>
  <c r="M812" i="1" s="1"/>
  <c r="N812" i="1"/>
  <c r="J813" i="1"/>
  <c r="K813" i="1"/>
  <c r="L813" i="1"/>
  <c r="M813" i="1" s="1"/>
  <c r="N813" i="1"/>
  <c r="J814" i="1"/>
  <c r="N814" i="1"/>
  <c r="J815" i="1"/>
  <c r="N815" i="1"/>
  <c r="J816" i="1"/>
  <c r="K816" i="1"/>
  <c r="L816" i="1"/>
  <c r="M816" i="1" s="1"/>
  <c r="N816" i="1"/>
  <c r="J817" i="1"/>
  <c r="K817" i="1"/>
  <c r="L817" i="1"/>
  <c r="M817" i="1" s="1"/>
  <c r="N817" i="1"/>
  <c r="J818" i="1"/>
  <c r="N818" i="1"/>
  <c r="J819" i="1"/>
  <c r="N819" i="1"/>
  <c r="J820" i="1"/>
  <c r="K820" i="1"/>
  <c r="L820" i="1" s="1"/>
  <c r="M820" i="1" s="1"/>
  <c r="N820" i="1"/>
  <c r="J821" i="1"/>
  <c r="N821" i="1"/>
  <c r="J822" i="1"/>
  <c r="N822" i="1"/>
  <c r="J823" i="1"/>
  <c r="K823" i="1" s="1"/>
  <c r="L823" i="1" s="1"/>
  <c r="M823" i="1" s="1"/>
  <c r="N823" i="1"/>
  <c r="J824" i="1"/>
  <c r="K824" i="1" s="1"/>
  <c r="L824" i="1" s="1"/>
  <c r="M824" i="1" s="1"/>
  <c r="N824" i="1"/>
  <c r="J825" i="1"/>
  <c r="K825" i="1" s="1"/>
  <c r="L825" i="1" s="1"/>
  <c r="M825" i="1" s="1"/>
  <c r="N825" i="1"/>
  <c r="J826" i="1"/>
  <c r="N826" i="1"/>
  <c r="J827" i="1"/>
  <c r="K827" i="1" s="1"/>
  <c r="L827" i="1" s="1"/>
  <c r="M827" i="1" s="1"/>
  <c r="N827" i="1"/>
  <c r="J828" i="1"/>
  <c r="N828" i="1"/>
  <c r="J829" i="1"/>
  <c r="K829" i="1"/>
  <c r="L829" i="1"/>
  <c r="M829" i="1" s="1"/>
  <c r="N829" i="1"/>
  <c r="J830" i="1"/>
  <c r="N830" i="1"/>
  <c r="J831" i="1"/>
  <c r="K831" i="1" s="1"/>
  <c r="L831" i="1" s="1"/>
  <c r="M831" i="1" s="1"/>
  <c r="N831" i="1"/>
  <c r="J832" i="1"/>
  <c r="K832" i="1"/>
  <c r="L832" i="1" s="1"/>
  <c r="M832" i="1" s="1"/>
  <c r="N832" i="1"/>
  <c r="J833" i="1"/>
  <c r="K833" i="1"/>
  <c r="L833" i="1"/>
  <c r="M833" i="1"/>
  <c r="N833" i="1"/>
  <c r="J834" i="1"/>
  <c r="N834" i="1"/>
  <c r="J835" i="1"/>
  <c r="K835" i="1"/>
  <c r="L835" i="1" s="1"/>
  <c r="M835" i="1" s="1"/>
  <c r="N835" i="1"/>
  <c r="J836" i="1"/>
  <c r="K836" i="1"/>
  <c r="L836" i="1" s="1"/>
  <c r="M836" i="1" s="1"/>
  <c r="N836" i="1"/>
  <c r="J837" i="1"/>
  <c r="K837" i="1"/>
  <c r="L837" i="1"/>
  <c r="M837" i="1" s="1"/>
  <c r="N837" i="1"/>
  <c r="J838" i="1"/>
  <c r="N838" i="1"/>
  <c r="J839" i="1"/>
  <c r="N839" i="1"/>
  <c r="J840" i="1"/>
  <c r="K840" i="1"/>
  <c r="L840" i="1" s="1"/>
  <c r="M840" i="1" s="1"/>
  <c r="N840" i="1"/>
  <c r="J841" i="1"/>
  <c r="K841" i="1"/>
  <c r="L841" i="1" s="1"/>
  <c r="M841" i="1" s="1"/>
  <c r="N841" i="1"/>
  <c r="J842" i="1"/>
  <c r="N842" i="1"/>
  <c r="J843" i="1"/>
  <c r="N843" i="1"/>
  <c r="J844" i="1"/>
  <c r="K844" i="1"/>
  <c r="L844" i="1" s="1"/>
  <c r="M844" i="1" s="1"/>
  <c r="N844" i="1"/>
  <c r="J845" i="1"/>
  <c r="K845" i="1"/>
  <c r="L845" i="1" s="1"/>
  <c r="M845" i="1" s="1"/>
  <c r="N845" i="1"/>
  <c r="J846" i="1"/>
  <c r="N846" i="1"/>
  <c r="J847" i="1"/>
  <c r="K847" i="1" s="1"/>
  <c r="L847" i="1" s="1"/>
  <c r="M847" i="1" s="1"/>
  <c r="N847" i="1"/>
  <c r="J848" i="1"/>
  <c r="K848" i="1"/>
  <c r="L848" i="1" s="1"/>
  <c r="M848" i="1" s="1"/>
  <c r="N848" i="1"/>
  <c r="J849" i="1"/>
  <c r="K849" i="1" s="1"/>
  <c r="L849" i="1" s="1"/>
  <c r="M849" i="1" s="1"/>
  <c r="N849" i="1"/>
  <c r="J850" i="1"/>
  <c r="N850" i="1"/>
  <c r="J851" i="1"/>
  <c r="K851" i="1"/>
  <c r="L851" i="1" s="1"/>
  <c r="M851" i="1" s="1"/>
  <c r="N851" i="1"/>
  <c r="J852" i="1"/>
  <c r="K852" i="1"/>
  <c r="L852" i="1" s="1"/>
  <c r="M852" i="1" s="1"/>
  <c r="N852" i="1"/>
  <c r="J853" i="1"/>
  <c r="K853" i="1"/>
  <c r="L853" i="1"/>
  <c r="M853" i="1" s="1"/>
  <c r="N853" i="1"/>
  <c r="J854" i="1"/>
  <c r="N854" i="1"/>
  <c r="J855" i="1"/>
  <c r="N855" i="1"/>
  <c r="J856" i="1"/>
  <c r="K856" i="1"/>
  <c r="L856" i="1"/>
  <c r="M856" i="1" s="1"/>
  <c r="N856" i="1"/>
  <c r="J857" i="1"/>
  <c r="K857" i="1"/>
  <c r="L857" i="1"/>
  <c r="M857" i="1" s="1"/>
  <c r="N857" i="1"/>
  <c r="J858" i="1"/>
  <c r="N858" i="1"/>
  <c r="J859" i="1"/>
  <c r="N859" i="1"/>
  <c r="J860" i="1"/>
  <c r="K860" i="1"/>
  <c r="L860" i="1" s="1"/>
  <c r="M860" i="1" s="1"/>
  <c r="N860" i="1"/>
  <c r="J861" i="1"/>
  <c r="K861" i="1"/>
  <c r="L861" i="1"/>
  <c r="M861" i="1" s="1"/>
  <c r="N861" i="1"/>
  <c r="J862" i="1"/>
  <c r="N862" i="1"/>
  <c r="J863" i="1"/>
  <c r="K863" i="1" s="1"/>
  <c r="L863" i="1" s="1"/>
  <c r="M863" i="1" s="1"/>
  <c r="N863" i="1"/>
  <c r="J864" i="1"/>
  <c r="N864" i="1"/>
  <c r="J865" i="1"/>
  <c r="K865" i="1"/>
  <c r="L865" i="1" s="1"/>
  <c r="M865" i="1" s="1"/>
  <c r="N865" i="1"/>
  <c r="J866" i="1"/>
  <c r="N866" i="1"/>
  <c r="J867" i="1"/>
  <c r="K867" i="1"/>
  <c r="L867" i="1" s="1"/>
  <c r="M867" i="1" s="1"/>
  <c r="N867" i="1"/>
  <c r="J868" i="1"/>
  <c r="K868" i="1"/>
  <c r="L868" i="1" s="1"/>
  <c r="M868" i="1" s="1"/>
  <c r="N868" i="1"/>
  <c r="J869" i="1"/>
  <c r="K869" i="1" s="1"/>
  <c r="L869" i="1" s="1"/>
  <c r="M869" i="1" s="1"/>
  <c r="N869" i="1"/>
  <c r="J870" i="1"/>
  <c r="N870" i="1"/>
  <c r="J871" i="1"/>
  <c r="K871" i="1" s="1"/>
  <c r="L871" i="1" s="1"/>
  <c r="M871" i="1" s="1"/>
  <c r="N871" i="1"/>
  <c r="J872" i="1"/>
  <c r="K872" i="1"/>
  <c r="L872" i="1"/>
  <c r="M872" i="1" s="1"/>
  <c r="N872" i="1"/>
  <c r="J873" i="1"/>
  <c r="K873" i="1"/>
  <c r="L873" i="1"/>
  <c r="M873" i="1" s="1"/>
  <c r="N873" i="1"/>
  <c r="J874" i="1"/>
  <c r="N874" i="1"/>
  <c r="J875" i="1"/>
  <c r="K875" i="1" s="1"/>
  <c r="L875" i="1" s="1"/>
  <c r="M875" i="1" s="1"/>
  <c r="N875" i="1"/>
  <c r="J876" i="1"/>
  <c r="K876" i="1"/>
  <c r="L876" i="1" s="1"/>
  <c r="M876" i="1" s="1"/>
  <c r="N876" i="1"/>
  <c r="J877" i="1"/>
  <c r="K877" i="1" s="1"/>
  <c r="L877" i="1" s="1"/>
  <c r="M877" i="1" s="1"/>
  <c r="N877" i="1"/>
  <c r="J878" i="1"/>
  <c r="N878" i="1"/>
  <c r="J879" i="1"/>
  <c r="K879" i="1" s="1"/>
  <c r="L879" i="1" s="1"/>
  <c r="M879" i="1" s="1"/>
  <c r="N879" i="1"/>
  <c r="J880" i="1"/>
  <c r="K880" i="1"/>
  <c r="L880" i="1" s="1"/>
  <c r="M880" i="1" s="1"/>
  <c r="N880" i="1"/>
  <c r="J881" i="1"/>
  <c r="K881" i="1"/>
  <c r="L881" i="1" s="1"/>
  <c r="M881" i="1" s="1"/>
  <c r="N881" i="1"/>
  <c r="J882" i="1"/>
  <c r="N882" i="1"/>
  <c r="J883" i="1"/>
  <c r="K883" i="1" s="1"/>
  <c r="L883" i="1" s="1"/>
  <c r="M883" i="1" s="1"/>
  <c r="N883" i="1"/>
  <c r="J884" i="1"/>
  <c r="N884" i="1"/>
  <c r="J885" i="1"/>
  <c r="K885" i="1"/>
  <c r="L885" i="1" s="1"/>
  <c r="M885" i="1" s="1"/>
  <c r="N885" i="1"/>
  <c r="J886" i="1"/>
  <c r="N886" i="1"/>
  <c r="J887" i="1"/>
  <c r="N887" i="1"/>
  <c r="J888" i="1"/>
  <c r="N888" i="1"/>
  <c r="J889" i="1"/>
  <c r="K889" i="1"/>
  <c r="L889" i="1" s="1"/>
  <c r="M889" i="1" s="1"/>
  <c r="N889" i="1"/>
  <c r="J890" i="1"/>
  <c r="N890" i="1"/>
  <c r="J891" i="1"/>
  <c r="K891" i="1" s="1"/>
  <c r="L891" i="1" s="1"/>
  <c r="M891" i="1" s="1"/>
  <c r="N891" i="1"/>
  <c r="J892" i="1"/>
  <c r="N892" i="1"/>
  <c r="J893" i="1"/>
  <c r="K893" i="1"/>
  <c r="L893" i="1" s="1"/>
  <c r="M893" i="1" s="1"/>
  <c r="N893" i="1"/>
  <c r="J894" i="1"/>
  <c r="N894" i="1"/>
  <c r="J895" i="1"/>
  <c r="N895" i="1"/>
  <c r="J896" i="1"/>
  <c r="K896" i="1"/>
  <c r="L896" i="1" s="1"/>
  <c r="M896" i="1" s="1"/>
  <c r="N896" i="1"/>
  <c r="J897" i="1"/>
  <c r="K897" i="1"/>
  <c r="L897" i="1" s="1"/>
  <c r="M897" i="1" s="1"/>
  <c r="N897" i="1"/>
  <c r="J898" i="1"/>
  <c r="N898" i="1"/>
  <c r="J899" i="1"/>
  <c r="K899" i="1" s="1"/>
  <c r="L899" i="1" s="1"/>
  <c r="M899" i="1" s="1"/>
  <c r="N899" i="1"/>
  <c r="J900" i="1"/>
  <c r="N900" i="1"/>
  <c r="J901" i="1"/>
  <c r="K901" i="1"/>
  <c r="L901" i="1" s="1"/>
  <c r="M901" i="1" s="1"/>
  <c r="N901" i="1"/>
  <c r="J902" i="1"/>
  <c r="N902" i="1"/>
  <c r="J903" i="1"/>
  <c r="N903" i="1"/>
  <c r="J904" i="1"/>
  <c r="K904" i="1"/>
  <c r="L904" i="1" s="1"/>
  <c r="M904" i="1" s="1"/>
  <c r="N904" i="1"/>
  <c r="J905" i="1"/>
  <c r="K905" i="1"/>
  <c r="L905" i="1" s="1"/>
  <c r="M905" i="1" s="1"/>
  <c r="N905" i="1"/>
  <c r="J906" i="1"/>
  <c r="N906" i="1"/>
  <c r="J907" i="1"/>
  <c r="K907" i="1" s="1"/>
  <c r="L907" i="1" s="1"/>
  <c r="M907" i="1" s="1"/>
  <c r="N907" i="1"/>
  <c r="J908" i="1"/>
  <c r="N908" i="1"/>
  <c r="J909" i="1"/>
  <c r="K909" i="1"/>
  <c r="L909" i="1" s="1"/>
  <c r="M909" i="1" s="1"/>
  <c r="N909" i="1"/>
  <c r="J910" i="1"/>
  <c r="N910" i="1"/>
  <c r="J911" i="1"/>
  <c r="N911" i="1"/>
  <c r="J912" i="1"/>
  <c r="K912" i="1"/>
  <c r="L912" i="1" s="1"/>
  <c r="M912" i="1" s="1"/>
  <c r="N912" i="1"/>
  <c r="J913" i="1"/>
  <c r="K913" i="1"/>
  <c r="L913" i="1" s="1"/>
  <c r="M913" i="1" s="1"/>
  <c r="N913" i="1"/>
  <c r="J914" i="1"/>
  <c r="N914" i="1"/>
  <c r="J915" i="1"/>
  <c r="K915" i="1" s="1"/>
  <c r="L915" i="1" s="1"/>
  <c r="M915" i="1" s="1"/>
  <c r="N915" i="1"/>
  <c r="J916" i="1"/>
  <c r="N916" i="1"/>
  <c r="J917" i="1"/>
  <c r="K917" i="1"/>
  <c r="L917" i="1" s="1"/>
  <c r="M917" i="1" s="1"/>
  <c r="N917" i="1"/>
  <c r="J918" i="1"/>
  <c r="K918" i="1" s="1"/>
  <c r="L918" i="1"/>
  <c r="M918" i="1" s="1"/>
  <c r="N918" i="1"/>
  <c r="J919" i="1"/>
  <c r="K919" i="1"/>
  <c r="L919" i="1" s="1"/>
  <c r="M919" i="1" s="1"/>
  <c r="N919" i="1"/>
  <c r="J920" i="1"/>
  <c r="K920" i="1" s="1"/>
  <c r="L920" i="1" s="1"/>
  <c r="M920" i="1" s="1"/>
  <c r="N920" i="1"/>
  <c r="J921" i="1"/>
  <c r="K921" i="1"/>
  <c r="L921" i="1" s="1"/>
  <c r="M921" i="1" s="1"/>
  <c r="N921" i="1"/>
  <c r="J922" i="1"/>
  <c r="K922" i="1" s="1"/>
  <c r="L922" i="1" s="1"/>
  <c r="M922" i="1" s="1"/>
  <c r="N922" i="1"/>
  <c r="J923" i="1"/>
  <c r="N923" i="1"/>
  <c r="J924" i="1"/>
  <c r="K924" i="1" s="1"/>
  <c r="L924" i="1" s="1"/>
  <c r="M924" i="1" s="1"/>
  <c r="N924" i="1"/>
  <c r="J925" i="1"/>
  <c r="K925" i="1"/>
  <c r="L925" i="1" s="1"/>
  <c r="M925" i="1" s="1"/>
  <c r="N925" i="1"/>
  <c r="J926" i="1"/>
  <c r="K926" i="1" s="1"/>
  <c r="L926" i="1" s="1"/>
  <c r="M926" i="1" s="1"/>
  <c r="N926" i="1"/>
  <c r="J927" i="1"/>
  <c r="K927" i="1" s="1"/>
  <c r="L927" i="1" s="1"/>
  <c r="M927" i="1" s="1"/>
  <c r="N927" i="1"/>
  <c r="J928" i="1"/>
  <c r="K928" i="1" s="1"/>
  <c r="L928" i="1" s="1"/>
  <c r="M928" i="1" s="1"/>
  <c r="N928" i="1"/>
  <c r="J929" i="1"/>
  <c r="K929" i="1" s="1"/>
  <c r="L929" i="1" s="1"/>
  <c r="M929" i="1" s="1"/>
  <c r="N929" i="1"/>
  <c r="J930" i="1"/>
  <c r="K930" i="1" s="1"/>
  <c r="L930" i="1" s="1"/>
  <c r="M930" i="1" s="1"/>
  <c r="N930" i="1"/>
  <c r="J931" i="1"/>
  <c r="K931" i="1"/>
  <c r="L931" i="1" s="1"/>
  <c r="M931" i="1" s="1"/>
  <c r="N931" i="1"/>
  <c r="J932" i="1"/>
  <c r="K932" i="1" s="1"/>
  <c r="L932" i="1" s="1"/>
  <c r="M932" i="1" s="1"/>
  <c r="N932" i="1"/>
  <c r="J933" i="1"/>
  <c r="K933" i="1"/>
  <c r="L933" i="1" s="1"/>
  <c r="M933" i="1"/>
  <c r="N933" i="1"/>
  <c r="J934" i="1"/>
  <c r="N934" i="1"/>
  <c r="J935" i="1"/>
  <c r="K935" i="1" s="1"/>
  <c r="L935" i="1" s="1"/>
  <c r="M935" i="1" s="1"/>
  <c r="N935" i="1"/>
  <c r="J936" i="1"/>
  <c r="K936" i="1" s="1"/>
  <c r="L936" i="1" s="1"/>
  <c r="M936" i="1" s="1"/>
  <c r="N936" i="1"/>
  <c r="J937" i="1"/>
  <c r="K937" i="1" s="1"/>
  <c r="L937" i="1" s="1"/>
  <c r="M937" i="1" s="1"/>
  <c r="N937" i="1"/>
  <c r="J938" i="1"/>
  <c r="N938" i="1"/>
  <c r="J939" i="1"/>
  <c r="K939" i="1"/>
  <c r="L939" i="1" s="1"/>
  <c r="M939" i="1" s="1"/>
  <c r="N939" i="1"/>
  <c r="J940" i="1"/>
  <c r="K940" i="1" s="1"/>
  <c r="L940" i="1" s="1"/>
  <c r="M940" i="1" s="1"/>
  <c r="N940" i="1"/>
  <c r="J941" i="1"/>
  <c r="K941" i="1"/>
  <c r="L941" i="1" s="1"/>
  <c r="M941" i="1"/>
  <c r="N941" i="1"/>
  <c r="J942" i="1"/>
  <c r="N942" i="1"/>
  <c r="J943" i="1"/>
  <c r="K943" i="1" s="1"/>
  <c r="L943" i="1" s="1"/>
  <c r="M943" i="1" s="1"/>
  <c r="N943" i="1"/>
  <c r="J944" i="1"/>
  <c r="K944" i="1" s="1"/>
  <c r="L944" i="1" s="1"/>
  <c r="M944" i="1" s="1"/>
  <c r="N944" i="1"/>
  <c r="J945" i="1"/>
  <c r="K945" i="1" s="1"/>
  <c r="L945" i="1" s="1"/>
  <c r="M945" i="1" s="1"/>
  <c r="N945" i="1"/>
  <c r="J946" i="1"/>
  <c r="N946" i="1"/>
  <c r="J947" i="1"/>
  <c r="K947" i="1"/>
  <c r="L947" i="1" s="1"/>
  <c r="M947" i="1" s="1"/>
  <c r="N947" i="1"/>
  <c r="J948" i="1"/>
  <c r="K948" i="1" s="1"/>
  <c r="L948" i="1" s="1"/>
  <c r="M948" i="1" s="1"/>
  <c r="N948" i="1"/>
  <c r="J949" i="1"/>
  <c r="K949" i="1"/>
  <c r="L949" i="1" s="1"/>
  <c r="M949" i="1"/>
  <c r="N949" i="1"/>
  <c r="J950" i="1"/>
  <c r="N950" i="1"/>
  <c r="J951" i="1"/>
  <c r="K951" i="1"/>
  <c r="L951" i="1" s="1"/>
  <c r="M951" i="1" s="1"/>
  <c r="N951" i="1"/>
  <c r="J952" i="1"/>
  <c r="N952" i="1"/>
  <c r="J953" i="1"/>
  <c r="K953" i="1" s="1"/>
  <c r="L953" i="1" s="1"/>
  <c r="M953" i="1"/>
  <c r="N953" i="1"/>
  <c r="J954" i="1"/>
  <c r="N954" i="1"/>
  <c r="J955" i="1"/>
  <c r="K955" i="1"/>
  <c r="L955" i="1" s="1"/>
  <c r="M955" i="1"/>
  <c r="N955" i="1"/>
  <c r="J956" i="1"/>
  <c r="N956" i="1"/>
  <c r="J957" i="1"/>
  <c r="K957" i="1"/>
  <c r="L957" i="1" s="1"/>
  <c r="M957" i="1" s="1"/>
  <c r="N957" i="1"/>
  <c r="J958" i="1"/>
  <c r="N958" i="1"/>
  <c r="J959" i="1"/>
  <c r="K959" i="1"/>
  <c r="L959" i="1" s="1"/>
  <c r="M959" i="1" s="1"/>
  <c r="N959" i="1"/>
  <c r="J960" i="1"/>
  <c r="N960" i="1"/>
  <c r="J961" i="1"/>
  <c r="K961" i="1" s="1"/>
  <c r="L961" i="1" s="1"/>
  <c r="M961" i="1"/>
  <c r="N961" i="1"/>
  <c r="J962" i="1"/>
  <c r="N962" i="1"/>
  <c r="J963" i="1"/>
  <c r="K963" i="1"/>
  <c r="L963" i="1" s="1"/>
  <c r="M963" i="1" s="1"/>
  <c r="N963" i="1"/>
  <c r="J964" i="1"/>
  <c r="N964" i="1"/>
  <c r="J965" i="1"/>
  <c r="K965" i="1" s="1"/>
  <c r="L965" i="1" s="1"/>
  <c r="M965" i="1" s="1"/>
  <c r="N965" i="1"/>
  <c r="J966" i="1"/>
  <c r="K966" i="1"/>
  <c r="L966" i="1" s="1"/>
  <c r="M966" i="1" s="1"/>
  <c r="N966" i="1"/>
  <c r="J967" i="1"/>
  <c r="K967" i="1" s="1"/>
  <c r="L967" i="1" s="1"/>
  <c r="M967" i="1" s="1"/>
  <c r="N967" i="1"/>
  <c r="J968" i="1"/>
  <c r="N968" i="1"/>
  <c r="J969" i="1"/>
  <c r="N969" i="1"/>
  <c r="J970" i="1"/>
  <c r="K970" i="1"/>
  <c r="L970" i="1" s="1"/>
  <c r="M970" i="1" s="1"/>
  <c r="N970" i="1"/>
  <c r="J971" i="1"/>
  <c r="K971" i="1" s="1"/>
  <c r="L971" i="1" s="1"/>
  <c r="M971" i="1" s="1"/>
  <c r="N971" i="1"/>
  <c r="J972" i="1"/>
  <c r="K972" i="1"/>
  <c r="L972" i="1" s="1"/>
  <c r="M972" i="1" s="1"/>
  <c r="N972" i="1"/>
  <c r="J973" i="1"/>
  <c r="K973" i="1" s="1"/>
  <c r="L973" i="1" s="1"/>
  <c r="M973" i="1" s="1"/>
  <c r="N973" i="1"/>
  <c r="J974" i="1"/>
  <c r="K974" i="1"/>
  <c r="L974" i="1" s="1"/>
  <c r="M974" i="1" s="1"/>
  <c r="N974" i="1"/>
  <c r="J975" i="1"/>
  <c r="K975" i="1" s="1"/>
  <c r="L975" i="1" s="1"/>
  <c r="M975" i="1" s="1"/>
  <c r="N975" i="1"/>
  <c r="J976" i="1"/>
  <c r="K976" i="1" s="1"/>
  <c r="L976" i="1" s="1"/>
  <c r="M976" i="1" s="1"/>
  <c r="N976" i="1"/>
  <c r="J977" i="1"/>
  <c r="K977" i="1" s="1"/>
  <c r="L977" i="1" s="1"/>
  <c r="M977" i="1" s="1"/>
  <c r="N977" i="1"/>
  <c r="J978" i="1"/>
  <c r="K978" i="1" s="1"/>
  <c r="L978" i="1" s="1"/>
  <c r="M978" i="1" s="1"/>
  <c r="N978" i="1"/>
  <c r="J979" i="1"/>
  <c r="K979" i="1" s="1"/>
  <c r="L979" i="1" s="1"/>
  <c r="M979" i="1" s="1"/>
  <c r="N979" i="1"/>
  <c r="J980" i="1"/>
  <c r="N980" i="1"/>
  <c r="J981" i="1"/>
  <c r="K981" i="1" s="1"/>
  <c r="L981" i="1" s="1"/>
  <c r="M981" i="1" s="1"/>
  <c r="N981" i="1"/>
  <c r="J982" i="1"/>
  <c r="N982" i="1"/>
  <c r="J983" i="1"/>
  <c r="K983" i="1" s="1"/>
  <c r="L983" i="1" s="1"/>
  <c r="M983" i="1" s="1"/>
  <c r="N983" i="1"/>
  <c r="J984" i="1"/>
  <c r="K984" i="1" s="1"/>
  <c r="L984" i="1" s="1"/>
  <c r="M984" i="1" s="1"/>
  <c r="N984" i="1"/>
  <c r="J985" i="1"/>
  <c r="K985" i="1" s="1"/>
  <c r="L985" i="1" s="1"/>
  <c r="M985" i="1" s="1"/>
  <c r="N985" i="1"/>
  <c r="J986" i="1"/>
  <c r="K986" i="1" s="1"/>
  <c r="L986" i="1" s="1"/>
  <c r="M986" i="1" s="1"/>
  <c r="N986" i="1"/>
  <c r="J987" i="1"/>
  <c r="K987" i="1" s="1"/>
  <c r="L987" i="1" s="1"/>
  <c r="M987" i="1" s="1"/>
  <c r="N987" i="1"/>
  <c r="J988" i="1"/>
  <c r="K988" i="1"/>
  <c r="L988" i="1" s="1"/>
  <c r="M988" i="1" s="1"/>
  <c r="N988" i="1"/>
  <c r="J989" i="1"/>
  <c r="K989" i="1" s="1"/>
  <c r="L989" i="1" s="1"/>
  <c r="M989" i="1" s="1"/>
  <c r="N989" i="1"/>
  <c r="J990" i="1"/>
  <c r="K990" i="1"/>
  <c r="L990" i="1" s="1"/>
  <c r="M990" i="1" s="1"/>
  <c r="N990" i="1"/>
  <c r="J991" i="1"/>
  <c r="K991" i="1" s="1"/>
  <c r="L991" i="1" s="1"/>
  <c r="M991" i="1" s="1"/>
  <c r="N991" i="1"/>
  <c r="J992" i="1"/>
  <c r="K992" i="1"/>
  <c r="L992" i="1" s="1"/>
  <c r="M992" i="1" s="1"/>
  <c r="N992" i="1"/>
  <c r="J993" i="1"/>
  <c r="K993" i="1" s="1"/>
  <c r="L993" i="1" s="1"/>
  <c r="M993" i="1" s="1"/>
  <c r="N993" i="1"/>
  <c r="J994" i="1"/>
  <c r="K994" i="1"/>
  <c r="L994" i="1" s="1"/>
  <c r="M994" i="1" s="1"/>
  <c r="N994" i="1"/>
  <c r="J995" i="1"/>
  <c r="K995" i="1" s="1"/>
  <c r="L995" i="1" s="1"/>
  <c r="M995" i="1" s="1"/>
  <c r="N995" i="1"/>
  <c r="J996" i="1"/>
  <c r="N996" i="1"/>
  <c r="J997" i="1"/>
  <c r="K997" i="1" s="1"/>
  <c r="L997" i="1" s="1"/>
  <c r="M997" i="1" s="1"/>
  <c r="N997" i="1"/>
  <c r="J998" i="1"/>
  <c r="K998" i="1"/>
  <c r="L998" i="1" s="1"/>
  <c r="M998" i="1" s="1"/>
  <c r="N998" i="1"/>
  <c r="J999" i="1"/>
  <c r="K999" i="1" s="1"/>
  <c r="L999" i="1" s="1"/>
  <c r="M999" i="1" s="1"/>
  <c r="N999" i="1"/>
  <c r="J1000" i="1"/>
  <c r="K1000" i="1" s="1"/>
  <c r="L1000" i="1" s="1"/>
  <c r="M1000" i="1" s="1"/>
  <c r="N1000" i="1"/>
  <c r="J1001" i="1"/>
  <c r="K1001" i="1" s="1"/>
  <c r="L1001" i="1" s="1"/>
  <c r="M1001" i="1" s="1"/>
  <c r="N1001" i="1"/>
  <c r="J1002" i="1"/>
  <c r="K1002" i="1" s="1"/>
  <c r="L1002" i="1" s="1"/>
  <c r="M1002" i="1" s="1"/>
  <c r="N1002" i="1"/>
  <c r="J1003" i="1"/>
  <c r="K1003" i="1" s="1"/>
  <c r="L1003" i="1" s="1"/>
  <c r="M1003" i="1" s="1"/>
  <c r="N1003" i="1"/>
  <c r="J1004" i="1"/>
  <c r="K1004" i="1"/>
  <c r="L1004" i="1" s="1"/>
  <c r="M1004" i="1" s="1"/>
  <c r="N1004" i="1"/>
  <c r="J1005" i="1"/>
  <c r="K1005" i="1" s="1"/>
  <c r="L1005" i="1" s="1"/>
  <c r="M1005" i="1" s="1"/>
  <c r="N1005" i="1"/>
  <c r="J1006" i="1"/>
  <c r="K1006" i="1"/>
  <c r="L1006" i="1" s="1"/>
  <c r="M1006" i="1" s="1"/>
  <c r="N1006" i="1"/>
  <c r="J1007" i="1"/>
  <c r="K1007" i="1" s="1"/>
  <c r="L1007" i="1" s="1"/>
  <c r="M1007" i="1" s="1"/>
  <c r="N1007" i="1"/>
  <c r="J1008" i="1"/>
  <c r="K1008" i="1"/>
  <c r="L1008" i="1" s="1"/>
  <c r="M1008" i="1" s="1"/>
  <c r="N1008" i="1"/>
  <c r="J1009" i="1"/>
  <c r="K1009" i="1" s="1"/>
  <c r="L1009" i="1" s="1"/>
  <c r="M1009" i="1" s="1"/>
  <c r="N1009" i="1"/>
  <c r="J1010" i="1"/>
  <c r="K1010" i="1"/>
  <c r="L1010" i="1" s="1"/>
  <c r="M1010" i="1" s="1"/>
  <c r="N1010" i="1"/>
  <c r="J1011" i="1"/>
  <c r="K1011" i="1" s="1"/>
  <c r="L1011" i="1" s="1"/>
  <c r="M1011" i="1" s="1"/>
  <c r="N1011" i="1"/>
  <c r="J1012" i="1"/>
  <c r="K1012" i="1"/>
  <c r="L1012" i="1" s="1"/>
  <c r="M1012" i="1" s="1"/>
  <c r="N1012" i="1"/>
  <c r="J1013" i="1"/>
  <c r="K1013" i="1" s="1"/>
  <c r="L1013" i="1" s="1"/>
  <c r="M1013" i="1" s="1"/>
  <c r="N1013" i="1"/>
  <c r="J1014" i="1"/>
  <c r="K1014" i="1"/>
  <c r="L1014" i="1" s="1"/>
  <c r="M1014" i="1" s="1"/>
  <c r="N1014" i="1"/>
  <c r="J1015" i="1"/>
  <c r="K1015" i="1" s="1"/>
  <c r="L1015" i="1" s="1"/>
  <c r="M1015" i="1" s="1"/>
  <c r="N1015" i="1"/>
  <c r="J1016" i="1"/>
  <c r="K1016" i="1" s="1"/>
  <c r="L1016" i="1" s="1"/>
  <c r="M1016" i="1" s="1"/>
  <c r="N1016" i="1"/>
  <c r="J1017" i="1"/>
  <c r="K1017" i="1" s="1"/>
  <c r="L1017" i="1" s="1"/>
  <c r="M1017" i="1" s="1"/>
  <c r="N1017" i="1"/>
  <c r="J1018" i="1"/>
  <c r="K1018" i="1" s="1"/>
  <c r="L1018" i="1" s="1"/>
  <c r="M1018" i="1" s="1"/>
  <c r="N1018" i="1"/>
  <c r="J1019" i="1"/>
  <c r="K1019" i="1" s="1"/>
  <c r="L1019" i="1" s="1"/>
  <c r="M1019" i="1" s="1"/>
  <c r="N1019" i="1"/>
  <c r="J1020" i="1"/>
  <c r="K1020" i="1"/>
  <c r="L1020" i="1" s="1"/>
  <c r="M1020" i="1" s="1"/>
  <c r="N1020" i="1"/>
  <c r="J1021" i="1"/>
  <c r="K1021" i="1" s="1"/>
  <c r="L1021" i="1" s="1"/>
  <c r="M1021" i="1" s="1"/>
  <c r="N1021" i="1"/>
  <c r="J1022" i="1"/>
  <c r="K1022" i="1"/>
  <c r="L1022" i="1" s="1"/>
  <c r="M1022" i="1" s="1"/>
  <c r="N1022" i="1"/>
  <c r="J1023" i="1"/>
  <c r="K1023" i="1" s="1"/>
  <c r="L1023" i="1" s="1"/>
  <c r="M1023" i="1" s="1"/>
  <c r="N1023" i="1"/>
  <c r="J1024" i="1"/>
  <c r="K1024" i="1"/>
  <c r="L1024" i="1" s="1"/>
  <c r="M1024" i="1" s="1"/>
  <c r="N1024" i="1"/>
  <c r="J1025" i="1"/>
  <c r="K1025" i="1" s="1"/>
  <c r="L1025" i="1" s="1"/>
  <c r="M1025" i="1" s="1"/>
  <c r="N1025" i="1"/>
  <c r="J1026" i="1"/>
  <c r="K1026" i="1"/>
  <c r="L1026" i="1" s="1"/>
  <c r="M1026" i="1" s="1"/>
  <c r="N1026" i="1"/>
  <c r="J1027" i="1"/>
  <c r="K1027" i="1" s="1"/>
  <c r="L1027" i="1" s="1"/>
  <c r="M1027" i="1" s="1"/>
  <c r="N1027" i="1"/>
  <c r="J1028" i="1"/>
  <c r="K1028" i="1"/>
  <c r="L1028" i="1" s="1"/>
  <c r="M1028" i="1" s="1"/>
  <c r="N1028" i="1"/>
  <c r="J1029" i="1"/>
  <c r="K1029" i="1" s="1"/>
  <c r="L1029" i="1" s="1"/>
  <c r="M1029" i="1" s="1"/>
  <c r="N1029" i="1"/>
  <c r="J1030" i="1"/>
  <c r="K1030" i="1"/>
  <c r="L1030" i="1" s="1"/>
  <c r="M1030" i="1" s="1"/>
  <c r="N1030" i="1"/>
  <c r="J1031" i="1"/>
  <c r="K1031" i="1" s="1"/>
  <c r="L1031" i="1" s="1"/>
  <c r="M1031" i="1" s="1"/>
  <c r="N1031" i="1"/>
  <c r="J1032" i="1"/>
  <c r="K1032" i="1" s="1"/>
  <c r="L1032" i="1" s="1"/>
  <c r="M1032" i="1" s="1"/>
  <c r="N1032" i="1"/>
  <c r="J1033" i="1"/>
  <c r="K1033" i="1" s="1"/>
  <c r="L1033" i="1" s="1"/>
  <c r="M1033" i="1" s="1"/>
  <c r="N1033" i="1"/>
  <c r="J1034" i="1"/>
  <c r="K1034" i="1" s="1"/>
  <c r="L1034" i="1" s="1"/>
  <c r="M1034" i="1" s="1"/>
  <c r="N1034" i="1"/>
  <c r="J1035" i="1"/>
  <c r="K1035" i="1" s="1"/>
  <c r="L1035" i="1" s="1"/>
  <c r="M1035" i="1" s="1"/>
  <c r="N1035" i="1"/>
  <c r="J1036" i="1"/>
  <c r="K1036" i="1"/>
  <c r="L1036" i="1" s="1"/>
  <c r="M1036" i="1" s="1"/>
  <c r="N1036" i="1"/>
  <c r="J1037" i="1"/>
  <c r="K1037" i="1" s="1"/>
  <c r="L1037" i="1" s="1"/>
  <c r="M1037" i="1" s="1"/>
  <c r="N1037" i="1"/>
  <c r="J1038" i="1"/>
  <c r="K1038" i="1"/>
  <c r="L1038" i="1" s="1"/>
  <c r="M1038" i="1" s="1"/>
  <c r="N1038" i="1"/>
  <c r="J1039" i="1"/>
  <c r="K1039" i="1" s="1"/>
  <c r="L1039" i="1" s="1"/>
  <c r="M1039" i="1" s="1"/>
  <c r="N1039" i="1"/>
  <c r="J1040" i="1"/>
  <c r="K1040" i="1" s="1"/>
  <c r="L1040" i="1" s="1"/>
  <c r="M1040" i="1" s="1"/>
  <c r="N1040" i="1"/>
  <c r="J1041" i="1"/>
  <c r="K1041" i="1" s="1"/>
  <c r="L1041" i="1" s="1"/>
  <c r="M1041" i="1" s="1"/>
  <c r="N1041" i="1"/>
  <c r="J1042" i="1"/>
  <c r="K1042" i="1" s="1"/>
  <c r="L1042" i="1" s="1"/>
  <c r="M1042" i="1" s="1"/>
  <c r="N1042" i="1"/>
  <c r="J1043" i="1"/>
  <c r="K1043" i="1" s="1"/>
  <c r="L1043" i="1" s="1"/>
  <c r="M1043" i="1" s="1"/>
  <c r="N1043" i="1"/>
  <c r="J1044" i="1"/>
  <c r="K1044" i="1"/>
  <c r="L1044" i="1" s="1"/>
  <c r="M1044" i="1" s="1"/>
  <c r="N1044" i="1"/>
  <c r="J1045" i="1"/>
  <c r="K1045" i="1" s="1"/>
  <c r="L1045" i="1" s="1"/>
  <c r="M1045" i="1" s="1"/>
  <c r="N1045" i="1"/>
  <c r="J1046" i="1"/>
  <c r="N1046" i="1"/>
  <c r="J1047" i="1"/>
  <c r="K1047" i="1" s="1"/>
  <c r="L1047" i="1" s="1"/>
  <c r="M1047" i="1" s="1"/>
  <c r="N1047" i="1"/>
  <c r="J1048" i="1"/>
  <c r="K1048" i="1" s="1"/>
  <c r="L1048" i="1" s="1"/>
  <c r="M1048" i="1" s="1"/>
  <c r="N1048" i="1"/>
  <c r="J1049" i="1"/>
  <c r="K1049" i="1" s="1"/>
  <c r="L1049" i="1" s="1"/>
  <c r="M1049" i="1" s="1"/>
  <c r="N1049" i="1"/>
  <c r="J1050" i="1"/>
  <c r="K1050" i="1" s="1"/>
  <c r="L1050" i="1" s="1"/>
  <c r="M1050" i="1" s="1"/>
  <c r="N1050" i="1"/>
  <c r="J1051" i="1"/>
  <c r="K1051" i="1" s="1"/>
  <c r="L1051" i="1" s="1"/>
  <c r="M1051" i="1" s="1"/>
  <c r="N1051" i="1"/>
  <c r="J1052" i="1"/>
  <c r="K1052" i="1"/>
  <c r="L1052" i="1" s="1"/>
  <c r="M1052" i="1" s="1"/>
  <c r="N1052" i="1"/>
  <c r="J1053" i="1"/>
  <c r="K1053" i="1" s="1"/>
  <c r="L1053" i="1" s="1"/>
  <c r="M1053" i="1" s="1"/>
  <c r="N1053" i="1"/>
  <c r="J1054" i="1"/>
  <c r="K1054" i="1"/>
  <c r="L1054" i="1" s="1"/>
  <c r="M1054" i="1" s="1"/>
  <c r="N1054" i="1"/>
  <c r="J1055" i="1"/>
  <c r="K1055" i="1" s="1"/>
  <c r="L1055" i="1" s="1"/>
  <c r="M1055" i="1" s="1"/>
  <c r="N1055" i="1"/>
  <c r="J1056" i="1"/>
  <c r="K1056" i="1"/>
  <c r="L1056" i="1" s="1"/>
  <c r="M1056" i="1" s="1"/>
  <c r="N1056" i="1"/>
  <c r="J1057" i="1"/>
  <c r="K1057" i="1" s="1"/>
  <c r="L1057" i="1" s="1"/>
  <c r="M1057" i="1" s="1"/>
  <c r="N1057" i="1"/>
  <c r="J1058" i="1"/>
  <c r="K1058" i="1"/>
  <c r="L1058" i="1" s="1"/>
  <c r="M1058" i="1" s="1"/>
  <c r="N1058" i="1"/>
  <c r="J1059" i="1"/>
  <c r="K1059" i="1" s="1"/>
  <c r="L1059" i="1" s="1"/>
  <c r="M1059" i="1" s="1"/>
  <c r="N1059" i="1"/>
  <c r="J1060" i="1"/>
  <c r="N1060" i="1"/>
  <c r="J1061" i="1"/>
  <c r="K1061" i="1" s="1"/>
  <c r="L1061" i="1" s="1"/>
  <c r="M1061" i="1" s="1"/>
  <c r="N1061" i="1"/>
  <c r="J1062" i="1"/>
  <c r="K1062" i="1"/>
  <c r="L1062" i="1" s="1"/>
  <c r="M1062" i="1" s="1"/>
  <c r="N1062" i="1"/>
  <c r="J1063" i="1"/>
  <c r="K1063" i="1" s="1"/>
  <c r="L1063" i="1" s="1"/>
  <c r="M1063" i="1" s="1"/>
  <c r="N1063" i="1"/>
  <c r="J1064" i="1"/>
  <c r="K1064" i="1" s="1"/>
  <c r="L1064" i="1" s="1"/>
  <c r="M1064" i="1" s="1"/>
  <c r="N1064" i="1"/>
  <c r="J1065" i="1"/>
  <c r="K1065" i="1" s="1"/>
  <c r="L1065" i="1" s="1"/>
  <c r="M1065" i="1" s="1"/>
  <c r="N1065" i="1"/>
  <c r="J1066" i="1"/>
  <c r="K1066" i="1" s="1"/>
  <c r="L1066" i="1" s="1"/>
  <c r="M1066" i="1" s="1"/>
  <c r="N1066" i="1"/>
  <c r="J1067" i="1"/>
  <c r="K1067" i="1" s="1"/>
  <c r="L1067" i="1" s="1"/>
  <c r="M1067" i="1" s="1"/>
  <c r="N1067" i="1"/>
  <c r="J1068" i="1"/>
  <c r="K1068" i="1"/>
  <c r="L1068" i="1" s="1"/>
  <c r="M1068" i="1" s="1"/>
  <c r="N1068" i="1"/>
  <c r="J1069" i="1"/>
  <c r="K1069" i="1" s="1"/>
  <c r="L1069" i="1" s="1"/>
  <c r="M1069" i="1" s="1"/>
  <c r="N1069" i="1"/>
  <c r="J1070" i="1"/>
  <c r="K1070" i="1"/>
  <c r="L1070" i="1" s="1"/>
  <c r="M1070" i="1" s="1"/>
  <c r="N1070" i="1"/>
  <c r="J1071" i="1"/>
  <c r="N1071" i="1"/>
  <c r="J1072" i="1"/>
  <c r="K1072" i="1"/>
  <c r="L1072" i="1" s="1"/>
  <c r="M1072" i="1" s="1"/>
  <c r="N1072" i="1"/>
  <c r="J1073" i="1"/>
  <c r="K1073" i="1" s="1"/>
  <c r="L1073" i="1" s="1"/>
  <c r="M1073" i="1" s="1"/>
  <c r="N1073" i="1"/>
  <c r="J1074" i="1"/>
  <c r="K1074" i="1"/>
  <c r="L1074" i="1" s="1"/>
  <c r="M1074" i="1" s="1"/>
  <c r="N1074" i="1"/>
  <c r="J1075" i="1"/>
  <c r="N1075" i="1"/>
  <c r="J1076" i="1"/>
  <c r="K1076" i="1"/>
  <c r="L1076" i="1" s="1"/>
  <c r="M1076" i="1" s="1"/>
  <c r="N1076" i="1"/>
  <c r="J1077" i="1"/>
  <c r="N1077" i="1"/>
  <c r="J1078" i="1"/>
  <c r="K1078" i="1"/>
  <c r="L1078" i="1" s="1"/>
  <c r="M1078" i="1" s="1"/>
  <c r="N1078" i="1"/>
  <c r="J1079" i="1"/>
  <c r="N1079" i="1"/>
  <c r="J1080" i="1"/>
  <c r="K1080" i="1"/>
  <c r="L1080" i="1" s="1"/>
  <c r="M1080" i="1"/>
  <c r="N1080" i="1"/>
  <c r="J1081" i="1"/>
  <c r="N1081" i="1"/>
  <c r="J1082" i="1"/>
  <c r="K1082" i="1" s="1"/>
  <c r="L1082" i="1" s="1"/>
  <c r="M1082" i="1" s="1"/>
  <c r="N1082" i="1"/>
  <c r="J1083" i="1"/>
  <c r="N1083" i="1"/>
  <c r="J1084" i="1"/>
  <c r="K1084" i="1" s="1"/>
  <c r="L1084" i="1" s="1"/>
  <c r="M1084" i="1" s="1"/>
  <c r="N1084" i="1"/>
  <c r="J1085" i="1"/>
  <c r="K1085" i="1"/>
  <c r="L1085" i="1" s="1"/>
  <c r="M1085" i="1" s="1"/>
  <c r="N1085" i="1"/>
  <c r="J1086" i="1"/>
  <c r="N1086" i="1"/>
  <c r="J1087" i="1"/>
  <c r="K1087" i="1" s="1"/>
  <c r="L1087" i="1" s="1"/>
  <c r="M1087" i="1" s="1"/>
  <c r="N1087" i="1"/>
  <c r="J1088" i="1"/>
  <c r="K1088" i="1" s="1"/>
  <c r="L1088" i="1" s="1"/>
  <c r="M1088" i="1" s="1"/>
  <c r="N1088" i="1"/>
  <c r="J1089" i="1"/>
  <c r="K1089" i="1"/>
  <c r="L1089" i="1" s="1"/>
  <c r="M1089" i="1" s="1"/>
  <c r="N1089" i="1"/>
  <c r="J1090" i="1"/>
  <c r="K1090" i="1" s="1"/>
  <c r="L1090" i="1"/>
  <c r="M1090" i="1" s="1"/>
  <c r="N1090" i="1"/>
  <c r="J1091" i="1"/>
  <c r="K1091" i="1" s="1"/>
  <c r="L1091" i="1" s="1"/>
  <c r="M1091" i="1" s="1"/>
  <c r="N1091" i="1"/>
  <c r="J1092" i="1"/>
  <c r="K1092" i="1" s="1"/>
  <c r="L1092" i="1" s="1"/>
  <c r="M1092" i="1" s="1"/>
  <c r="N1092" i="1"/>
  <c r="J1093" i="1"/>
  <c r="K1093" i="1"/>
  <c r="L1093" i="1" s="1"/>
  <c r="M1093" i="1" s="1"/>
  <c r="N1093" i="1"/>
  <c r="J1094" i="1"/>
  <c r="K1094" i="1"/>
  <c r="L1094" i="1"/>
  <c r="M1094" i="1" s="1"/>
  <c r="N1094" i="1"/>
  <c r="J1095" i="1"/>
  <c r="K1095" i="1" s="1"/>
  <c r="L1095" i="1" s="1"/>
  <c r="M1095" i="1" s="1"/>
  <c r="N1095" i="1"/>
  <c r="J1096" i="1"/>
  <c r="K1096" i="1" s="1"/>
  <c r="L1096" i="1" s="1"/>
  <c r="M1096" i="1" s="1"/>
  <c r="N1096" i="1"/>
  <c r="J1097" i="1"/>
  <c r="K1097" i="1"/>
  <c r="L1097" i="1" s="1"/>
  <c r="M1097" i="1" s="1"/>
  <c r="N1097" i="1"/>
  <c r="J1098" i="1"/>
  <c r="K1098" i="1" s="1"/>
  <c r="L1098" i="1"/>
  <c r="M1098" i="1" s="1"/>
  <c r="N1098" i="1"/>
  <c r="J1099" i="1"/>
  <c r="K1099" i="1" s="1"/>
  <c r="L1099" i="1" s="1"/>
  <c r="M1099" i="1" s="1"/>
  <c r="N1099" i="1"/>
  <c r="J1100" i="1"/>
  <c r="K1100" i="1" s="1"/>
  <c r="L1100" i="1" s="1"/>
  <c r="M1100" i="1" s="1"/>
  <c r="N1100" i="1"/>
  <c r="J1101" i="1"/>
  <c r="N1101" i="1"/>
  <c r="J1102" i="1"/>
  <c r="K1102" i="1"/>
  <c r="L1102" i="1"/>
  <c r="M1102" i="1" s="1"/>
  <c r="N1102" i="1"/>
  <c r="J1103" i="1"/>
  <c r="K1103" i="1" s="1"/>
  <c r="L1103" i="1" s="1"/>
  <c r="M1103" i="1" s="1"/>
  <c r="N1103" i="1"/>
  <c r="J1104" i="1"/>
  <c r="K1104" i="1" s="1"/>
  <c r="L1104" i="1" s="1"/>
  <c r="M1104" i="1" s="1"/>
  <c r="N1104" i="1"/>
  <c r="J1105" i="1"/>
  <c r="K1105" i="1"/>
  <c r="L1105" i="1" s="1"/>
  <c r="M1105" i="1" s="1"/>
  <c r="N1105" i="1"/>
  <c r="J1106" i="1"/>
  <c r="K1106" i="1" s="1"/>
  <c r="L1106" i="1"/>
  <c r="M1106" i="1" s="1"/>
  <c r="N1106" i="1"/>
  <c r="J1107" i="1"/>
  <c r="K1107" i="1" s="1"/>
  <c r="L1107" i="1" s="1"/>
  <c r="M1107" i="1" s="1"/>
  <c r="N1107" i="1"/>
  <c r="J1108" i="1"/>
  <c r="K1108" i="1" s="1"/>
  <c r="L1108" i="1" s="1"/>
  <c r="M1108" i="1" s="1"/>
  <c r="N1108" i="1"/>
  <c r="J1109" i="1"/>
  <c r="N1109" i="1"/>
  <c r="J1110" i="1"/>
  <c r="K1110" i="1"/>
  <c r="L1110" i="1" s="1"/>
  <c r="M1110" i="1" s="1"/>
  <c r="N1110" i="1"/>
  <c r="J1111" i="1"/>
  <c r="K1111" i="1" s="1"/>
  <c r="L1111" i="1" s="1"/>
  <c r="M1111" i="1" s="1"/>
  <c r="N1111" i="1"/>
  <c r="J1112" i="1"/>
  <c r="K1112" i="1" s="1"/>
  <c r="L1112" i="1" s="1"/>
  <c r="M1112" i="1" s="1"/>
  <c r="N1112" i="1"/>
  <c r="J1113" i="1"/>
  <c r="K1113" i="1"/>
  <c r="L1113" i="1" s="1"/>
  <c r="M1113" i="1" s="1"/>
  <c r="N1113" i="1"/>
  <c r="J1114" i="1"/>
  <c r="K1114" i="1"/>
  <c r="L1114" i="1"/>
  <c r="M1114" i="1" s="1"/>
  <c r="N1114" i="1"/>
  <c r="J1115" i="1"/>
  <c r="K1115" i="1" s="1"/>
  <c r="L1115" i="1" s="1"/>
  <c r="M1115" i="1" s="1"/>
  <c r="N1115" i="1"/>
  <c r="J1116" i="1"/>
  <c r="K1116" i="1" s="1"/>
  <c r="L1116" i="1" s="1"/>
  <c r="M1116" i="1" s="1"/>
  <c r="N1116" i="1"/>
  <c r="J1117" i="1"/>
  <c r="K1117" i="1"/>
  <c r="L1117" i="1" s="1"/>
  <c r="M1117" i="1" s="1"/>
  <c r="N1117" i="1"/>
  <c r="J1118" i="1"/>
  <c r="K1118" i="1"/>
  <c r="L1118" i="1"/>
  <c r="M1118" i="1" s="1"/>
  <c r="N1118" i="1"/>
  <c r="J1119" i="1"/>
  <c r="K1119" i="1" s="1"/>
  <c r="L1119" i="1" s="1"/>
  <c r="M1119" i="1" s="1"/>
  <c r="N1119" i="1"/>
  <c r="J1120" i="1"/>
  <c r="K1120" i="1" s="1"/>
  <c r="L1120" i="1" s="1"/>
  <c r="M1120" i="1" s="1"/>
  <c r="N1120" i="1"/>
  <c r="J1121" i="1"/>
  <c r="K1121" i="1" s="1"/>
  <c r="L1121" i="1" s="1"/>
  <c r="M1121" i="1" s="1"/>
  <c r="N1121" i="1"/>
  <c r="J1122" i="1"/>
  <c r="K1122" i="1" s="1"/>
  <c r="L1122" i="1" s="1"/>
  <c r="M1122" i="1" s="1"/>
  <c r="N1122" i="1"/>
  <c r="J1123" i="1"/>
  <c r="K1123" i="1" s="1"/>
  <c r="L1123" i="1" s="1"/>
  <c r="M1123" i="1" s="1"/>
  <c r="N1123" i="1"/>
  <c r="J1124" i="1"/>
  <c r="K1124" i="1" s="1"/>
  <c r="L1124" i="1" s="1"/>
  <c r="M1124" i="1" s="1"/>
  <c r="N1124" i="1"/>
  <c r="J1125" i="1"/>
  <c r="K1125" i="1"/>
  <c r="L1125" i="1" s="1"/>
  <c r="M1125" i="1" s="1"/>
  <c r="N1125" i="1"/>
  <c r="J1126" i="1"/>
  <c r="K1126" i="1"/>
  <c r="L1126" i="1" s="1"/>
  <c r="M1126" i="1" s="1"/>
  <c r="N1126" i="1"/>
  <c r="J1127" i="1"/>
  <c r="K1127" i="1" s="1"/>
  <c r="L1127" i="1" s="1"/>
  <c r="M1127" i="1" s="1"/>
  <c r="N1127" i="1"/>
  <c r="J1128" i="1"/>
  <c r="K1128" i="1" s="1"/>
  <c r="L1128" i="1" s="1"/>
  <c r="M1128" i="1" s="1"/>
  <c r="N1128" i="1"/>
  <c r="J1129" i="1"/>
  <c r="K1129" i="1"/>
  <c r="L1129" i="1" s="1"/>
  <c r="M1129" i="1" s="1"/>
  <c r="N1129" i="1"/>
  <c r="J1130" i="1"/>
  <c r="K1130" i="1"/>
  <c r="L1130" i="1"/>
  <c r="M1130" i="1" s="1"/>
  <c r="N1130" i="1"/>
  <c r="J1131" i="1"/>
  <c r="K1131" i="1" s="1"/>
  <c r="L1131" i="1" s="1"/>
  <c r="M1131" i="1" s="1"/>
  <c r="N1131" i="1"/>
  <c r="J1132" i="1"/>
  <c r="K1132" i="1" s="1"/>
  <c r="L1132" i="1" s="1"/>
  <c r="M1132" i="1" s="1"/>
  <c r="N1132" i="1"/>
  <c r="J1133" i="1"/>
  <c r="K1133" i="1"/>
  <c r="L1133" i="1" s="1"/>
  <c r="M1133" i="1" s="1"/>
  <c r="N1133" i="1"/>
  <c r="J1134" i="1"/>
  <c r="K1134" i="1"/>
  <c r="L1134" i="1"/>
  <c r="M1134" i="1" s="1"/>
  <c r="N1134" i="1"/>
  <c r="J1135" i="1"/>
  <c r="K1135" i="1" s="1"/>
  <c r="L1135" i="1" s="1"/>
  <c r="M1135" i="1" s="1"/>
  <c r="N1135" i="1"/>
  <c r="J1136" i="1"/>
  <c r="K1136" i="1" s="1"/>
  <c r="L1136" i="1" s="1"/>
  <c r="M1136" i="1" s="1"/>
  <c r="N1136" i="1"/>
  <c r="J1137" i="1"/>
  <c r="K1137" i="1" s="1"/>
  <c r="L1137" i="1" s="1"/>
  <c r="M1137" i="1" s="1"/>
  <c r="N1137" i="1"/>
  <c r="J1138" i="1"/>
  <c r="K1138" i="1" s="1"/>
  <c r="L1138" i="1" s="1"/>
  <c r="M1138" i="1" s="1"/>
  <c r="N1138" i="1"/>
  <c r="J1139" i="1"/>
  <c r="K1139" i="1" s="1"/>
  <c r="L1139" i="1" s="1"/>
  <c r="M1139" i="1" s="1"/>
  <c r="N1139" i="1"/>
  <c r="J1140" i="1"/>
  <c r="K1140" i="1" s="1"/>
  <c r="L1140" i="1" s="1"/>
  <c r="M1140" i="1" s="1"/>
  <c r="N1140" i="1"/>
  <c r="J1141" i="1"/>
  <c r="K1141" i="1"/>
  <c r="L1141" i="1" s="1"/>
  <c r="M1141" i="1" s="1"/>
  <c r="N1141" i="1"/>
  <c r="J1142" i="1"/>
  <c r="K1142" i="1"/>
  <c r="L1142" i="1" s="1"/>
  <c r="M1142" i="1" s="1"/>
  <c r="N1142" i="1"/>
  <c r="J1143" i="1"/>
  <c r="K1143" i="1" s="1"/>
  <c r="L1143" i="1" s="1"/>
  <c r="M1143" i="1" s="1"/>
  <c r="N1143" i="1"/>
  <c r="J1144" i="1"/>
  <c r="K1144" i="1" s="1"/>
  <c r="L1144" i="1" s="1"/>
  <c r="M1144" i="1" s="1"/>
  <c r="N1144" i="1"/>
  <c r="J1145" i="1"/>
  <c r="K1145" i="1"/>
  <c r="L1145" i="1" s="1"/>
  <c r="M1145" i="1" s="1"/>
  <c r="N1145" i="1"/>
  <c r="J1146" i="1"/>
  <c r="K1146" i="1"/>
  <c r="L1146" i="1"/>
  <c r="M1146" i="1" s="1"/>
  <c r="N1146" i="1"/>
  <c r="J1147" i="1"/>
  <c r="K1147" i="1" s="1"/>
  <c r="L1147" i="1" s="1"/>
  <c r="M1147" i="1" s="1"/>
  <c r="N1147" i="1"/>
  <c r="J1148" i="1"/>
  <c r="K1148" i="1" s="1"/>
  <c r="L1148" i="1" s="1"/>
  <c r="M1148" i="1" s="1"/>
  <c r="N1148" i="1"/>
  <c r="J1149" i="1"/>
  <c r="K1149" i="1"/>
  <c r="L1149" i="1" s="1"/>
  <c r="M1149" i="1" s="1"/>
  <c r="N1149" i="1"/>
  <c r="J1150" i="1"/>
  <c r="K1150" i="1"/>
  <c r="L1150" i="1"/>
  <c r="M1150" i="1" s="1"/>
  <c r="N1150" i="1"/>
  <c r="J1151" i="1"/>
  <c r="K1151" i="1" s="1"/>
  <c r="L1151" i="1" s="1"/>
  <c r="M1151" i="1" s="1"/>
  <c r="N1151" i="1"/>
  <c r="J1152" i="1"/>
  <c r="K1152" i="1" s="1"/>
  <c r="L1152" i="1" s="1"/>
  <c r="M1152" i="1" s="1"/>
  <c r="N1152" i="1"/>
  <c r="J1153" i="1"/>
  <c r="K1153" i="1" s="1"/>
  <c r="L1153" i="1" s="1"/>
  <c r="M1153" i="1" s="1"/>
  <c r="N1153" i="1"/>
  <c r="J1154" i="1"/>
  <c r="K1154" i="1" s="1"/>
  <c r="L1154" i="1" s="1"/>
  <c r="M1154" i="1" s="1"/>
  <c r="N1154" i="1"/>
  <c r="J1155" i="1"/>
  <c r="K1155" i="1" s="1"/>
  <c r="L1155" i="1" s="1"/>
  <c r="M1155" i="1" s="1"/>
  <c r="N1155" i="1"/>
  <c r="J1156" i="1"/>
  <c r="K1156" i="1" s="1"/>
  <c r="L1156" i="1" s="1"/>
  <c r="M1156" i="1" s="1"/>
  <c r="N1156" i="1"/>
  <c r="J1157" i="1"/>
  <c r="K1157" i="1"/>
  <c r="L1157" i="1" s="1"/>
  <c r="M1157" i="1" s="1"/>
  <c r="N1157" i="1"/>
  <c r="J1158" i="1"/>
  <c r="K1158" i="1"/>
  <c r="L1158" i="1" s="1"/>
  <c r="M1158" i="1" s="1"/>
  <c r="N1158" i="1"/>
  <c r="J1159" i="1"/>
  <c r="K1159" i="1" s="1"/>
  <c r="L1159" i="1" s="1"/>
  <c r="M1159" i="1" s="1"/>
  <c r="N1159" i="1"/>
  <c r="J1160" i="1"/>
  <c r="K1160" i="1" s="1"/>
  <c r="L1160" i="1" s="1"/>
  <c r="M1160" i="1" s="1"/>
  <c r="N1160" i="1"/>
  <c r="J1161" i="1"/>
  <c r="K1161" i="1"/>
  <c r="L1161" i="1" s="1"/>
  <c r="M1161" i="1" s="1"/>
  <c r="N1161" i="1"/>
  <c r="J1162" i="1"/>
  <c r="K1162" i="1"/>
  <c r="L1162" i="1"/>
  <c r="M1162" i="1" s="1"/>
  <c r="N1162" i="1"/>
  <c r="J1163" i="1"/>
  <c r="K1163" i="1" s="1"/>
  <c r="L1163" i="1" s="1"/>
  <c r="M1163" i="1" s="1"/>
  <c r="N1163" i="1"/>
  <c r="J1164" i="1"/>
  <c r="K1164" i="1" s="1"/>
  <c r="L1164" i="1" s="1"/>
  <c r="M1164" i="1" s="1"/>
  <c r="N1164" i="1"/>
  <c r="J1165" i="1"/>
  <c r="K1165" i="1"/>
  <c r="L1165" i="1" s="1"/>
  <c r="M1165" i="1" s="1"/>
  <c r="N1165" i="1"/>
  <c r="J1166" i="1"/>
  <c r="K1166" i="1"/>
  <c r="L1166" i="1"/>
  <c r="M1166" i="1" s="1"/>
  <c r="N1166" i="1"/>
  <c r="J1167" i="1"/>
  <c r="K1167" i="1" s="1"/>
  <c r="L1167" i="1" s="1"/>
  <c r="M1167" i="1" s="1"/>
  <c r="N1167" i="1"/>
  <c r="J1168" i="1"/>
  <c r="K1168" i="1" s="1"/>
  <c r="L1168" i="1" s="1"/>
  <c r="M1168" i="1" s="1"/>
  <c r="N1168" i="1"/>
  <c r="J1169" i="1"/>
  <c r="K1169" i="1" s="1"/>
  <c r="L1169" i="1" s="1"/>
  <c r="M1169" i="1" s="1"/>
  <c r="N1169" i="1"/>
  <c r="J1170" i="1"/>
  <c r="K1170" i="1" s="1"/>
  <c r="L1170" i="1" s="1"/>
  <c r="M1170" i="1" s="1"/>
  <c r="N1170" i="1"/>
  <c r="J1171" i="1"/>
  <c r="K1171" i="1" s="1"/>
  <c r="L1171" i="1" s="1"/>
  <c r="M1171" i="1" s="1"/>
  <c r="N1171" i="1"/>
  <c r="J1172" i="1"/>
  <c r="K1172" i="1" s="1"/>
  <c r="L1172" i="1" s="1"/>
  <c r="M1172" i="1" s="1"/>
  <c r="N1172" i="1"/>
  <c r="J1173" i="1"/>
  <c r="K1173" i="1"/>
  <c r="L1173" i="1" s="1"/>
  <c r="M1173" i="1" s="1"/>
  <c r="N1173" i="1"/>
  <c r="J1174" i="1"/>
  <c r="K1174" i="1"/>
  <c r="L1174" i="1" s="1"/>
  <c r="M1174" i="1" s="1"/>
  <c r="N1174" i="1"/>
  <c r="J1175" i="1"/>
  <c r="K1175" i="1" s="1"/>
  <c r="L1175" i="1" s="1"/>
  <c r="M1175" i="1" s="1"/>
  <c r="N1175" i="1"/>
  <c r="J1176" i="1"/>
  <c r="K1176" i="1" s="1"/>
  <c r="L1176" i="1" s="1"/>
  <c r="M1176" i="1" s="1"/>
  <c r="N1176" i="1"/>
  <c r="J1177" i="1"/>
  <c r="K1177" i="1"/>
  <c r="L1177" i="1" s="1"/>
  <c r="M1177" i="1" s="1"/>
  <c r="N1177" i="1"/>
  <c r="J1178" i="1"/>
  <c r="K1178" i="1"/>
  <c r="L1178" i="1"/>
  <c r="M1178" i="1" s="1"/>
  <c r="N1178" i="1"/>
  <c r="J1179" i="1"/>
  <c r="K1179" i="1" s="1"/>
  <c r="L1179" i="1" s="1"/>
  <c r="M1179" i="1" s="1"/>
  <c r="N1179" i="1"/>
  <c r="J1180" i="1"/>
  <c r="K1180" i="1" s="1"/>
  <c r="L1180" i="1" s="1"/>
  <c r="M1180" i="1" s="1"/>
  <c r="N1180" i="1"/>
  <c r="J1181" i="1"/>
  <c r="K1181" i="1"/>
  <c r="L1181" i="1" s="1"/>
  <c r="M1181" i="1" s="1"/>
  <c r="N1181" i="1"/>
  <c r="J1182" i="1"/>
  <c r="K1182" i="1"/>
  <c r="L1182" i="1"/>
  <c r="M1182" i="1" s="1"/>
  <c r="N1182" i="1"/>
  <c r="K640" i="1" l="1"/>
  <c r="L640" i="1" s="1"/>
  <c r="M640" i="1" s="1"/>
  <c r="K591" i="1"/>
  <c r="L591" i="1" s="1"/>
  <c r="M591" i="1" s="1"/>
  <c r="K535" i="1"/>
  <c r="L535" i="1" s="1"/>
  <c r="M535" i="1" s="1"/>
  <c r="K460" i="1"/>
  <c r="L460" i="1" s="1"/>
  <c r="M460" i="1" s="1"/>
  <c r="K385" i="1"/>
  <c r="L385" i="1" s="1"/>
  <c r="M385" i="1" s="1"/>
  <c r="K350" i="1"/>
  <c r="L350" i="1" s="1"/>
  <c r="M350" i="1" s="1"/>
  <c r="K855" i="1"/>
  <c r="L855" i="1" s="1"/>
  <c r="M855" i="1" s="1"/>
  <c r="K815" i="1"/>
  <c r="L815" i="1" s="1"/>
  <c r="M815" i="1" s="1"/>
  <c r="K639" i="1"/>
  <c r="L639" i="1" s="1"/>
  <c r="M639" i="1" s="1"/>
  <c r="K632" i="1"/>
  <c r="L632" i="1" s="1"/>
  <c r="M632" i="1" s="1"/>
  <c r="K620" i="1"/>
  <c r="L620" i="1" s="1"/>
  <c r="M620" i="1" s="1"/>
  <c r="K582" i="1"/>
  <c r="L582" i="1" s="1"/>
  <c r="M582" i="1" s="1"/>
  <c r="K558" i="1"/>
  <c r="L558" i="1" s="1"/>
  <c r="M558" i="1" s="1"/>
  <c r="K544" i="1"/>
  <c r="L544" i="1" s="1"/>
  <c r="M544" i="1" s="1"/>
  <c r="K538" i="1"/>
  <c r="L538" i="1" s="1"/>
  <c r="M538" i="1" s="1"/>
  <c r="K531" i="1"/>
  <c r="L531" i="1" s="1"/>
  <c r="M531" i="1" s="1"/>
  <c r="K514" i="1"/>
  <c r="L514" i="1" s="1"/>
  <c r="M514" i="1" s="1"/>
  <c r="K495" i="1"/>
  <c r="L495" i="1" s="1"/>
  <c r="M495" i="1" s="1"/>
  <c r="K485" i="1"/>
  <c r="L485" i="1" s="1"/>
  <c r="M485" i="1" s="1"/>
  <c r="K472" i="1"/>
  <c r="L472" i="1" s="1"/>
  <c r="M472" i="1" s="1"/>
  <c r="K353" i="1"/>
  <c r="L353" i="1" s="1"/>
  <c r="M353" i="1" s="1"/>
  <c r="K117" i="1"/>
  <c r="L117" i="1" s="1"/>
  <c r="M117" i="1" s="1"/>
  <c r="K454" i="1"/>
  <c r="L454" i="1" s="1"/>
  <c r="M454" i="1" s="1"/>
  <c r="K101" i="1"/>
  <c r="L101" i="1" s="1"/>
  <c r="M101" i="1" s="1"/>
  <c r="K1109" i="1"/>
  <c r="L1109" i="1" s="1"/>
  <c r="M1109" i="1" s="1"/>
  <c r="K980" i="1"/>
  <c r="L980" i="1" s="1"/>
  <c r="M980" i="1" s="1"/>
  <c r="K911" i="1"/>
  <c r="L911" i="1" s="1"/>
  <c r="M911" i="1" s="1"/>
  <c r="K903" i="1"/>
  <c r="L903" i="1" s="1"/>
  <c r="M903" i="1" s="1"/>
  <c r="K895" i="1"/>
  <c r="L895" i="1" s="1"/>
  <c r="M895" i="1" s="1"/>
  <c r="K884" i="1"/>
  <c r="L884" i="1" s="1"/>
  <c r="M884" i="1" s="1"/>
  <c r="K839" i="1"/>
  <c r="L839" i="1" s="1"/>
  <c r="M839" i="1" s="1"/>
  <c r="K804" i="1"/>
  <c r="L804" i="1" s="1"/>
  <c r="M804" i="1" s="1"/>
  <c r="K743" i="1"/>
  <c r="L743" i="1" s="1"/>
  <c r="M743" i="1" s="1"/>
  <c r="K679" i="1"/>
  <c r="L679" i="1" s="1"/>
  <c r="M679" i="1" s="1"/>
  <c r="K598" i="1"/>
  <c r="L598" i="1" s="1"/>
  <c r="M598" i="1" s="1"/>
  <c r="K587" i="1"/>
  <c r="L587" i="1" s="1"/>
  <c r="M587" i="1" s="1"/>
  <c r="K550" i="1"/>
  <c r="L550" i="1" s="1"/>
  <c r="M550" i="1" s="1"/>
  <c r="K518" i="1"/>
  <c r="L518" i="1" s="1"/>
  <c r="M518" i="1" s="1"/>
  <c r="K498" i="1"/>
  <c r="L498" i="1" s="1"/>
  <c r="M498" i="1" s="1"/>
  <c r="K450" i="1"/>
  <c r="L450" i="1" s="1"/>
  <c r="M450" i="1" s="1"/>
  <c r="K448" i="1"/>
  <c r="L448" i="1" s="1"/>
  <c r="M448" i="1" s="1"/>
  <c r="K429" i="1"/>
  <c r="L429" i="1" s="1"/>
  <c r="M429" i="1" s="1"/>
  <c r="K418" i="1"/>
  <c r="L418" i="1" s="1"/>
  <c r="M418" i="1" s="1"/>
  <c r="K414" i="1"/>
  <c r="L414" i="1" s="1"/>
  <c r="M414" i="1" s="1"/>
  <c r="K386" i="1"/>
  <c r="L386" i="1" s="1"/>
  <c r="M386" i="1" s="1"/>
  <c r="K864" i="1"/>
  <c r="L864" i="1" s="1"/>
  <c r="M864" i="1" s="1"/>
  <c r="K859" i="1"/>
  <c r="L859" i="1" s="1"/>
  <c r="M859" i="1" s="1"/>
  <c r="K843" i="1"/>
  <c r="L843" i="1" s="1"/>
  <c r="M843" i="1" s="1"/>
  <c r="K616" i="1"/>
  <c r="L616" i="1" s="1"/>
  <c r="M616" i="1" s="1"/>
  <c r="K583" i="1"/>
  <c r="L583" i="1" s="1"/>
  <c r="M583" i="1" s="1"/>
  <c r="K446" i="1"/>
  <c r="L446" i="1" s="1"/>
  <c r="M446" i="1" s="1"/>
  <c r="K381" i="1"/>
  <c r="L381" i="1" s="1"/>
  <c r="M381" i="1" s="1"/>
  <c r="K1101" i="1"/>
  <c r="L1101" i="1" s="1"/>
  <c r="M1101" i="1" s="1"/>
  <c r="K1086" i="1"/>
  <c r="L1086" i="1" s="1"/>
  <c r="M1086" i="1" s="1"/>
  <c r="K1060" i="1"/>
  <c r="L1060" i="1" s="1"/>
  <c r="M1060" i="1" s="1"/>
  <c r="K1046" i="1"/>
  <c r="L1046" i="1" s="1"/>
  <c r="M1046" i="1" s="1"/>
  <c r="K996" i="1"/>
  <c r="L996" i="1" s="1"/>
  <c r="M996" i="1" s="1"/>
  <c r="K982" i="1"/>
  <c r="L982" i="1" s="1"/>
  <c r="M982" i="1" s="1"/>
  <c r="K969" i="1"/>
  <c r="L969" i="1" s="1"/>
  <c r="M969" i="1" s="1"/>
  <c r="K923" i="1"/>
  <c r="L923" i="1" s="1"/>
  <c r="M923" i="1" s="1"/>
  <c r="K916" i="1"/>
  <c r="L916" i="1" s="1"/>
  <c r="M916" i="1" s="1"/>
  <c r="K908" i="1"/>
  <c r="L908" i="1" s="1"/>
  <c r="M908" i="1" s="1"/>
  <c r="K900" i="1"/>
  <c r="L900" i="1" s="1"/>
  <c r="M900" i="1" s="1"/>
  <c r="K892" i="1"/>
  <c r="L892" i="1" s="1"/>
  <c r="M892" i="1" s="1"/>
  <c r="K888" i="1"/>
  <c r="L888" i="1" s="1"/>
  <c r="M888" i="1" s="1"/>
  <c r="K828" i="1"/>
  <c r="L828" i="1" s="1"/>
  <c r="M828" i="1" s="1"/>
  <c r="K821" i="1"/>
  <c r="L821" i="1" s="1"/>
  <c r="M821" i="1" s="1"/>
  <c r="K819" i="1"/>
  <c r="L819" i="1" s="1"/>
  <c r="M819" i="1" s="1"/>
  <c r="K808" i="1"/>
  <c r="L808" i="1" s="1"/>
  <c r="M808" i="1" s="1"/>
  <c r="K796" i="1"/>
  <c r="L796" i="1" s="1"/>
  <c r="M796" i="1" s="1"/>
  <c r="K759" i="1"/>
  <c r="L759" i="1" s="1"/>
  <c r="M759" i="1" s="1"/>
  <c r="K728" i="1"/>
  <c r="L728" i="1" s="1"/>
  <c r="M728" i="1" s="1"/>
  <c r="K695" i="1"/>
  <c r="L695" i="1" s="1"/>
  <c r="M695" i="1" s="1"/>
  <c r="K664" i="1"/>
  <c r="L664" i="1" s="1"/>
  <c r="M664" i="1" s="1"/>
  <c r="K633" i="1"/>
  <c r="L633" i="1" s="1"/>
  <c r="M633" i="1" s="1"/>
  <c r="K606" i="1"/>
  <c r="L606" i="1" s="1"/>
  <c r="M606" i="1" s="1"/>
  <c r="K592" i="1"/>
  <c r="L592" i="1" s="1"/>
  <c r="M592" i="1" s="1"/>
  <c r="K578" i="1"/>
  <c r="L578" i="1" s="1"/>
  <c r="M578" i="1" s="1"/>
  <c r="K559" i="1"/>
  <c r="L559" i="1" s="1"/>
  <c r="M559" i="1" s="1"/>
  <c r="K556" i="1"/>
  <c r="L556" i="1" s="1"/>
  <c r="M556" i="1" s="1"/>
  <c r="K539" i="1"/>
  <c r="L539" i="1" s="1"/>
  <c r="M539" i="1" s="1"/>
  <c r="K524" i="1"/>
  <c r="L524" i="1" s="1"/>
  <c r="M524" i="1" s="1"/>
  <c r="K476" i="1"/>
  <c r="L476" i="1" s="1"/>
  <c r="M476" i="1" s="1"/>
  <c r="K473" i="1"/>
  <c r="L473" i="1" s="1"/>
  <c r="M473" i="1" s="1"/>
  <c r="K470" i="1"/>
  <c r="L470" i="1" s="1"/>
  <c r="M470" i="1" s="1"/>
  <c r="K444" i="1"/>
  <c r="L444" i="1" s="1"/>
  <c r="M444" i="1" s="1"/>
  <c r="K413" i="1"/>
  <c r="L413" i="1" s="1"/>
  <c r="M413" i="1" s="1"/>
  <c r="K409" i="1"/>
  <c r="L409" i="1" s="1"/>
  <c r="M409" i="1" s="1"/>
  <c r="K357" i="1"/>
  <c r="L357" i="1" s="1"/>
  <c r="M357" i="1" s="1"/>
  <c r="K130" i="1"/>
  <c r="L130" i="1" s="1"/>
  <c r="M130" i="1" s="1"/>
  <c r="K260" i="1"/>
  <c r="L260" i="1" s="1"/>
  <c r="M260" i="1" s="1"/>
  <c r="K146" i="1"/>
  <c r="L146" i="1" s="1"/>
  <c r="M146" i="1" s="1"/>
  <c r="K67" i="1"/>
  <c r="L67" i="1" s="1"/>
  <c r="M67" i="1" s="1"/>
  <c r="K60" i="1"/>
  <c r="L60" i="1" s="1"/>
  <c r="M60" i="1" s="1"/>
  <c r="K23" i="1"/>
  <c r="L23" i="1" s="1"/>
  <c r="M23" i="1" s="1"/>
  <c r="K14" i="1"/>
  <c r="L14" i="1" s="1"/>
  <c r="M14" i="1" s="1"/>
  <c r="K571" i="1"/>
  <c r="L571" i="1" s="1"/>
  <c r="M571" i="1" s="1"/>
  <c r="K530" i="1"/>
  <c r="L530" i="1" s="1"/>
  <c r="M530" i="1" s="1"/>
  <c r="K237" i="1"/>
  <c r="L237" i="1" s="1"/>
  <c r="M237" i="1" s="1"/>
  <c r="K162" i="1"/>
  <c r="L162" i="1" s="1"/>
  <c r="M162" i="1" s="1"/>
  <c r="K87" i="1"/>
  <c r="L87" i="1" s="1"/>
  <c r="M87" i="1" s="1"/>
  <c r="K78" i="1"/>
  <c r="L78" i="1" s="1"/>
  <c r="M78" i="1" s="1"/>
  <c r="K332" i="1"/>
  <c r="L332" i="1" s="1"/>
  <c r="M332" i="1" s="1"/>
  <c r="K133" i="1"/>
  <c r="L133" i="1" s="1"/>
  <c r="M133" i="1" s="1"/>
  <c r="K86" i="1"/>
  <c r="L86" i="1" s="1"/>
  <c r="M86" i="1" s="1"/>
  <c r="K259" i="1"/>
  <c r="L259" i="1" s="1"/>
  <c r="M259" i="1" s="1"/>
  <c r="K134" i="1"/>
  <c r="L134" i="1" s="1"/>
  <c r="M134" i="1" s="1"/>
  <c r="K85" i="1"/>
  <c r="L85" i="1" s="1"/>
  <c r="M85" i="1" s="1"/>
  <c r="K56" i="1"/>
  <c r="L56" i="1" s="1"/>
  <c r="M56" i="1" s="1"/>
  <c r="K44" i="1"/>
  <c r="L44" i="1" s="1"/>
  <c r="M44" i="1" s="1"/>
  <c r="K35" i="1"/>
  <c r="L35" i="1" s="1"/>
  <c r="M35" i="1" s="1"/>
  <c r="K31" i="1"/>
  <c r="L31" i="1" s="1"/>
  <c r="M31" i="1" s="1"/>
  <c r="K27" i="1"/>
  <c r="L27" i="1" s="1"/>
  <c r="M27" i="1" s="1"/>
  <c r="K13" i="1"/>
  <c r="L13" i="1" s="1"/>
  <c r="M13" i="1" s="1"/>
  <c r="K331" i="1"/>
  <c r="L331" i="1" s="1"/>
  <c r="M331" i="1" s="1"/>
  <c r="K226" i="1"/>
  <c r="L226" i="1" s="1"/>
  <c r="M226" i="1" s="1"/>
  <c r="K118" i="1"/>
  <c r="L118" i="1" s="1"/>
  <c r="M118" i="1" s="1"/>
  <c r="K95" i="1"/>
  <c r="L95" i="1" s="1"/>
  <c r="M95" i="1" s="1"/>
  <c r="K102" i="1"/>
  <c r="L102" i="1" s="1"/>
  <c r="M102" i="1" s="1"/>
  <c r="K81" i="1"/>
  <c r="L81" i="1" s="1"/>
  <c r="M81" i="1" s="1"/>
  <c r="K74" i="1"/>
  <c r="L74" i="1" s="1"/>
  <c r="M74" i="1" s="1"/>
  <c r="K46" i="1"/>
  <c r="L46" i="1" s="1"/>
  <c r="M46" i="1" s="1"/>
  <c r="K1083" i="1"/>
  <c r="L1083" i="1" s="1"/>
  <c r="M1083" i="1" s="1"/>
  <c r="K1081" i="1"/>
  <c r="L1081" i="1" s="1"/>
  <c r="M1081" i="1" s="1"/>
  <c r="K1079" i="1"/>
  <c r="L1079" i="1" s="1"/>
  <c r="M1079" i="1" s="1"/>
  <c r="K1077" i="1"/>
  <c r="L1077" i="1" s="1"/>
  <c r="M1077" i="1" s="1"/>
  <c r="K1071" i="1"/>
  <c r="L1071" i="1" s="1"/>
  <c r="M1071" i="1" s="1"/>
  <c r="K1075" i="1"/>
  <c r="L1075" i="1" s="1"/>
  <c r="M1075" i="1" s="1"/>
  <c r="K942" i="1"/>
  <c r="L942" i="1" s="1"/>
  <c r="M942" i="1" s="1"/>
  <c r="K964" i="1"/>
  <c r="L964" i="1" s="1"/>
  <c r="M964" i="1" s="1"/>
  <c r="K938" i="1"/>
  <c r="L938" i="1" s="1"/>
  <c r="M938" i="1" s="1"/>
  <c r="K962" i="1"/>
  <c r="L962" i="1" s="1"/>
  <c r="M962" i="1" s="1"/>
  <c r="K960" i="1"/>
  <c r="L960" i="1" s="1"/>
  <c r="M960" i="1" s="1"/>
  <c r="K958" i="1"/>
  <c r="L958" i="1" s="1"/>
  <c r="M958" i="1" s="1"/>
  <c r="K956" i="1"/>
  <c r="L956" i="1" s="1"/>
  <c r="M956" i="1" s="1"/>
  <c r="K954" i="1"/>
  <c r="L954" i="1" s="1"/>
  <c r="M954" i="1" s="1"/>
  <c r="K952" i="1"/>
  <c r="L952" i="1" s="1"/>
  <c r="M952" i="1" s="1"/>
  <c r="K950" i="1"/>
  <c r="L950" i="1" s="1"/>
  <c r="M950" i="1" s="1"/>
  <c r="K934" i="1"/>
  <c r="L934" i="1" s="1"/>
  <c r="M934" i="1" s="1"/>
  <c r="K968" i="1"/>
  <c r="L968" i="1" s="1"/>
  <c r="M968" i="1" s="1"/>
  <c r="K946" i="1"/>
  <c r="L946" i="1" s="1"/>
  <c r="M946" i="1" s="1"/>
  <c r="K878" i="1"/>
  <c r="L878" i="1" s="1"/>
  <c r="M878" i="1" s="1"/>
  <c r="K862" i="1"/>
  <c r="L862" i="1" s="1"/>
  <c r="M862" i="1" s="1"/>
  <c r="K846" i="1"/>
  <c r="L846" i="1" s="1"/>
  <c r="M846" i="1" s="1"/>
  <c r="K830" i="1"/>
  <c r="L830" i="1" s="1"/>
  <c r="M830" i="1" s="1"/>
  <c r="K807" i="1"/>
  <c r="L807" i="1" s="1"/>
  <c r="M807" i="1" s="1"/>
  <c r="K914" i="1"/>
  <c r="L914" i="1" s="1"/>
  <c r="M914" i="1" s="1"/>
  <c r="K906" i="1"/>
  <c r="L906" i="1" s="1"/>
  <c r="M906" i="1" s="1"/>
  <c r="K898" i="1"/>
  <c r="L898" i="1" s="1"/>
  <c r="M898" i="1" s="1"/>
  <c r="K890" i="1"/>
  <c r="L890" i="1" s="1"/>
  <c r="M890" i="1" s="1"/>
  <c r="K887" i="1"/>
  <c r="L887" i="1" s="1"/>
  <c r="M887" i="1" s="1"/>
  <c r="K882" i="1"/>
  <c r="L882" i="1" s="1"/>
  <c r="M882" i="1" s="1"/>
  <c r="K866" i="1"/>
  <c r="L866" i="1" s="1"/>
  <c r="M866" i="1" s="1"/>
  <c r="K850" i="1"/>
  <c r="L850" i="1" s="1"/>
  <c r="M850" i="1" s="1"/>
  <c r="K834" i="1"/>
  <c r="L834" i="1" s="1"/>
  <c r="M834" i="1" s="1"/>
  <c r="K814" i="1"/>
  <c r="L814" i="1" s="1"/>
  <c r="M814" i="1" s="1"/>
  <c r="K806" i="1"/>
  <c r="L806" i="1" s="1"/>
  <c r="M806" i="1" s="1"/>
  <c r="K799" i="1"/>
  <c r="L799" i="1" s="1"/>
  <c r="M799" i="1" s="1"/>
  <c r="K798" i="1"/>
  <c r="L798" i="1" s="1"/>
  <c r="M798" i="1" s="1"/>
  <c r="K778" i="1"/>
  <c r="L778" i="1" s="1"/>
  <c r="M778" i="1" s="1"/>
  <c r="K886" i="1"/>
  <c r="L886" i="1" s="1"/>
  <c r="M886" i="1" s="1"/>
  <c r="K870" i="1"/>
  <c r="L870" i="1" s="1"/>
  <c r="M870" i="1" s="1"/>
  <c r="K854" i="1"/>
  <c r="L854" i="1" s="1"/>
  <c r="M854" i="1" s="1"/>
  <c r="K838" i="1"/>
  <c r="L838" i="1" s="1"/>
  <c r="M838" i="1" s="1"/>
  <c r="K822" i="1"/>
  <c r="L822" i="1" s="1"/>
  <c r="M822" i="1" s="1"/>
  <c r="K910" i="1"/>
  <c r="L910" i="1" s="1"/>
  <c r="M910" i="1" s="1"/>
  <c r="K902" i="1"/>
  <c r="L902" i="1" s="1"/>
  <c r="M902" i="1" s="1"/>
  <c r="K894" i="1"/>
  <c r="L894" i="1" s="1"/>
  <c r="M894" i="1" s="1"/>
  <c r="K874" i="1"/>
  <c r="L874" i="1" s="1"/>
  <c r="M874" i="1" s="1"/>
  <c r="K858" i="1"/>
  <c r="L858" i="1" s="1"/>
  <c r="M858" i="1" s="1"/>
  <c r="K842" i="1"/>
  <c r="L842" i="1" s="1"/>
  <c r="M842" i="1" s="1"/>
  <c r="K826" i="1"/>
  <c r="L826" i="1" s="1"/>
  <c r="M826" i="1" s="1"/>
  <c r="K818" i="1"/>
  <c r="L818" i="1" s="1"/>
  <c r="M818" i="1" s="1"/>
  <c r="K762" i="1"/>
  <c r="L762" i="1" s="1"/>
  <c r="M762" i="1" s="1"/>
  <c r="K746" i="1"/>
  <c r="L746" i="1" s="1"/>
  <c r="M746" i="1" s="1"/>
  <c r="K730" i="1"/>
  <c r="L730" i="1" s="1"/>
  <c r="M730" i="1" s="1"/>
  <c r="K714" i="1"/>
  <c r="L714" i="1" s="1"/>
  <c r="M714" i="1" s="1"/>
  <c r="K698" i="1"/>
  <c r="L698" i="1" s="1"/>
  <c r="M698" i="1" s="1"/>
  <c r="K682" i="1"/>
  <c r="L682" i="1" s="1"/>
  <c r="M682" i="1" s="1"/>
  <c r="K666" i="1"/>
  <c r="L666" i="1" s="1"/>
  <c r="M666" i="1" s="1"/>
  <c r="K650" i="1"/>
  <c r="L650" i="1" s="1"/>
  <c r="M650" i="1" s="1"/>
  <c r="K634" i="1"/>
  <c r="L634" i="1" s="1"/>
  <c r="M634" i="1" s="1"/>
  <c r="K80" i="1"/>
  <c r="L80" i="1" s="1"/>
  <c r="M80" i="1" s="1"/>
  <c r="K802" i="1"/>
  <c r="L802" i="1" s="1"/>
  <c r="M802" i="1" s="1"/>
  <c r="K791" i="1"/>
  <c r="L791" i="1" s="1"/>
  <c r="M791" i="1" s="1"/>
  <c r="K782" i="1"/>
  <c r="L782" i="1" s="1"/>
  <c r="M782" i="1" s="1"/>
  <c r="K766" i="1"/>
  <c r="L766" i="1" s="1"/>
  <c r="M766" i="1" s="1"/>
  <c r="K750" i="1"/>
  <c r="L750" i="1" s="1"/>
  <c r="M750" i="1" s="1"/>
  <c r="K734" i="1"/>
  <c r="L734" i="1" s="1"/>
  <c r="M734" i="1" s="1"/>
  <c r="K718" i="1"/>
  <c r="L718" i="1" s="1"/>
  <c r="M718" i="1" s="1"/>
  <c r="K702" i="1"/>
  <c r="L702" i="1" s="1"/>
  <c r="M702" i="1" s="1"/>
  <c r="K686" i="1"/>
  <c r="L686" i="1" s="1"/>
  <c r="M686" i="1" s="1"/>
  <c r="K670" i="1"/>
  <c r="L670" i="1" s="1"/>
  <c r="M670" i="1" s="1"/>
  <c r="K654" i="1"/>
  <c r="L654" i="1" s="1"/>
  <c r="M654" i="1" s="1"/>
  <c r="K638" i="1"/>
  <c r="L638" i="1" s="1"/>
  <c r="M638" i="1" s="1"/>
  <c r="K622" i="1"/>
  <c r="L622" i="1" s="1"/>
  <c r="M622" i="1" s="1"/>
  <c r="K613" i="1"/>
  <c r="L613" i="1" s="1"/>
  <c r="M613" i="1" s="1"/>
  <c r="K597" i="1"/>
  <c r="L597" i="1" s="1"/>
  <c r="M597" i="1" s="1"/>
  <c r="K581" i="1"/>
  <c r="L581" i="1" s="1"/>
  <c r="M581" i="1" s="1"/>
  <c r="K565" i="1"/>
  <c r="L565" i="1" s="1"/>
  <c r="M565" i="1" s="1"/>
  <c r="K549" i="1"/>
  <c r="L549" i="1" s="1"/>
  <c r="M549" i="1" s="1"/>
  <c r="K542" i="1"/>
  <c r="L542" i="1" s="1"/>
  <c r="M542" i="1" s="1"/>
  <c r="K541" i="1"/>
  <c r="L541" i="1" s="1"/>
  <c r="M541" i="1" s="1"/>
  <c r="K510" i="1"/>
  <c r="L510" i="1" s="1"/>
  <c r="M510" i="1" s="1"/>
  <c r="K509" i="1"/>
  <c r="L509" i="1" s="1"/>
  <c r="M509" i="1" s="1"/>
  <c r="K790" i="1"/>
  <c r="L790" i="1" s="1"/>
  <c r="M790" i="1" s="1"/>
  <c r="K786" i="1"/>
  <c r="L786" i="1" s="1"/>
  <c r="M786" i="1" s="1"/>
  <c r="K770" i="1"/>
  <c r="L770" i="1" s="1"/>
  <c r="M770" i="1" s="1"/>
  <c r="K754" i="1"/>
  <c r="L754" i="1" s="1"/>
  <c r="M754" i="1" s="1"/>
  <c r="K738" i="1"/>
  <c r="L738" i="1" s="1"/>
  <c r="M738" i="1" s="1"/>
  <c r="K722" i="1"/>
  <c r="L722" i="1" s="1"/>
  <c r="M722" i="1" s="1"/>
  <c r="K706" i="1"/>
  <c r="L706" i="1" s="1"/>
  <c r="M706" i="1" s="1"/>
  <c r="K690" i="1"/>
  <c r="L690" i="1" s="1"/>
  <c r="M690" i="1" s="1"/>
  <c r="K674" i="1"/>
  <c r="L674" i="1" s="1"/>
  <c r="M674" i="1" s="1"/>
  <c r="K658" i="1"/>
  <c r="L658" i="1" s="1"/>
  <c r="M658" i="1" s="1"/>
  <c r="K642" i="1"/>
  <c r="L642" i="1" s="1"/>
  <c r="M642" i="1" s="1"/>
  <c r="K626" i="1"/>
  <c r="L626" i="1" s="1"/>
  <c r="M626" i="1" s="1"/>
  <c r="K810" i="1"/>
  <c r="L810" i="1" s="1"/>
  <c r="M810" i="1" s="1"/>
  <c r="K794" i="1"/>
  <c r="L794" i="1" s="1"/>
  <c r="M794" i="1" s="1"/>
  <c r="K774" i="1"/>
  <c r="L774" i="1" s="1"/>
  <c r="M774" i="1" s="1"/>
  <c r="K758" i="1"/>
  <c r="L758" i="1" s="1"/>
  <c r="M758" i="1" s="1"/>
  <c r="K742" i="1"/>
  <c r="L742" i="1" s="1"/>
  <c r="M742" i="1" s="1"/>
  <c r="K726" i="1"/>
  <c r="L726" i="1" s="1"/>
  <c r="M726" i="1" s="1"/>
  <c r="K710" i="1"/>
  <c r="L710" i="1" s="1"/>
  <c r="M710" i="1" s="1"/>
  <c r="K694" i="1"/>
  <c r="L694" i="1" s="1"/>
  <c r="M694" i="1" s="1"/>
  <c r="K678" i="1"/>
  <c r="L678" i="1" s="1"/>
  <c r="M678" i="1" s="1"/>
  <c r="K662" i="1"/>
  <c r="L662" i="1" s="1"/>
  <c r="M662" i="1" s="1"/>
  <c r="K646" i="1"/>
  <c r="L646" i="1" s="1"/>
  <c r="M646" i="1" s="1"/>
  <c r="K630" i="1"/>
  <c r="L630" i="1" s="1"/>
  <c r="M630" i="1" s="1"/>
  <c r="K605" i="1"/>
  <c r="L605" i="1" s="1"/>
  <c r="M605" i="1" s="1"/>
  <c r="K589" i="1"/>
  <c r="L589" i="1" s="1"/>
  <c r="M589" i="1" s="1"/>
  <c r="K573" i="1"/>
  <c r="L573" i="1" s="1"/>
  <c r="M573" i="1" s="1"/>
  <c r="K557" i="1"/>
  <c r="L557" i="1" s="1"/>
  <c r="M557" i="1" s="1"/>
  <c r="K526" i="1"/>
  <c r="L526" i="1" s="1"/>
  <c r="M526" i="1" s="1"/>
  <c r="K525" i="1"/>
  <c r="L525" i="1" s="1"/>
  <c r="M525" i="1" s="1"/>
  <c r="K494" i="1"/>
  <c r="L494" i="1" s="1"/>
  <c r="M494" i="1" s="1"/>
  <c r="K493" i="1"/>
  <c r="L493" i="1" s="1"/>
  <c r="M493" i="1" s="1"/>
  <c r="K303" i="1"/>
  <c r="L303" i="1" s="1"/>
  <c r="M303" i="1" s="1"/>
  <c r="K529" i="1"/>
  <c r="L529" i="1" s="1"/>
  <c r="M529" i="1" s="1"/>
  <c r="K513" i="1"/>
  <c r="L513" i="1" s="1"/>
  <c r="M513" i="1" s="1"/>
  <c r="K497" i="1"/>
  <c r="L497" i="1" s="1"/>
  <c r="M497" i="1" s="1"/>
  <c r="K319" i="1"/>
  <c r="L319" i="1" s="1"/>
  <c r="M319" i="1" s="1"/>
  <c r="K251" i="1"/>
  <c r="L251" i="1" s="1"/>
  <c r="M251" i="1" s="1"/>
  <c r="K617" i="1"/>
  <c r="L617" i="1" s="1"/>
  <c r="M617" i="1" s="1"/>
  <c r="K609" i="1"/>
  <c r="L609" i="1" s="1"/>
  <c r="M609" i="1" s="1"/>
  <c r="K601" i="1"/>
  <c r="L601" i="1" s="1"/>
  <c r="M601" i="1" s="1"/>
  <c r="K593" i="1"/>
  <c r="L593" i="1" s="1"/>
  <c r="M593" i="1" s="1"/>
  <c r="K585" i="1"/>
  <c r="L585" i="1" s="1"/>
  <c r="M585" i="1" s="1"/>
  <c r="K577" i="1"/>
  <c r="L577" i="1" s="1"/>
  <c r="M577" i="1" s="1"/>
  <c r="K569" i="1"/>
  <c r="L569" i="1" s="1"/>
  <c r="M569" i="1" s="1"/>
  <c r="K561" i="1"/>
  <c r="L561" i="1" s="1"/>
  <c r="M561" i="1" s="1"/>
  <c r="K553" i="1"/>
  <c r="L553" i="1" s="1"/>
  <c r="M553" i="1" s="1"/>
  <c r="K545" i="1"/>
  <c r="L545" i="1" s="1"/>
  <c r="M545" i="1" s="1"/>
  <c r="K533" i="1"/>
  <c r="L533" i="1" s="1"/>
  <c r="M533" i="1" s="1"/>
  <c r="K517" i="1"/>
  <c r="L517" i="1" s="1"/>
  <c r="M517" i="1" s="1"/>
  <c r="K501" i="1"/>
  <c r="L501" i="1" s="1"/>
  <c r="M501" i="1" s="1"/>
  <c r="K271" i="1"/>
  <c r="L271" i="1" s="1"/>
  <c r="M271" i="1" s="1"/>
  <c r="K264" i="1"/>
  <c r="L264" i="1" s="1"/>
  <c r="M264" i="1" s="1"/>
  <c r="K537" i="1"/>
  <c r="L537" i="1" s="1"/>
  <c r="M537" i="1" s="1"/>
  <c r="K521" i="1"/>
  <c r="L521" i="1" s="1"/>
  <c r="M521" i="1" s="1"/>
  <c r="K505" i="1"/>
  <c r="L505" i="1" s="1"/>
  <c r="M505" i="1" s="1"/>
  <c r="K287" i="1"/>
  <c r="L287" i="1" s="1"/>
  <c r="M287" i="1" s="1"/>
  <c r="K487" i="1"/>
  <c r="L487" i="1" s="1"/>
  <c r="M487" i="1" s="1"/>
  <c r="K479" i="1"/>
  <c r="L479" i="1" s="1"/>
  <c r="M479" i="1" s="1"/>
  <c r="K471" i="1"/>
  <c r="L471" i="1" s="1"/>
  <c r="M471" i="1" s="1"/>
  <c r="K463" i="1"/>
  <c r="L463" i="1" s="1"/>
  <c r="M463" i="1" s="1"/>
  <c r="K455" i="1"/>
  <c r="L455" i="1" s="1"/>
  <c r="M455" i="1" s="1"/>
  <c r="K447" i="1"/>
  <c r="L447" i="1" s="1"/>
  <c r="M447" i="1" s="1"/>
  <c r="K439" i="1"/>
  <c r="L439" i="1" s="1"/>
  <c r="M439" i="1" s="1"/>
  <c r="K431" i="1"/>
  <c r="L431" i="1" s="1"/>
  <c r="M431" i="1" s="1"/>
  <c r="K428" i="1"/>
  <c r="L428" i="1" s="1"/>
  <c r="M428" i="1" s="1"/>
  <c r="K424" i="1"/>
  <c r="L424" i="1" s="1"/>
  <c r="M424" i="1" s="1"/>
  <c r="K420" i="1"/>
  <c r="L420" i="1" s="1"/>
  <c r="M420" i="1" s="1"/>
  <c r="K412" i="1"/>
  <c r="L412" i="1" s="1"/>
  <c r="M412" i="1" s="1"/>
  <c r="K404" i="1"/>
  <c r="L404" i="1" s="1"/>
  <c r="M404" i="1" s="1"/>
  <c r="K396" i="1"/>
  <c r="L396" i="1" s="1"/>
  <c r="M396" i="1" s="1"/>
  <c r="K388" i="1"/>
  <c r="L388" i="1" s="1"/>
  <c r="M388" i="1" s="1"/>
  <c r="K380" i="1"/>
  <c r="L380" i="1" s="1"/>
  <c r="M380" i="1" s="1"/>
  <c r="K372" i="1"/>
  <c r="L372" i="1" s="1"/>
  <c r="M372" i="1" s="1"/>
  <c r="K364" i="1"/>
  <c r="L364" i="1" s="1"/>
  <c r="M364" i="1" s="1"/>
  <c r="K356" i="1"/>
  <c r="L356" i="1" s="1"/>
  <c r="M356" i="1" s="1"/>
  <c r="K348" i="1"/>
  <c r="L348" i="1" s="1"/>
  <c r="M348" i="1" s="1"/>
  <c r="K340" i="1"/>
  <c r="L340" i="1" s="1"/>
  <c r="M340" i="1" s="1"/>
  <c r="K323" i="1"/>
  <c r="L323" i="1" s="1"/>
  <c r="M323" i="1" s="1"/>
  <c r="K307" i="1"/>
  <c r="L307" i="1" s="1"/>
  <c r="M307" i="1" s="1"/>
  <c r="K291" i="1"/>
  <c r="L291" i="1" s="1"/>
  <c r="M291" i="1" s="1"/>
  <c r="K275" i="1"/>
  <c r="L275" i="1" s="1"/>
  <c r="M275" i="1" s="1"/>
  <c r="K327" i="1"/>
  <c r="L327" i="1" s="1"/>
  <c r="M327" i="1" s="1"/>
  <c r="K311" i="1"/>
  <c r="L311" i="1" s="1"/>
  <c r="M311" i="1" s="1"/>
  <c r="K295" i="1"/>
  <c r="L295" i="1" s="1"/>
  <c r="M295" i="1" s="1"/>
  <c r="K279" i="1"/>
  <c r="L279" i="1" s="1"/>
  <c r="M279" i="1" s="1"/>
  <c r="K129" i="1"/>
  <c r="L129" i="1" s="1"/>
  <c r="M129" i="1" s="1"/>
  <c r="K491" i="1"/>
  <c r="L491" i="1" s="1"/>
  <c r="M491" i="1" s="1"/>
  <c r="K483" i="1"/>
  <c r="L483" i="1" s="1"/>
  <c r="M483" i="1" s="1"/>
  <c r="K475" i="1"/>
  <c r="L475" i="1" s="1"/>
  <c r="M475" i="1" s="1"/>
  <c r="K467" i="1"/>
  <c r="L467" i="1" s="1"/>
  <c r="M467" i="1" s="1"/>
  <c r="K459" i="1"/>
  <c r="L459" i="1" s="1"/>
  <c r="M459" i="1" s="1"/>
  <c r="K451" i="1"/>
  <c r="L451" i="1" s="1"/>
  <c r="M451" i="1" s="1"/>
  <c r="K443" i="1"/>
  <c r="L443" i="1" s="1"/>
  <c r="M443" i="1" s="1"/>
  <c r="K435" i="1"/>
  <c r="L435" i="1" s="1"/>
  <c r="M435" i="1" s="1"/>
  <c r="K416" i="1"/>
  <c r="L416" i="1" s="1"/>
  <c r="M416" i="1" s="1"/>
  <c r="K408" i="1"/>
  <c r="L408" i="1" s="1"/>
  <c r="M408" i="1" s="1"/>
  <c r="K400" i="1"/>
  <c r="L400" i="1" s="1"/>
  <c r="M400" i="1" s="1"/>
  <c r="K392" i="1"/>
  <c r="L392" i="1" s="1"/>
  <c r="M392" i="1" s="1"/>
  <c r="K384" i="1"/>
  <c r="L384" i="1" s="1"/>
  <c r="M384" i="1" s="1"/>
  <c r="K376" i="1"/>
  <c r="L376" i="1" s="1"/>
  <c r="M376" i="1" s="1"/>
  <c r="K368" i="1"/>
  <c r="L368" i="1" s="1"/>
  <c r="M368" i="1" s="1"/>
  <c r="K360" i="1"/>
  <c r="L360" i="1" s="1"/>
  <c r="M360" i="1" s="1"/>
  <c r="K352" i="1"/>
  <c r="L352" i="1" s="1"/>
  <c r="M352" i="1" s="1"/>
  <c r="K344" i="1"/>
  <c r="L344" i="1" s="1"/>
  <c r="M344" i="1" s="1"/>
  <c r="K334" i="1"/>
  <c r="L334" i="1" s="1"/>
  <c r="M334" i="1" s="1"/>
  <c r="K315" i="1"/>
  <c r="L315" i="1" s="1"/>
  <c r="M315" i="1" s="1"/>
  <c r="K299" i="1"/>
  <c r="L299" i="1" s="1"/>
  <c r="M299" i="1" s="1"/>
  <c r="K283" i="1"/>
  <c r="L283" i="1" s="1"/>
  <c r="M283" i="1" s="1"/>
  <c r="K267" i="1"/>
  <c r="L267" i="1" s="1"/>
  <c r="M267" i="1" s="1"/>
  <c r="K243" i="1"/>
  <c r="L243" i="1" s="1"/>
  <c r="M243" i="1" s="1"/>
  <c r="K215" i="1"/>
  <c r="L215" i="1" s="1"/>
  <c r="M215" i="1" s="1"/>
  <c r="K338" i="1"/>
  <c r="L338" i="1" s="1"/>
  <c r="M338" i="1" s="1"/>
  <c r="K330" i="1"/>
  <c r="L330" i="1" s="1"/>
  <c r="M330" i="1" s="1"/>
  <c r="K252" i="1"/>
  <c r="L252" i="1" s="1"/>
  <c r="M252" i="1" s="1"/>
  <c r="K235" i="1"/>
  <c r="L235" i="1" s="1"/>
  <c r="M235" i="1" s="1"/>
  <c r="K199" i="1"/>
  <c r="L199" i="1" s="1"/>
  <c r="M199" i="1" s="1"/>
  <c r="K183" i="1"/>
  <c r="L183" i="1" s="1"/>
  <c r="M183" i="1" s="1"/>
  <c r="K258" i="1"/>
  <c r="L258" i="1" s="1"/>
  <c r="M258" i="1" s="1"/>
  <c r="K219" i="1"/>
  <c r="L219" i="1" s="1"/>
  <c r="M219" i="1" s="1"/>
  <c r="K203" i="1"/>
  <c r="L203" i="1" s="1"/>
  <c r="M203" i="1" s="1"/>
  <c r="K187" i="1"/>
  <c r="L187" i="1" s="1"/>
  <c r="M187" i="1" s="1"/>
  <c r="K171" i="1"/>
  <c r="L171" i="1" s="1"/>
  <c r="M171" i="1" s="1"/>
  <c r="K247" i="1"/>
  <c r="L247" i="1" s="1"/>
  <c r="M247" i="1" s="1"/>
  <c r="K239" i="1"/>
  <c r="L239" i="1" s="1"/>
  <c r="M239" i="1" s="1"/>
  <c r="K229" i="1"/>
  <c r="L229" i="1" s="1"/>
  <c r="M229" i="1" s="1"/>
  <c r="K223" i="1"/>
  <c r="L223" i="1" s="1"/>
  <c r="M223" i="1" s="1"/>
  <c r="K207" i="1"/>
  <c r="L207" i="1" s="1"/>
  <c r="M207" i="1" s="1"/>
  <c r="K191" i="1"/>
  <c r="L191" i="1" s="1"/>
  <c r="M191" i="1" s="1"/>
  <c r="K175" i="1"/>
  <c r="L175" i="1" s="1"/>
  <c r="M175" i="1" s="1"/>
  <c r="K211" i="1"/>
  <c r="L211" i="1" s="1"/>
  <c r="M211" i="1" s="1"/>
  <c r="K195" i="1"/>
  <c r="L195" i="1" s="1"/>
  <c r="M195" i="1" s="1"/>
  <c r="K179" i="1"/>
  <c r="L179" i="1" s="1"/>
  <c r="M179" i="1" s="1"/>
  <c r="K137" i="1"/>
  <c r="L137" i="1" s="1"/>
  <c r="M137" i="1" s="1"/>
  <c r="K105" i="1"/>
  <c r="L105" i="1" s="1"/>
  <c r="M105" i="1" s="1"/>
  <c r="K233" i="1"/>
  <c r="L233" i="1" s="1"/>
  <c r="M233" i="1" s="1"/>
  <c r="K225" i="1"/>
  <c r="L225" i="1" s="1"/>
  <c r="M225" i="1" s="1"/>
  <c r="K161" i="1"/>
  <c r="L161" i="1" s="1"/>
  <c r="M161" i="1" s="1"/>
  <c r="K145" i="1"/>
  <c r="L145" i="1" s="1"/>
  <c r="M145" i="1" s="1"/>
  <c r="K113" i="1"/>
  <c r="L113" i="1" s="1"/>
  <c r="M113" i="1" s="1"/>
  <c r="K222" i="1"/>
  <c r="L222" i="1" s="1"/>
  <c r="M222" i="1" s="1"/>
  <c r="K218" i="1"/>
  <c r="L218" i="1" s="1"/>
  <c r="M218" i="1" s="1"/>
  <c r="K214" i="1"/>
  <c r="L214" i="1" s="1"/>
  <c r="M214" i="1" s="1"/>
  <c r="K210" i="1"/>
  <c r="L210" i="1" s="1"/>
  <c r="M210" i="1" s="1"/>
  <c r="K206" i="1"/>
  <c r="L206" i="1" s="1"/>
  <c r="M206" i="1" s="1"/>
  <c r="K202" i="1"/>
  <c r="L202" i="1" s="1"/>
  <c r="M202" i="1" s="1"/>
  <c r="K198" i="1"/>
  <c r="L198" i="1" s="1"/>
  <c r="M198" i="1" s="1"/>
  <c r="K194" i="1"/>
  <c r="L194" i="1" s="1"/>
  <c r="M194" i="1" s="1"/>
  <c r="K190" i="1"/>
  <c r="L190" i="1" s="1"/>
  <c r="M190" i="1" s="1"/>
  <c r="K186" i="1"/>
  <c r="L186" i="1" s="1"/>
  <c r="M186" i="1" s="1"/>
  <c r="K182" i="1"/>
  <c r="L182" i="1" s="1"/>
  <c r="M182" i="1" s="1"/>
  <c r="K178" i="1"/>
  <c r="L178" i="1" s="1"/>
  <c r="M178" i="1" s="1"/>
  <c r="K174" i="1"/>
  <c r="L174" i="1" s="1"/>
  <c r="M174" i="1" s="1"/>
  <c r="K170" i="1"/>
  <c r="L170" i="1" s="1"/>
  <c r="M170" i="1" s="1"/>
  <c r="K160" i="1"/>
  <c r="L160" i="1" s="1"/>
  <c r="M160" i="1" s="1"/>
  <c r="K156" i="1"/>
  <c r="L156" i="1" s="1"/>
  <c r="M156" i="1" s="1"/>
  <c r="K121" i="1"/>
  <c r="L121" i="1" s="1"/>
  <c r="M121" i="1" s="1"/>
  <c r="K98" i="1"/>
  <c r="L98" i="1" s="1"/>
  <c r="M98" i="1" s="1"/>
  <c r="K50" i="1"/>
  <c r="L50" i="1" s="1"/>
  <c r="M50" i="1" s="1"/>
  <c r="K144" i="1"/>
  <c r="L144" i="1" s="1"/>
  <c r="M144" i="1" s="1"/>
  <c r="K136" i="1"/>
  <c r="L136" i="1" s="1"/>
  <c r="M136" i="1" s="1"/>
  <c r="K128" i="1"/>
  <c r="L128" i="1" s="1"/>
  <c r="M128" i="1" s="1"/>
  <c r="K120" i="1"/>
  <c r="L120" i="1" s="1"/>
  <c r="M120" i="1" s="1"/>
  <c r="K112" i="1"/>
  <c r="L112" i="1" s="1"/>
  <c r="M112" i="1" s="1"/>
  <c r="K104" i="1"/>
  <c r="L104" i="1" s="1"/>
  <c r="M104" i="1" s="1"/>
  <c r="K96" i="1"/>
  <c r="L96" i="1" s="1"/>
  <c r="M96" i="1" s="1"/>
  <c r="K88" i="1"/>
  <c r="L88" i="1" s="1"/>
  <c r="M88" i="1" s="1"/>
  <c r="K77" i="1"/>
  <c r="L77" i="1" s="1"/>
  <c r="M77" i="1" s="1"/>
  <c r="K69" i="1"/>
  <c r="L69" i="1" s="1"/>
  <c r="M69" i="1" s="1"/>
  <c r="K148" i="1"/>
  <c r="L148" i="1" s="1"/>
  <c r="M148" i="1" s="1"/>
  <c r="K51" i="1"/>
  <c r="L51" i="1" s="1"/>
  <c r="M51" i="1" s="1"/>
  <c r="K45" i="1"/>
  <c r="L45" i="1" s="1"/>
  <c r="M45" i="1" s="1"/>
  <c r="K164" i="1"/>
  <c r="L164" i="1" s="1"/>
  <c r="M164" i="1" s="1"/>
  <c r="K152" i="1"/>
  <c r="L152" i="1" s="1"/>
  <c r="M152" i="1" s="1"/>
  <c r="K70" i="1"/>
  <c r="L70" i="1" s="1"/>
  <c r="M70" i="1" s="1"/>
  <c r="K140" i="1"/>
  <c r="L140" i="1" s="1"/>
  <c r="M140" i="1" s="1"/>
  <c r="K132" i="1"/>
  <c r="L132" i="1" s="1"/>
  <c r="M132" i="1" s="1"/>
  <c r="K124" i="1"/>
  <c r="L124" i="1" s="1"/>
  <c r="M124" i="1" s="1"/>
  <c r="K116" i="1"/>
  <c r="L116" i="1" s="1"/>
  <c r="M116" i="1" s="1"/>
  <c r="K108" i="1"/>
  <c r="L108" i="1" s="1"/>
  <c r="M108" i="1" s="1"/>
  <c r="K43" i="1"/>
  <c r="L43" i="1" s="1"/>
  <c r="M43" i="1" s="1"/>
  <c r="K100" i="1"/>
  <c r="L100" i="1" s="1"/>
  <c r="M100" i="1" s="1"/>
  <c r="K92" i="1"/>
  <c r="L92" i="1" s="1"/>
  <c r="M92" i="1" s="1"/>
  <c r="K84" i="1"/>
  <c r="L84" i="1" s="1"/>
  <c r="M84" i="1" s="1"/>
  <c r="K53" i="1"/>
  <c r="L53" i="1" s="1"/>
  <c r="M53" i="1" s="1"/>
  <c r="K61" i="1"/>
  <c r="L61" i="1" s="1"/>
  <c r="M61" i="1" s="1"/>
  <c r="K28" i="1"/>
  <c r="L28" i="1" s="1"/>
  <c r="M28" i="1" s="1"/>
  <c r="K22" i="1"/>
  <c r="L22" i="1" s="1"/>
  <c r="M22" i="1" s="1"/>
  <c r="K24" i="1"/>
  <c r="L24" i="1" s="1"/>
  <c r="M24" i="1" s="1"/>
  <c r="K16" i="1"/>
  <c r="L16" i="1" s="1"/>
  <c r="M16" i="1" s="1"/>
  <c r="K73" i="1"/>
  <c r="L73" i="1" s="1"/>
  <c r="M73" i="1" s="1"/>
  <c r="K65" i="1"/>
  <c r="L65" i="1" s="1"/>
  <c r="M65" i="1" s="1"/>
  <c r="K57" i="1"/>
  <c r="L57" i="1" s="1"/>
  <c r="M57" i="1" s="1"/>
  <c r="K49" i="1"/>
  <c r="L49" i="1" s="1"/>
  <c r="M49" i="1" s="1"/>
  <c r="K41" i="1"/>
  <c r="L41" i="1" s="1"/>
  <c r="M41" i="1" s="1"/>
  <c r="K17" i="1"/>
  <c r="L17" i="1" s="1"/>
  <c r="M17" i="1" s="1"/>
  <c r="K36" i="1"/>
  <c r="L36" i="1" s="1"/>
  <c r="M36" i="1" s="1"/>
  <c r="K34" i="1"/>
  <c r="L34" i="1" s="1"/>
  <c r="M34" i="1" s="1"/>
  <c r="K32" i="1"/>
  <c r="L32" i="1" s="1"/>
  <c r="M32" i="1" s="1"/>
  <c r="K30" i="1"/>
  <c r="L30" i="1" s="1"/>
  <c r="M30" i="1" s="1"/>
  <c r="K9" i="1"/>
  <c r="L9" i="1" s="1"/>
  <c r="M9" i="1" s="1"/>
  <c r="K4" i="1"/>
  <c r="L4" i="1" s="1"/>
  <c r="M4" i="1" s="1"/>
  <c r="K20" i="1"/>
  <c r="L20" i="1" s="1"/>
  <c r="M20" i="1" s="1"/>
  <c r="K8" i="1"/>
  <c r="L8" i="1" s="1"/>
  <c r="M8" i="1" s="1"/>
  <c r="K12" i="1"/>
  <c r="L12" i="1" s="1"/>
  <c r="M12" i="1" s="1"/>
</calcChain>
</file>

<file path=xl/sharedStrings.xml><?xml version="1.0" encoding="utf-8"?>
<sst xmlns="http://schemas.openxmlformats.org/spreadsheetml/2006/main" count="2381" uniqueCount="1198">
  <si>
    <t>F</t>
  </si>
  <si>
    <t>AGNES CHEPKORIR YOBTERIK</t>
  </si>
  <si>
    <t>M</t>
  </si>
  <si>
    <t>FRANK KABALA OBBAYI</t>
  </si>
  <si>
    <t>EUNICE KABARI NJERU</t>
  </si>
  <si>
    <t>PATRICK OLONANA KARANI</t>
  </si>
  <si>
    <t>JOSEPH K BONGOCH</t>
  </si>
  <si>
    <t>EZEKIEL MURIUNGI MUGAMBI</t>
  </si>
  <si>
    <t>NANCY W GIKONYO</t>
  </si>
  <si>
    <t>ANNE W. KIMANI</t>
  </si>
  <si>
    <t>PETER NGARI KIBA</t>
  </si>
  <si>
    <t>KAMBI C FONDO</t>
  </si>
  <si>
    <t>STEPHEN T MACHARIA</t>
  </si>
  <si>
    <t>JAMES MULEI NZIOKA</t>
  </si>
  <si>
    <t>E. M. MUTHOKA</t>
  </si>
  <si>
    <t>MBETO MWAMTSUMI BAKARI</t>
  </si>
  <si>
    <t>BERNARD MADEGWA</t>
  </si>
  <si>
    <t>PETER M KIMEU</t>
  </si>
  <si>
    <t>MICHAEL N NJUNIE</t>
  </si>
  <si>
    <t>DORIS W MUTIO</t>
  </si>
  <si>
    <t>MARIETA K MUNYAO</t>
  </si>
  <si>
    <t>SUSSY ATSINI HIRIBAE</t>
  </si>
  <si>
    <t>CHRISTINE K KATAMA</t>
  </si>
  <si>
    <t>NICODEMUS F POLE</t>
  </si>
  <si>
    <t>EVERLYN WAWIRA MURIITHI</t>
  </si>
  <si>
    <t>MBOHA GIDION ODUOR</t>
  </si>
  <si>
    <t>ELIZABETH N. MUTHIANI</t>
  </si>
  <si>
    <t>NORMAN NJOROGE KAMAU</t>
  </si>
  <si>
    <t>MERCY W GACHINGA</t>
  </si>
  <si>
    <t>JOSEPH GICHUKI</t>
  </si>
  <si>
    <t>PETER MUTISYA MUNYAMBU</t>
  </si>
  <si>
    <t>MARGARET SYOMITI MUTENGE</t>
  </si>
  <si>
    <t>ALLAN G KABUTHA</t>
  </si>
  <si>
    <t>MWAWASI DANIEL SHAMBI</t>
  </si>
  <si>
    <t>SIMON M KATUMI</t>
  </si>
  <si>
    <t>Charles M Kamakei</t>
  </si>
  <si>
    <t>JOSEPH NJAGI MWANGI</t>
  </si>
  <si>
    <t>TARATIO K NYANGAU</t>
  </si>
  <si>
    <t>ELIJAH L OGOTI</t>
  </si>
  <si>
    <t>TOM M ONGAGA</t>
  </si>
  <si>
    <t>KENNETH MBURU NJUGUNA</t>
  </si>
  <si>
    <t>MATHAI MUNYORI NDUNGU</t>
  </si>
  <si>
    <t>ANNE MUTHONI WANYIRI</t>
  </si>
  <si>
    <t>PETER K. KAMANU</t>
  </si>
  <si>
    <t>FESTUS WAGOGI KIBUGI</t>
  </si>
  <si>
    <t>JAMES MUNGAI GITAU</t>
  </si>
  <si>
    <t>MARGARET M. WAHOME</t>
  </si>
  <si>
    <t>JACKSON M MWANGI</t>
  </si>
  <si>
    <t>NAPHTALI N KANEGENI</t>
  </si>
  <si>
    <t>DICKSON K MWANGI</t>
  </si>
  <si>
    <t>ISAKO TURA</t>
  </si>
  <si>
    <t>PURITY KINYA KABURU</t>
  </si>
  <si>
    <t>SUSAN NJOKI MWAURA</t>
  </si>
  <si>
    <t>JOSEPH O. MABEYA</t>
  </si>
  <si>
    <t>AYUBU OKEMWA ONGERI</t>
  </si>
  <si>
    <t>Silvesta K Njoroge</t>
  </si>
  <si>
    <t>STEPHEN KIPROP K.A. MUTUOL</t>
  </si>
  <si>
    <t>MARCELINA K. OMWOYO</t>
  </si>
  <si>
    <t>RICHARD S KENANA</t>
  </si>
  <si>
    <t>ALICE NJERI NJUGUNA</t>
  </si>
  <si>
    <t>ANNAH HOKA INDETIE</t>
  </si>
  <si>
    <t>FRANCIS O ONDABU</t>
  </si>
  <si>
    <t>FLORENCE N MONARI</t>
  </si>
  <si>
    <t>PATRICK G MWANGI</t>
  </si>
  <si>
    <t>JOHN N KARIUKI</t>
  </si>
  <si>
    <t>GEDEON M MURIITHI</t>
  </si>
  <si>
    <t>MIRIAM W. NGUGI</t>
  </si>
  <si>
    <t>DAVID KIBUGU MUKOMA</t>
  </si>
  <si>
    <t>NAFTAL ONDABU</t>
  </si>
  <si>
    <t>JOHN MUO KASINA</t>
  </si>
  <si>
    <t>ANNE WAMBUI WAMUONGO</t>
  </si>
  <si>
    <t>GEOFFREY M. KATHOKA</t>
  </si>
  <si>
    <t>PENINAH WAMAHIGA MATHENGE</t>
  </si>
  <si>
    <t>BERNARD B ONZERE</t>
  </si>
  <si>
    <t>ELIUD K GATAMBIA</t>
  </si>
  <si>
    <t>CAESAR G K MWANGI</t>
  </si>
  <si>
    <t>NAOMI WAITHERERO WACHIRA</t>
  </si>
  <si>
    <t>SAMUEL KIIRU NDUNGU</t>
  </si>
  <si>
    <t>A. W. GIKONYO</t>
  </si>
  <si>
    <t>DANIEL MUHURI GATHU</t>
  </si>
  <si>
    <t>MARY NYAMBURA MULI</t>
  </si>
  <si>
    <t>FLORENCE W. MUCHIRI</t>
  </si>
  <si>
    <t>SAMSON N KIHARA</t>
  </si>
  <si>
    <t>JANE W KAMONDE</t>
  </si>
  <si>
    <t>MARGARET N MUCHUI</t>
  </si>
  <si>
    <t>DORCAS ANYANGO ONYISO</t>
  </si>
  <si>
    <t>JOHN K. WEINDAVA</t>
  </si>
  <si>
    <t>RHODA A NUNGO</t>
  </si>
  <si>
    <t>SIMEON KIYIEKA</t>
  </si>
  <si>
    <t>JACKSON W WAMALWA</t>
  </si>
  <si>
    <t>LAZARO ODERA OMONDI</t>
  </si>
  <si>
    <t>DAN KINYATI</t>
  </si>
  <si>
    <t>JOHN E. MOSEMBE</t>
  </si>
  <si>
    <t>MARY ANYINYO ADHIAMBO</t>
  </si>
  <si>
    <t>VINCENT W NASENGO</t>
  </si>
  <si>
    <t>PATRICIAH A. ONYANGO</t>
  </si>
  <si>
    <t>G. AYAGA ODWAR</t>
  </si>
  <si>
    <t>JOSEPH KANDAYA OWIRO</t>
  </si>
  <si>
    <t>JOHN OSEWE ACHIENG</t>
  </si>
  <si>
    <t>JUSTER KATHURE GITONGA</t>
  </si>
  <si>
    <t>MARIAN W KAMAU</t>
  </si>
  <si>
    <t>PERIS M MUGII</t>
  </si>
  <si>
    <t>LUCY WANGUI MWAURA</t>
  </si>
  <si>
    <t>BETH WANGARI NDUNGU</t>
  </si>
  <si>
    <t>ANTONY J NYAGA</t>
  </si>
  <si>
    <t>JACKSON K MWANGI</t>
  </si>
  <si>
    <t>STANLEY JAMES MAINA MURIUKI</t>
  </si>
  <si>
    <t>JOYCE WANJIRU KANJAGUA</t>
  </si>
  <si>
    <t>JANE WANJIRA MBURU</t>
  </si>
  <si>
    <t>FELISTUS KANYAA MUTUA</t>
  </si>
  <si>
    <t>HENRY A MULLI</t>
  </si>
  <si>
    <t>SUSAN T MWANGI</t>
  </si>
  <si>
    <t>GRACE W WATANI</t>
  </si>
  <si>
    <t>JESCA NJERI MBAKA</t>
  </si>
  <si>
    <t>DAVID NGUGI NJAU</t>
  </si>
  <si>
    <t>PAUL KIMEMIA KURIA</t>
  </si>
  <si>
    <t>JACOB GICHUKI KIHUNGI</t>
  </si>
  <si>
    <t>HARRISON OSUNDWA LUTTA</t>
  </si>
  <si>
    <t>ANASTASIA W. KAGUNYU</t>
  </si>
  <si>
    <t>ELIZABETH W. MAINA</t>
  </si>
  <si>
    <t>JOHN IRUNGU</t>
  </si>
  <si>
    <t>HENRY MURIUKI KARIITHI</t>
  </si>
  <si>
    <t>ATEYA L. OKUTOYI</t>
  </si>
  <si>
    <t>WILLIS ABWAO ADERO</t>
  </si>
  <si>
    <t>MARTIN KIOGORA MWIRIGI</t>
  </si>
  <si>
    <t>ESTHER NYAMBURA KIMANI</t>
  </si>
  <si>
    <t>EVANS NATEMBEYA MWASAME</t>
  </si>
  <si>
    <t>LOISE WANJA MUCHIRI</t>
  </si>
  <si>
    <t>JANE W. MWATHI</t>
  </si>
  <si>
    <t>EMBALO FRANCIS MUSUNGU</t>
  </si>
  <si>
    <t>JOHN K SITIENEY</t>
  </si>
  <si>
    <t>E JANE ODUOR</t>
  </si>
  <si>
    <t>NANCY CHEPNGETICH</t>
  </si>
  <si>
    <t>ELIZABETH W KIMANI</t>
  </si>
  <si>
    <t>DOMINIC N NZEVE</t>
  </si>
  <si>
    <t>PENINA N MWISA</t>
  </si>
  <si>
    <t>ANDERSON N. WAMBUGU</t>
  </si>
  <si>
    <t>NANCY NYANSIABOKA MOSE</t>
  </si>
  <si>
    <t>MARGARET A. WAMBALE</t>
  </si>
  <si>
    <t>ALEX KURIA</t>
  </si>
  <si>
    <t>CATHERINE O TARACHA</t>
  </si>
  <si>
    <t>STELLA M. NABWILE</t>
  </si>
  <si>
    <t>ABUU ATULO ORIKO</t>
  </si>
  <si>
    <t>BINEPAL Y. SINGH</t>
  </si>
  <si>
    <t>J K MOGUTE</t>
  </si>
  <si>
    <t xml:space="preserve">SOPHIA M. MURINGO </t>
  </si>
  <si>
    <t>GITONGA WAWERU</t>
  </si>
  <si>
    <t>CHEPKEMOI EUNICE MAIWA</t>
  </si>
  <si>
    <t>RICHARD KIBIWOTT KIMITEI</t>
  </si>
  <si>
    <t>ERICK KIPKORIR TARUS</t>
  </si>
  <si>
    <t>ESTHER JEPKEMBOI CHELIMO</t>
  </si>
  <si>
    <t>JOSEPHINE CHEPKURUI</t>
  </si>
  <si>
    <t>JOSEPH SITIENE KIPNGETICH</t>
  </si>
  <si>
    <t>JOHN C KIMETO</t>
  </si>
  <si>
    <t>MICHIRA YOBES NYAKUNDI</t>
  </si>
  <si>
    <t>ZACHARIAH G. OTIENO</t>
  </si>
  <si>
    <t>EATHY J SIMOTWO</t>
  </si>
  <si>
    <t>THOMAS K CHEBII</t>
  </si>
  <si>
    <t>M. K. NGENY</t>
  </si>
  <si>
    <t>PHILIP K LANGAT</t>
  </si>
  <si>
    <t>JIMMY K YEGON</t>
  </si>
  <si>
    <t>PETER JAMWAKA</t>
  </si>
  <si>
    <t>ALFRED K KABUTIEI</t>
  </si>
  <si>
    <t>LAZARUS K MENIN</t>
  </si>
  <si>
    <t>REMY KIPLANGAT TUEY</t>
  </si>
  <si>
    <t>RUTH N. MUSILA</t>
  </si>
  <si>
    <t>ARNOLD M. ODANGA</t>
  </si>
  <si>
    <t>PURITY KAWIRA MURIUNGI</t>
  </si>
  <si>
    <t>JACQUELYNE WANJIKU KANYUAH</t>
  </si>
  <si>
    <t>EDINAH GESARE OGEMBO</t>
  </si>
  <si>
    <t>RACHAEL LIBESE EKESA</t>
  </si>
  <si>
    <t>CLOTILDA ONDIKO NEKESA</t>
  </si>
  <si>
    <t>STELLA MWASHUMBE KATINI</t>
  </si>
  <si>
    <t>CHARLES T CHIRO</t>
  </si>
  <si>
    <t>GEORGE AMBAJO</t>
  </si>
  <si>
    <t>ACHBOLD M MWASIGHWA</t>
  </si>
  <si>
    <t>GRACE W AMBAJO</t>
  </si>
  <si>
    <t>THERESIA L MUNGA</t>
  </si>
  <si>
    <t>MILTON KENGO DANDA</t>
  </si>
  <si>
    <t>JOHN MWANGI KIRAGU</t>
  </si>
  <si>
    <t>GIDEON S MUNGA</t>
  </si>
  <si>
    <t>BEATRICE MARTIN CHITE</t>
  </si>
  <si>
    <t>RODGERS J K BAWA</t>
  </si>
  <si>
    <t>PATRICK C TSUMA</t>
  </si>
  <si>
    <t>DERRICK M MWAMACHI</t>
  </si>
  <si>
    <t>MUNIU F KANGETHE</t>
  </si>
  <si>
    <t>ESTHER M NGUGI</t>
  </si>
  <si>
    <t>HAMAD KHAMIS KIVUGO</t>
  </si>
  <si>
    <t>FRANCIS M PASCAL</t>
  </si>
  <si>
    <t>BENJAMIN M MULI</t>
  </si>
  <si>
    <t>PAUL M SIGILAI</t>
  </si>
  <si>
    <t>CHANGAWA MAMBO</t>
  </si>
  <si>
    <t>LEWA K KADENGE</t>
  </si>
  <si>
    <t>WESLEY S CHIVATSI</t>
  </si>
  <si>
    <t>STEPHEN M WERU</t>
  </si>
  <si>
    <t>ALLY M MZINGIRWA</t>
  </si>
  <si>
    <t>Mwaura Joseph Mbogo</t>
  </si>
  <si>
    <t>FEDELIS M. MALOMBE</t>
  </si>
  <si>
    <t>YUSUF M ABDILLE</t>
  </si>
  <si>
    <t>ALI ABDI</t>
  </si>
  <si>
    <t>BEATRICE NGITHI NDARU</t>
  </si>
  <si>
    <t>SUSAN WOTHAYA WANDERI</t>
  </si>
  <si>
    <t>NELLY A. MANONO</t>
  </si>
  <si>
    <t>GRACE ASHA KATHURU</t>
  </si>
  <si>
    <t>JOSEPH NJAGI</t>
  </si>
  <si>
    <t>SILAS MURIITHI NTHIGA</t>
  </si>
  <si>
    <t>KIBET RONO BERNARD</t>
  </si>
  <si>
    <t>ANDREW MWIRIGI ITIRITHIA</t>
  </si>
  <si>
    <t>RAEL NJERI NJUKI</t>
  </si>
  <si>
    <t>DOMISIANO M. K. MUTEA</t>
  </si>
  <si>
    <t>IRENE W. NJAGI</t>
  </si>
  <si>
    <t>MIRIAM WANJIRU NYOKABI</t>
  </si>
  <si>
    <t>TONY K. WANYOIKE</t>
  </si>
  <si>
    <t>KELLEN KAGENDO</t>
  </si>
  <si>
    <t>S CHASIMBA AMBOGA</t>
  </si>
  <si>
    <t>MUTHONI ANN NYAGA</t>
  </si>
  <si>
    <t>N GIDEON NTHAKA</t>
  </si>
  <si>
    <t>JOSEPH K. MUCHANJI</t>
  </si>
  <si>
    <t>LINUS KANGA MUTEGI</t>
  </si>
  <si>
    <t>D.M. M'MUTUNGI</t>
  </si>
  <si>
    <t>PETER GITHENDU</t>
  </si>
  <si>
    <t>MPUKO FLORENCE KENDI</t>
  </si>
  <si>
    <t>CATHERINE W MURIITHI</t>
  </si>
  <si>
    <t>LUCY M GACHEMI</t>
  </si>
  <si>
    <t>PETER I MUGO</t>
  </si>
  <si>
    <t>JOYCE NDUMI NJUE</t>
  </si>
  <si>
    <t>PATRICK R NJOKA</t>
  </si>
  <si>
    <t>JULIUS M M'RINGERA</t>
  </si>
  <si>
    <t>C. J. M MUTINDA</t>
  </si>
  <si>
    <t>EMILY KANYUA NJERU</t>
  </si>
  <si>
    <t>ALFRED N. MICHENI</t>
  </si>
  <si>
    <t>JACKSON K THUU</t>
  </si>
  <si>
    <t>PATRICK G THUKU</t>
  </si>
  <si>
    <t>SILAS M NJAGI</t>
  </si>
  <si>
    <t>FRANCIS M MATIRI</t>
  </si>
  <si>
    <t>JACKSON M NKOROI</t>
  </si>
  <si>
    <t>Phenehas S Kathuri</t>
  </si>
  <si>
    <t>CHERESTE N IRERI</t>
  </si>
  <si>
    <t>JULIUS G NDAMBIRI</t>
  </si>
  <si>
    <t>GLADYS M NJERU</t>
  </si>
  <si>
    <t>PETER MUCHERU KARICHU</t>
  </si>
  <si>
    <t>ELIUD K MURIMI</t>
  </si>
  <si>
    <t>ELIAS NJUE MUGO</t>
  </si>
  <si>
    <t>MADRINE W NTHIGA</t>
  </si>
  <si>
    <t>DAVID N KARURI</t>
  </si>
  <si>
    <t>RAHAB MAGOTI NYAKWEA</t>
  </si>
  <si>
    <t>ESTON S NJERU</t>
  </si>
  <si>
    <t>F N NGARI</t>
  </si>
  <si>
    <t>PETER KANYA NGACHA</t>
  </si>
  <si>
    <t>RICHARD KIPKEMOI KANDA</t>
  </si>
  <si>
    <t>ISABOKE I NYAMBEKI</t>
  </si>
  <si>
    <t>EUNIAH MORAA NYAKUNDI</t>
  </si>
  <si>
    <t>LAWRENCE ORORI TONGI</t>
  </si>
  <si>
    <t>SARAH ISABOKE MINYURI</t>
  </si>
  <si>
    <t>LILIAN BIKUNDO</t>
  </si>
  <si>
    <t>FLORENCE B. AAMBA</t>
  </si>
  <si>
    <t>COSMAS KIBAGENDI NYANGAU</t>
  </si>
  <si>
    <t>JOSEPHINE B. GICHANA</t>
  </si>
  <si>
    <t>ROSELINE MWAMBA MOKEIRA</t>
  </si>
  <si>
    <t>WALTER OGWANKWA NYARIKI</t>
  </si>
  <si>
    <t>JOSEPH NYABUTO OBUTU</t>
  </si>
  <si>
    <t>JOSHUA N KEYA</t>
  </si>
  <si>
    <t>LINUS KIYONDI MANDARE</t>
  </si>
  <si>
    <t>PATRICK L ONYANGO</t>
  </si>
  <si>
    <t>CHRISPUS O.A. ODUORI</t>
  </si>
  <si>
    <t>NYABOKE OBINO</t>
  </si>
  <si>
    <t>CHRISANTUS S OTERO</t>
  </si>
  <si>
    <t>HELLEN KEMUNTO OKARI</t>
  </si>
  <si>
    <t>MARIANNE M. ONYANGO</t>
  </si>
  <si>
    <t>ALLOYS K GESICHO</t>
  </si>
  <si>
    <t>ALEX RIOBA CHACHA</t>
  </si>
  <si>
    <t>JOSPHINE K. AMINGA</t>
  </si>
  <si>
    <t>OLIPHA K. OTENGO</t>
  </si>
  <si>
    <t>ANTONY MOINDI ONDIEKI</t>
  </si>
  <si>
    <t>DYMPHINA K. ANDIMA</t>
  </si>
  <si>
    <t>ONTUGA M. OREMBE</t>
  </si>
  <si>
    <t>JOSEPH ARASA OKEYO</t>
  </si>
  <si>
    <t>NELSON L KIDULA</t>
  </si>
  <si>
    <t>ZABLON A OSORO</t>
  </si>
  <si>
    <t>ANDREW K KIRUI</t>
  </si>
  <si>
    <t>ANDREW ARATI SAISI</t>
  </si>
  <si>
    <t>ALLOYS R ONDICHO</t>
  </si>
  <si>
    <t>JOSEPH K ROTICH</t>
  </si>
  <si>
    <t>EVELYN N KHAEMBA OKOKO</t>
  </si>
  <si>
    <t>K S ORERI</t>
  </si>
  <si>
    <t>CLEMENT M SHILULI</t>
  </si>
  <si>
    <t>JOSEPH MONARI NYAKOE</t>
  </si>
  <si>
    <t>BONFACE MORRIS OTUNGA</t>
  </si>
  <si>
    <t>CAROLINE KUNDU AGAMALA</t>
  </si>
  <si>
    <t>ISABELLA KANAGA EMEMWA</t>
  </si>
  <si>
    <t>VINCENT WERE WAYENGO</t>
  </si>
  <si>
    <t>JOHN UHURU MANYENGO</t>
  </si>
  <si>
    <t>GILVIN MARUBE MOKAYA</t>
  </si>
  <si>
    <t>NASIROLI NAVANGI LINET</t>
  </si>
  <si>
    <t>EUNICE MINYATTAH ONYANGO</t>
  </si>
  <si>
    <t>JOHN ONGERI MARANGA</t>
  </si>
  <si>
    <t>NOEL NEKESA MAKETE</t>
  </si>
  <si>
    <t>JOSEPHAT CHENGOLE MULINDO</t>
  </si>
  <si>
    <t>A.DORAH OCHIENG</t>
  </si>
  <si>
    <t>FRANCIS WAYUA OBUORO</t>
  </si>
  <si>
    <t>ALEXANDER MUSHIRA MULAMA</t>
  </si>
  <si>
    <t>DENNIES M. ODINGA</t>
  </si>
  <si>
    <t>FEDHA KENYANI</t>
  </si>
  <si>
    <t>SAMSON WAIRIUKO MURURI</t>
  </si>
  <si>
    <t>ERNEST J. KHAMUGA</t>
  </si>
  <si>
    <t>RICHARD MORONGE MENGE</t>
  </si>
  <si>
    <t>AGNES KWANZU</t>
  </si>
  <si>
    <t>ZAINABU NALIANYA KEYA</t>
  </si>
  <si>
    <t>DAMARY AKANGA ONGACHI</t>
  </si>
  <si>
    <t>MMBONE BABLA KESISI</t>
  </si>
  <si>
    <t>CHRISTOPHER L. SHIKOLI</t>
  </si>
  <si>
    <t>DAVID MIANO MWANGI</t>
  </si>
  <si>
    <t>LEAH L ASIKO</t>
  </si>
  <si>
    <t>CHRISTINE K LUBEMBE</t>
  </si>
  <si>
    <t>OSCAR E. MAGENYA</t>
  </si>
  <si>
    <t>SAMSON MAURICE WEYAO</t>
  </si>
  <si>
    <t>SHEM O. BIBAO</t>
  </si>
  <si>
    <t>O.WALTER NYAKONGO</t>
  </si>
  <si>
    <t>EMOGOR FRED ANYIR</t>
  </si>
  <si>
    <t>ROSELYNE USIDE JUMA</t>
  </si>
  <si>
    <t>JOSEPH WAFULA MULONGO</t>
  </si>
  <si>
    <t>NELLY A OTIENDE</t>
  </si>
  <si>
    <t>PETER LUMBASI</t>
  </si>
  <si>
    <t>LUDOVICUS O. OKITOI</t>
  </si>
  <si>
    <t>JOSEPH W MUNYASI</t>
  </si>
  <si>
    <t>MICHAEL KHASATSILI</t>
  </si>
  <si>
    <t>MARTIN O ODENDO</t>
  </si>
  <si>
    <t>PHILIP K ONYIMBO</t>
  </si>
  <si>
    <t>EMMILY M ARONYA</t>
  </si>
  <si>
    <t>CHRISTINE A. OMBOKO</t>
  </si>
  <si>
    <t>AGGREY M A OMUTSANI</t>
  </si>
  <si>
    <t>NYAKUNDI B S NYACHAE</t>
  </si>
  <si>
    <t>BONIFACE O WABUKO</t>
  </si>
  <si>
    <t>PATRICK H S OUCHO</t>
  </si>
  <si>
    <t>REMGIUS A. OCHEBO</t>
  </si>
  <si>
    <t>JANE KOVOLA</t>
  </si>
  <si>
    <t>REUBEN M OTSYULA</t>
  </si>
  <si>
    <t>A D M MUDEHERI</t>
  </si>
  <si>
    <t>GERALD BULEMI ASHIONO</t>
  </si>
  <si>
    <t>MARTIN PAPAI OBALI</t>
  </si>
  <si>
    <t>PATRICK MAKOKHA EKESA</t>
  </si>
  <si>
    <t>WENDY A OCHIENG</t>
  </si>
  <si>
    <t>SANYA SALIM INZAULE</t>
  </si>
  <si>
    <t>ANDREW O WEMALI</t>
  </si>
  <si>
    <t>BOAS ORARO OKWIRI</t>
  </si>
  <si>
    <t>JANE I AMIANI</t>
  </si>
  <si>
    <t>TABITHA A OJUODH</t>
  </si>
  <si>
    <t>RACHEL A OPOLE</t>
  </si>
  <si>
    <t>NASHON AMBITSI</t>
  </si>
  <si>
    <t>MICHAEL S AKHWALE</t>
  </si>
  <si>
    <t>ENNAH M. EGADWA</t>
  </si>
  <si>
    <t>BOSCO KIDAKE KISAMBO</t>
  </si>
  <si>
    <t>BRETTAR KALEKYE MWAKAVI</t>
  </si>
  <si>
    <t>THOMAS OCHIENG WAFWA</t>
  </si>
  <si>
    <t>THOMAS MARTIN MWENDA</t>
  </si>
  <si>
    <t>JOHN KIBARA MANYEKI</t>
  </si>
  <si>
    <t>BRYAN PETER OGILLO</t>
  </si>
  <si>
    <t>BERNARD K KIPKOECH</t>
  </si>
  <si>
    <t>SIMON G KURIA</t>
  </si>
  <si>
    <t xml:space="preserve">MINAH J. MALUKI </t>
  </si>
  <si>
    <t>JAMES F MUTUA</t>
  </si>
  <si>
    <t>PETER MWEKI</t>
  </si>
  <si>
    <t>PHILIP K. LANGAT</t>
  </si>
  <si>
    <t>ANN N. GATURU</t>
  </si>
  <si>
    <t>DAUDI MBITHI</t>
  </si>
  <si>
    <t>PHILIP N MUIGA</t>
  </si>
  <si>
    <t>JOSEPH L. CHANGATI</t>
  </si>
  <si>
    <t>JOSEPH C BII</t>
  </si>
  <si>
    <t>PAUL NZYUSYO KATIKU</t>
  </si>
  <si>
    <t>JOSEPH M MBINDYO</t>
  </si>
  <si>
    <t>RUTH N MWANGI</t>
  </si>
  <si>
    <t>HALLAN M KIVUMBU</t>
  </si>
  <si>
    <t>CHARLES N NJERU</t>
  </si>
  <si>
    <t>BONIFACE M MUTETI</t>
  </si>
  <si>
    <t>BONIFACE KIOKO KALELI</t>
  </si>
  <si>
    <t>DAVID DUBA GOLICHA</t>
  </si>
  <si>
    <t>BULLE HALLO DABASSO</t>
  </si>
  <si>
    <t>WARE GUFU BANCHALE</t>
  </si>
  <si>
    <t>JOSPHAT ISIGI SAGALA</t>
  </si>
  <si>
    <t>MOSES MAMO SHAMA</t>
  </si>
  <si>
    <t>KENNETH KAMARU NJERU</t>
  </si>
  <si>
    <t>ANNE NGAURI GUDERE</t>
  </si>
  <si>
    <t>AMOS OTIENO ADONGO</t>
  </si>
  <si>
    <t>BADAKE D. QABALE</t>
  </si>
  <si>
    <t>BAGAJA A. OSA</t>
  </si>
  <si>
    <t>ALI ABDI DOFA</t>
  </si>
  <si>
    <t>ABDIRAHMAN HASSAN KULLOW</t>
  </si>
  <si>
    <t>HUSSEIN K WALAGA</t>
  </si>
  <si>
    <t>PETER GEIKUKU ARSEREU</t>
  </si>
  <si>
    <t>EDWARD SAJIBU NAMUNAI</t>
  </si>
  <si>
    <t>JILLO DIBA GUYO</t>
  </si>
  <si>
    <t>NGARUNGA HAILE</t>
  </si>
  <si>
    <t>KAME OKOTU</t>
  </si>
  <si>
    <t>KIPKEMOI CHANGWONY</t>
  </si>
  <si>
    <t>YUSSUF KIRIA AILA</t>
  </si>
  <si>
    <t>BERNARD EGET ETYANG</t>
  </si>
  <si>
    <t>SYMON MUHIA</t>
  </si>
  <si>
    <t>EVANS DEYIE ILATSIA</t>
  </si>
  <si>
    <t>NICHOLAS MUTUMA CHABARI</t>
  </si>
  <si>
    <t>ANTONY GAITHO NJUGUNA</t>
  </si>
  <si>
    <t>PETER A. OBUONG ALARU</t>
  </si>
  <si>
    <t>ESTHER NAFULA MWASAME</t>
  </si>
  <si>
    <t>EVELYN NGUGI MWIRIGI</t>
  </si>
  <si>
    <t>CATHERINE WANJIKU MAHUGU</t>
  </si>
  <si>
    <t>ALBERT NYABOGA NYARIKI</t>
  </si>
  <si>
    <t>WINNIE NGONYO GACHINA</t>
  </si>
  <si>
    <t>ANDREW M. APONDI</t>
  </si>
  <si>
    <t>DAVID NDICHU MURUGU</t>
  </si>
  <si>
    <t>KENNEDY N. NYAKUNDI</t>
  </si>
  <si>
    <t>K PETER SIELE</t>
  </si>
  <si>
    <t>MARGARET N WAMBUGU</t>
  </si>
  <si>
    <t>STEPHEN MAILU</t>
  </si>
  <si>
    <t>IRENE JOYCE WANGARI MWANGI</t>
  </si>
  <si>
    <t>RUTH W. WAINEINA</t>
  </si>
  <si>
    <t>JOSEPH M.M. MAONCHA</t>
  </si>
  <si>
    <t>DAVID N GAKERE</t>
  </si>
  <si>
    <t>JOSEPH N KIURA</t>
  </si>
  <si>
    <t>NYAKORA SIKO</t>
  </si>
  <si>
    <t>MATHEW M. GACHERU</t>
  </si>
  <si>
    <t>EDITH NYOKABI WAIRERI</t>
  </si>
  <si>
    <t>ELIJAH R OKEBIRO</t>
  </si>
  <si>
    <t>DICKSON K MBUGUA</t>
  </si>
  <si>
    <t>SAMUEL K TANGUS</t>
  </si>
  <si>
    <t>DICKSON J MUREITHI</t>
  </si>
  <si>
    <t>MBUI S MACHARIA</t>
  </si>
  <si>
    <t>LIAMIRA B MBERESIA</t>
  </si>
  <si>
    <t>PETER K. KIAI</t>
  </si>
  <si>
    <t>DANIEL M. WAMAE</t>
  </si>
  <si>
    <t>JECINTA NJERI NJIHIA</t>
  </si>
  <si>
    <t>DUNCAN G.MUGA ONDORO</t>
  </si>
  <si>
    <t>JOHN M K MUIA</t>
  </si>
  <si>
    <t>FRANCIS M NDEGWA</t>
  </si>
  <si>
    <t>RACHEL N. MACHARIA</t>
  </si>
  <si>
    <t>NELSON MUCHIRI</t>
  </si>
  <si>
    <t>Harrison N Mburu</t>
  </si>
  <si>
    <t>ALFAYO K KIRIBWA</t>
  </si>
  <si>
    <t>PETER N KIMOTHO</t>
  </si>
  <si>
    <t>JOSEPH M MACHARIA</t>
  </si>
  <si>
    <t>WILLIAM O AYAKO</t>
  </si>
  <si>
    <t>M GICHURU GITHINJI</t>
  </si>
  <si>
    <t>JOHN KINUTHIA NGURU</t>
  </si>
  <si>
    <t>FEDELIS WAMBUI MUTI</t>
  </si>
  <si>
    <t>TOBIAS A ONYANGO</t>
  </si>
  <si>
    <t>JOHN K THUITA</t>
  </si>
  <si>
    <t>ROSEMARY BATETA</t>
  </si>
  <si>
    <t>JOSHUA ACHOKI KIRERA</t>
  </si>
  <si>
    <t>RICHARD K. KURGAT</t>
  </si>
  <si>
    <t>DAVID A. K. TANGUS</t>
  </si>
  <si>
    <t>THOMAS N. NYANARO</t>
  </si>
  <si>
    <t>MARILYN MERCY WANJIRU</t>
  </si>
  <si>
    <t>SAMUEL MWANZIA MBUKU</t>
  </si>
  <si>
    <t>PETER NJUGUNA NDIRANGU</t>
  </si>
  <si>
    <t>DUNCAN GITONGA ITHINJI</t>
  </si>
  <si>
    <t>DENNIS ONGAYA OTWOMA</t>
  </si>
  <si>
    <t>IRENE NAFULA OGALI</t>
  </si>
  <si>
    <t>SEBASTIAN WARURI KIRONJI</t>
  </si>
  <si>
    <t>LEONARD MUCHENDITSI KHALUHI</t>
  </si>
  <si>
    <t>AMUNYUNZU KIDALI JOHN</t>
  </si>
  <si>
    <t>ALEXANDER K. KIPRONO</t>
  </si>
  <si>
    <t>E. OUMA MUNGUBE</t>
  </si>
  <si>
    <t>SELEINA N. Z. ODUPOY</t>
  </si>
  <si>
    <t>KENNETH OTIENO ALUOCH</t>
  </si>
  <si>
    <t>JULIUS M MUTURI</t>
  </si>
  <si>
    <t>SAMWEL OMWENGA GICHABA</t>
  </si>
  <si>
    <t>NJIRU NJOROGE</t>
  </si>
  <si>
    <t>WINNIE WANJIKU WAMBUGU</t>
  </si>
  <si>
    <t>ESTHER NJERI KIMANI</t>
  </si>
  <si>
    <t>KENNETH M KABIRU</t>
  </si>
  <si>
    <t>MUMBI ANN WACHIRA</t>
  </si>
  <si>
    <t>JAMES MOKUA</t>
  </si>
  <si>
    <t>JOYCE W MWANGI</t>
  </si>
  <si>
    <t>MAGDALINE N KARANJA</t>
  </si>
  <si>
    <t>JOSEPH NDICHU GITAU</t>
  </si>
  <si>
    <t>VINCENT O ONDEDO</t>
  </si>
  <si>
    <t>GEORGE R GITHIRE</t>
  </si>
  <si>
    <t>ERIC GITONGA</t>
  </si>
  <si>
    <t>M JAIRUS MOGAKA</t>
  </si>
  <si>
    <t>A PATRICK LUMUMBA</t>
  </si>
  <si>
    <t>MARY NGECHI KIMANI</t>
  </si>
  <si>
    <t>DAVID NGANGA</t>
  </si>
  <si>
    <t>SAMSON K BORO</t>
  </si>
  <si>
    <t>NDUA MBUGUA</t>
  </si>
  <si>
    <t>JOSEPH BOR KIBETT</t>
  </si>
  <si>
    <t>SAMMY GICHUHI NDUNGU</t>
  </si>
  <si>
    <t>JELIA N KEORO</t>
  </si>
  <si>
    <t>NAOMI WANGARI MWANGI</t>
  </si>
  <si>
    <t>ERNEST K KAMAU</t>
  </si>
  <si>
    <t>JAMES W. GATURU</t>
  </si>
  <si>
    <t>DESTERIO E OUMA</t>
  </si>
  <si>
    <t>C. AWOUR AYIETA</t>
  </si>
  <si>
    <t>N. ERUSTUS KARIUKI</t>
  </si>
  <si>
    <t>DIXON W KINYUA</t>
  </si>
  <si>
    <t>ROSEMARY NGOTHO</t>
  </si>
  <si>
    <t>JAMES M WANJOHI</t>
  </si>
  <si>
    <t>JOSEPH MWANGI NGINYI</t>
  </si>
  <si>
    <t>JOSEPH K. CHEPKWONY</t>
  </si>
  <si>
    <t>JOSHUA MWIRIGI</t>
  </si>
  <si>
    <t>DAVID RIBA MACHARIA</t>
  </si>
  <si>
    <t>REGINA MUMBUA TENDE</t>
  </si>
  <si>
    <t>CHARITY NTHAMA MBERIA</t>
  </si>
  <si>
    <t>WILLIAM KIMATHI RIUNGU</t>
  </si>
  <si>
    <t>TITUS KINOTI KIRIMI</t>
  </si>
  <si>
    <t>JAMES D. NDERITU WACHIRA</t>
  </si>
  <si>
    <t>RAEL KARIMI</t>
  </si>
  <si>
    <t>RACHAEL KAMENE KISILU</t>
  </si>
  <si>
    <t>MATHEW MUTISO MUEMA</t>
  </si>
  <si>
    <t>BONIFACE NYAMAWI SANGA</t>
  </si>
  <si>
    <t>TARCISIUS KIAMBI MUTUOKI</t>
  </si>
  <si>
    <t>KIZITO M. KWENA</t>
  </si>
  <si>
    <t>RAYMOND MOKUA NGOKO</t>
  </si>
  <si>
    <t>PHILIP LELEY KIPKOECH</t>
  </si>
  <si>
    <t>CAROLYNE WAFULA KHALAYI</t>
  </si>
  <si>
    <t>N. NANCY MBOGOH</t>
  </si>
  <si>
    <t>JOSEPHINE M MALELU</t>
  </si>
  <si>
    <t>SILAS F. M. M. RAGWA</t>
  </si>
  <si>
    <t>ROSE W KURUMA</t>
  </si>
  <si>
    <t>HUMPHREY WAMITHI</t>
  </si>
  <si>
    <t>CECILIA N MAILU</t>
  </si>
  <si>
    <t>HENRY SILA NZIOKI</t>
  </si>
  <si>
    <t>EDUARDO J. KILONZO</t>
  </si>
  <si>
    <t>Martin Muriithi Njeru</t>
  </si>
  <si>
    <t>W.STEPHEN MAUNDU</t>
  </si>
  <si>
    <t>FLORA N MUIA</t>
  </si>
  <si>
    <t>KITONYO KIMANTHI</t>
  </si>
  <si>
    <t>JOSEPH MASIKA AMIRAH</t>
  </si>
  <si>
    <t>CHARLES BETT</t>
  </si>
  <si>
    <t>JOSEPH KINOTI RUGUARA</t>
  </si>
  <si>
    <t>JACOB O MOSE</t>
  </si>
  <si>
    <t>STELLAH MAKAU</t>
  </si>
  <si>
    <t>ISCAH A SANDA</t>
  </si>
  <si>
    <t>ROBERT MUTWETI</t>
  </si>
  <si>
    <t>BENSON N KAKULU</t>
  </si>
  <si>
    <t>DANIEL S MUANGE</t>
  </si>
  <si>
    <t>DAMARIS M. N SILA</t>
  </si>
  <si>
    <t>DANIEL L MUTISYA</t>
  </si>
  <si>
    <t>A JOHN AYEMBA</t>
  </si>
  <si>
    <t>RICHARD MWEKI</t>
  </si>
  <si>
    <t>BEN MUSYOKI KASIVU</t>
  </si>
  <si>
    <t>BENJAMIN K. LANGAT</t>
  </si>
  <si>
    <t>JECINTA A. KATUNDA</t>
  </si>
  <si>
    <t>HANNAH N. MUIGAI</t>
  </si>
  <si>
    <t>ALBANUS W. KAVILU</t>
  </si>
  <si>
    <t>CHRISTOPHER L. MECHA</t>
  </si>
  <si>
    <t>JOSEPHINE S SYANDA</t>
  </si>
  <si>
    <t>GEORGE G WANDETO</t>
  </si>
  <si>
    <t>CLEMENT K KAMAU</t>
  </si>
  <si>
    <t>DANIEL N KITHEKA</t>
  </si>
  <si>
    <t>NELLY E. MUTHUI</t>
  </si>
  <si>
    <t>PETER KATHULI</t>
  </si>
  <si>
    <t>JUSTUS MUTETI KAVOI</t>
  </si>
  <si>
    <t>MICHAEL M KIVONDO</t>
  </si>
  <si>
    <t>DAMARIS M MUENDO</t>
  </si>
  <si>
    <t>ARNOLD N NJAIMWE</t>
  </si>
  <si>
    <t>EMERITA NDWIGA NJIRU</t>
  </si>
  <si>
    <t>S MALO NZIOKA</t>
  </si>
  <si>
    <t>JULIUS K KYENZA</t>
  </si>
  <si>
    <t>WANJALA N WANYONYI</t>
  </si>
  <si>
    <t>DAVID KARANJA RORE</t>
  </si>
  <si>
    <t>ELIAS M GICHANGI</t>
  </si>
  <si>
    <t>MIRIAM K MUGWIKA</t>
  </si>
  <si>
    <t>GATHERU MWANGI</t>
  </si>
  <si>
    <t>DONALD M G NJARUI</t>
  </si>
  <si>
    <t>MIRRIUM N MUTUA</t>
  </si>
  <si>
    <t>MARY M KAROKI</t>
  </si>
  <si>
    <t>ANTONY M KARUKU</t>
  </si>
  <si>
    <t>JOHN R M WAMBUA</t>
  </si>
  <si>
    <t>ROSALIA N KITUKU</t>
  </si>
  <si>
    <t>CHERAN C K ARITHI</t>
  </si>
  <si>
    <t>PETER SIMIYU MUTALI</t>
  </si>
  <si>
    <t>SUSAN WAYUA YATTA</t>
  </si>
  <si>
    <t>FATUMA OMARI</t>
  </si>
  <si>
    <t>BERNARD MUTIA NZALU</t>
  </si>
  <si>
    <t>MARY WAKARIA NJAGI</t>
  </si>
  <si>
    <t>JOHN MUNJI KIMANI</t>
  </si>
  <si>
    <t>EPHANTUS K. MUTHOMI</t>
  </si>
  <si>
    <t>ANN WAMBUI KIMANI</t>
  </si>
  <si>
    <t>LUCY MUTHONI</t>
  </si>
  <si>
    <t>DUNCAN GITHAE MIRIN'GU</t>
  </si>
  <si>
    <t>SAMMY KINGEI KAGITO</t>
  </si>
  <si>
    <t>PETER GATHOKA MBURU</t>
  </si>
  <si>
    <t>SOPHIA M NYAGA</t>
  </si>
  <si>
    <t>JULIUS M. K MACHARIA</t>
  </si>
  <si>
    <t>NEHEMIAH N GITONGA</t>
  </si>
  <si>
    <t>JARED M. MOREMA</t>
  </si>
  <si>
    <t>JUDY FLORENCE WANJIRA MAINA</t>
  </si>
  <si>
    <t>B. MUTUGI NGARI</t>
  </si>
  <si>
    <t>LUCY N GAITA</t>
  </si>
  <si>
    <t>PETER N GICOBI</t>
  </si>
  <si>
    <t>DAVID N MUNGAI</t>
  </si>
  <si>
    <t>EVANS W AMUKUMBI</t>
  </si>
  <si>
    <t>M KABORO MURAGE</t>
  </si>
  <si>
    <t>SYMON MUGO NJINJU</t>
  </si>
  <si>
    <t>VINCENT KEGA MWANGI</t>
  </si>
  <si>
    <t>SAMUEL NJERU MUKONO</t>
  </si>
  <si>
    <t>EVANS MOGOI MAKORI</t>
  </si>
  <si>
    <t>JOE NGANGA KAHINGA</t>
  </si>
  <si>
    <t>MWANGI MUREITHI JAMES</t>
  </si>
  <si>
    <t>ELIEZAH MAINA KAMAU</t>
  </si>
  <si>
    <t>LINAH MUHONJA</t>
  </si>
  <si>
    <t>MICHEAL NDUMBI KANO</t>
  </si>
  <si>
    <t>DAVID M THURANIRA</t>
  </si>
  <si>
    <t>JOHN M. NDUNGU</t>
  </si>
  <si>
    <t>JANE W. WAINAINA</t>
  </si>
  <si>
    <t>LILIAN W NJENGA</t>
  </si>
  <si>
    <t>K JOSEPH NJUGUNA</t>
  </si>
  <si>
    <t>CHARITY W. GATHAMBIRI</t>
  </si>
  <si>
    <t>JULIA WAIRIMU MWANGI</t>
  </si>
  <si>
    <t>DORCAS W. GITHUNGO</t>
  </si>
  <si>
    <t>FAITH W. MUCUNU</t>
  </si>
  <si>
    <t>J. M. WANYOIKE</t>
  </si>
  <si>
    <t>RACHEL MOSE</t>
  </si>
  <si>
    <t>JANE WAMBUI KAHARA</t>
  </si>
  <si>
    <t>KYEVA M NGOVI</t>
  </si>
  <si>
    <t>PAULINE N. KINAGA</t>
  </si>
  <si>
    <t>LYDIA O LUTTA</t>
  </si>
  <si>
    <t>SIMON B. WEPUKHULU</t>
  </si>
  <si>
    <t>ELIZABETH N. NGARI</t>
  </si>
  <si>
    <t>JOHN K GICHIRI</t>
  </si>
  <si>
    <t>ALICE W MUNGAI</t>
  </si>
  <si>
    <t>REBECCA N FARAAY</t>
  </si>
  <si>
    <t>ROBERT G MUNENE</t>
  </si>
  <si>
    <t>PETER K. MAINA</t>
  </si>
  <si>
    <t>PERIS M RURU</t>
  </si>
  <si>
    <t>MARGARET WANGARI MUNGAI</t>
  </si>
  <si>
    <t>EPHANTUS N MWANGI</t>
  </si>
  <si>
    <t>CAROLINE N KARANJA</t>
  </si>
  <si>
    <t>JAMES JOEL NJOROGE</t>
  </si>
  <si>
    <t>SIMON N MARERI</t>
  </si>
  <si>
    <t>Gladwel Annie Nduku</t>
  </si>
  <si>
    <t>SUSAN W MUIRURI</t>
  </si>
  <si>
    <t>RUTH W MATHINI</t>
  </si>
  <si>
    <t>JANE WAMBUI MUNGAI</t>
  </si>
  <si>
    <t>JAMES M WAINAINA</t>
  </si>
  <si>
    <t>JULIETA N WACHIRA</t>
  </si>
  <si>
    <t>CHARLES NJERU</t>
  </si>
  <si>
    <t>SAMUEL NJERU</t>
  </si>
  <si>
    <t>JOSEPHINE W KINYUA</t>
  </si>
  <si>
    <t>MARTHA N NDUNGU</t>
  </si>
  <si>
    <t>JAMES MUCHIRI KARANJA</t>
  </si>
  <si>
    <t>LYDIAH C. MIRITI</t>
  </si>
  <si>
    <t>FAITH N NGANGA</t>
  </si>
  <si>
    <t>JOSEPH IRUNGU KAROGA</t>
  </si>
  <si>
    <t>SYLVIA NYAMBURA KURIA</t>
  </si>
  <si>
    <t>JOHN OTIENO OGECHA</t>
  </si>
  <si>
    <t>CHARLES NDERITU WATURU</t>
  </si>
  <si>
    <t>NELSON M MUTHEE</t>
  </si>
  <si>
    <t>DIANA WAMBUI MINJA</t>
  </si>
  <si>
    <t>SAMWEL M GATHUNGU</t>
  </si>
  <si>
    <t>AGNES M M NDEGWA</t>
  </si>
  <si>
    <t>STELLAH KATETHYA MINAH</t>
  </si>
  <si>
    <t>JAMES KAMAU KARANJA</t>
  </si>
  <si>
    <t>DOREEN MUSIMBI MBOHANI</t>
  </si>
  <si>
    <t>REBECCA WANJIKU KAMURU</t>
  </si>
  <si>
    <t>EUTYCUS NDERITU MUMBI</t>
  </si>
  <si>
    <t>MOSES MAINA MWANGI</t>
  </si>
  <si>
    <t>BEATRICE JEPKORIR MUGO</t>
  </si>
  <si>
    <t>CRISPUS NJERU MUGAMBI</t>
  </si>
  <si>
    <t>PRISCILLA MUTHONI MUTA</t>
  </si>
  <si>
    <t>KENNEDY WERE OKELLO</t>
  </si>
  <si>
    <t>FLORENCE N GITONGA</t>
  </si>
  <si>
    <t>STEPHEN NJUGUNA GATUHA</t>
  </si>
  <si>
    <t>M KABURU FABIAN</t>
  </si>
  <si>
    <t>LUCAS TANUI KIPCHIRCHIR</t>
  </si>
  <si>
    <t>DAVE J. W. NYONGESA</t>
  </si>
  <si>
    <t>MARY LODENYI SIMWA</t>
  </si>
  <si>
    <t>ANNAH WAMBUI GICHUHI</t>
  </si>
  <si>
    <t>MARGARET MBIJIWE KANANU</t>
  </si>
  <si>
    <t>Michael Kimunya Njuguna</t>
  </si>
  <si>
    <t>EVANGILINE W NGACHARA</t>
  </si>
  <si>
    <t>BETH KAGWIRIA</t>
  </si>
  <si>
    <t>JEDDIDAH G. WAWERU</t>
  </si>
  <si>
    <t>CHARITY WAMBURA MUCHIRA</t>
  </si>
  <si>
    <t>FREDAH WANGUI MAINA</t>
  </si>
  <si>
    <t>EDWARD MAINA KOMBA</t>
  </si>
  <si>
    <t>JOHN AMON MWANGI</t>
  </si>
  <si>
    <t>JOSEPH IMITUH KINOTI</t>
  </si>
  <si>
    <t>JEREMIAH KIMIGO</t>
  </si>
  <si>
    <t>BETTY CHEBET NGENO</t>
  </si>
  <si>
    <t>AGATHA DANIEL MUMBUA</t>
  </si>
  <si>
    <t>NYAMAI MATOLO</t>
  </si>
  <si>
    <t>ISABEL N MACHARIA</t>
  </si>
  <si>
    <t>CAROLINE WANGARI KINYUA</t>
  </si>
  <si>
    <t>EVERLYNE KEMUNTO ONCHANGU</t>
  </si>
  <si>
    <t>M. FREDRICK WANDERA</t>
  </si>
  <si>
    <t>N. SERAH GATUHA</t>
  </si>
  <si>
    <t>Monica W. Waweru</t>
  </si>
  <si>
    <t>FRIDA KAGWIRIA</t>
  </si>
  <si>
    <t>ROSE NYAMBURA MWANGI</t>
  </si>
  <si>
    <t>Z MURIMI KINYUA</t>
  </si>
  <si>
    <t>MARY K. ABURUKI</t>
  </si>
  <si>
    <t>CHARLES K. GICHAMBA</t>
  </si>
  <si>
    <t>B EMILY KIMWOMI</t>
  </si>
  <si>
    <t>MOSES NDIRI IRUNGU</t>
  </si>
  <si>
    <t>ESTHER KARUNGARI MURIUKI</t>
  </si>
  <si>
    <t>RUTH LODENYI AMATA</t>
  </si>
  <si>
    <t>ISAAC MIRONGA ONSANDO</t>
  </si>
  <si>
    <t>MERCY WAIRIMU GICHUHI</t>
  </si>
  <si>
    <t>GATHERU M KINYUA</t>
  </si>
  <si>
    <t>BORNICE C LANGAT</t>
  </si>
  <si>
    <t>CHARLES B MARORIA</t>
  </si>
  <si>
    <t>SHADRACK N NJUGUNA</t>
  </si>
  <si>
    <t>WINIFRIDAH K WASWA</t>
  </si>
  <si>
    <t>JOSEPH M MIRITI</t>
  </si>
  <si>
    <t>MARY W GATERI</t>
  </si>
  <si>
    <t>MILCAH N NGULI</t>
  </si>
  <si>
    <t>ANDREW KEPHA OMBUI</t>
  </si>
  <si>
    <t>STANLEY KARIMI</t>
  </si>
  <si>
    <t>ERASTUS NDERITU MWANGI</t>
  </si>
  <si>
    <t>STELLA KANDIE KAJUJU</t>
  </si>
  <si>
    <t>MIRIAM JUDITH OTIPA</t>
  </si>
  <si>
    <t>PAMELA ACHIENG OKECH</t>
  </si>
  <si>
    <t>AMANYA MACHIO MIRIAM</t>
  </si>
  <si>
    <t>ISAAC HUDSON NJUKI</t>
  </si>
  <si>
    <t>BENARD K. WARURU</t>
  </si>
  <si>
    <t>G. GACHINI NJERU</t>
  </si>
  <si>
    <t>PETER NGANGA MACHARIAH</t>
  </si>
  <si>
    <t>ANN MORAA ONEYA</t>
  </si>
  <si>
    <t>MAURICE ONYANGO RADIRO</t>
  </si>
  <si>
    <t>ISAYA V. SIJALI</t>
  </si>
  <si>
    <t>TERESA N MWANGI</t>
  </si>
  <si>
    <t>JANE N NGUGI</t>
  </si>
  <si>
    <t>STEPHEN KOECH</t>
  </si>
  <si>
    <t>CHARLES M. MACHARIA</t>
  </si>
  <si>
    <t>KIMONDO MUTAMBUKI</t>
  </si>
  <si>
    <t>W. MWANIKI SHELMITH</t>
  </si>
  <si>
    <t>KENNEDY I. MUCHUKURI</t>
  </si>
  <si>
    <t>J. H. NYAGA MUKIIRA</t>
  </si>
  <si>
    <t>JOAB W. ONYANGO</t>
  </si>
  <si>
    <t>ALLA LUSI CHEK</t>
  </si>
  <si>
    <t>ELIAS G THURANIRA</t>
  </si>
  <si>
    <t>ANNE W MURIUKI</t>
  </si>
  <si>
    <t>EDWARD M. IRAMBU</t>
  </si>
  <si>
    <t>SUSAN NDUKU MUNGAI</t>
  </si>
  <si>
    <t>J. I. JAMOZA</t>
  </si>
  <si>
    <t>FELICIAH N. KANGOI</t>
  </si>
  <si>
    <t>G M KARANI</t>
  </si>
  <si>
    <t>HOTTENSIAH W MWANGI</t>
  </si>
  <si>
    <t>ROSEMARY EMONGOR AKHUNGU</t>
  </si>
  <si>
    <t>ELIZABETH A ODOYO</t>
  </si>
  <si>
    <t>ELIZABETH W NGUGI</t>
  </si>
  <si>
    <t>NAOMI W. MIGWI</t>
  </si>
  <si>
    <t>EVAH NJERI GACHERU</t>
  </si>
  <si>
    <t>PETER W MWANGI</t>
  </si>
  <si>
    <t>ELIZABETH W. NASSIUMA</t>
  </si>
  <si>
    <t>JOHN KIMANI GITAU</t>
  </si>
  <si>
    <t>PAUL NGUGI WAGATE</t>
  </si>
  <si>
    <t>CHARLES S. MAGONDU</t>
  </si>
  <si>
    <t>CYRUS M GITHUNGURI</t>
  </si>
  <si>
    <t>PADDY WAMALWA LIKHAYO</t>
  </si>
  <si>
    <t>VIOLET N. MOMANYI</t>
  </si>
  <si>
    <t>SOLOMON KING'ORI MWANIKI</t>
  </si>
  <si>
    <t>STELLA JANE MATERE</t>
  </si>
  <si>
    <t>DANCUN KINGANGI MUCHIRA</t>
  </si>
  <si>
    <t>JOSEPH NDUNGU KIMANI</t>
  </si>
  <si>
    <t>MIRIAM WATHONI WAINAINA</t>
  </si>
  <si>
    <t>DAVID KIROTI MUNGATIA</t>
  </si>
  <si>
    <t>ANTONY NAMACHANJA WEKESA</t>
  </si>
  <si>
    <t>KITHINJI MWENDA MUTEA</t>
  </si>
  <si>
    <t>PETERSON N. MUCHIRI NJERU</t>
  </si>
  <si>
    <t>PATRICK WAHOME KIBICHO</t>
  </si>
  <si>
    <t>CHRISTINE KAARI GITONGA</t>
  </si>
  <si>
    <t>MIRIAM MUTINDI MAKEWA</t>
  </si>
  <si>
    <t>PETERSON WERU WAMBUGU</t>
  </si>
  <si>
    <t>JANE MUTHONI MBUGUA</t>
  </si>
  <si>
    <t>HELLEN MIDECHA NGUSALE</t>
  </si>
  <si>
    <t>EVERLYNE CHEPTARUS KIRWA</t>
  </si>
  <si>
    <t>ELIZABETH ADOBI OKWUOSA</t>
  </si>
  <si>
    <t>FRANCISCA KAJUJU RIRIA</t>
  </si>
  <si>
    <t>WILSON YEGON</t>
  </si>
  <si>
    <t>MARGARET ISANKA MATIKO</t>
  </si>
  <si>
    <t>VICTORIA A. SHAMALLAH</t>
  </si>
  <si>
    <t>SAMUEL NJIRU NJERU</t>
  </si>
  <si>
    <t>FELIX I MUSUNGU</t>
  </si>
  <si>
    <t>GRACE NYANYU MBURE</t>
  </si>
  <si>
    <t>DAVID KIPYEGO LELGUT</t>
  </si>
  <si>
    <t>ALICE AWINO OWALA</t>
  </si>
  <si>
    <t>PETER G NJOROGE</t>
  </si>
  <si>
    <t>MIRIAM WANGUI WANGOMBE</t>
  </si>
  <si>
    <t>SAMWEL KIPKEMOI CHERES</t>
  </si>
  <si>
    <t>FLORENCE MUGURE WAITHAKA</t>
  </si>
  <si>
    <t>JOSEPH I KAMAU</t>
  </si>
  <si>
    <t>GEORGE O ODERO</t>
  </si>
  <si>
    <t>PATRICK W GATHOGO</t>
  </si>
  <si>
    <t>DESTERIO N ONDIEKI</t>
  </si>
  <si>
    <t>STANLEY N NJAU</t>
  </si>
  <si>
    <t>DAVID N KAMAU</t>
  </si>
  <si>
    <t>NICHOLAS N MWANGI</t>
  </si>
  <si>
    <t>ROBERT NDEGWA KIRURI</t>
  </si>
  <si>
    <t>Abel Moranga Bogeni</t>
  </si>
  <si>
    <t>DAVID M GITAU</t>
  </si>
  <si>
    <t>DORIS GEORGE KAINYU</t>
  </si>
  <si>
    <t>ANNAH N MUNANIE</t>
  </si>
  <si>
    <t>CATHERINE N MUASA</t>
  </si>
  <si>
    <t>PETER M WAKABA</t>
  </si>
  <si>
    <t>PATRICK T NGUGI</t>
  </si>
  <si>
    <t>JACINTA M MUTISYA</t>
  </si>
  <si>
    <t>GEORGE SAGINI OMWOYO</t>
  </si>
  <si>
    <t>ELIJAH G NYAMWANGE</t>
  </si>
  <si>
    <t>M JOHN NDUNGU</t>
  </si>
  <si>
    <t>FLORENCE G WAMBUI</t>
  </si>
  <si>
    <t>SAMUEL A AMUGUNE</t>
  </si>
  <si>
    <t>JOHN O WANDENJE</t>
  </si>
  <si>
    <t>DAMARIS R. WAMBUI KABETU</t>
  </si>
  <si>
    <t>LAZARO NYABUTO</t>
  </si>
  <si>
    <t>JOHN G. NGANGA</t>
  </si>
  <si>
    <t>GEORGE G. KARIUKI</t>
  </si>
  <si>
    <t>MARY KARIUKI MUTHONI</t>
  </si>
  <si>
    <t>JACKSON JANE WAMBUI</t>
  </si>
  <si>
    <t>RAHAB W. NGUGI</t>
  </si>
  <si>
    <t>ASUNTA M TAITI</t>
  </si>
  <si>
    <t>INNOCENT W KARIUKI</t>
  </si>
  <si>
    <t>LUCY M. KOIGI</t>
  </si>
  <si>
    <t>TABEEL NANDOKHA</t>
  </si>
  <si>
    <t>TIMON KIPKORIR MOI</t>
  </si>
  <si>
    <t>SAMWEL N. NJIHIA</t>
  </si>
  <si>
    <t>J.GATEI NDIGA</t>
  </si>
  <si>
    <t>ELIZABETH NJOKI</t>
  </si>
  <si>
    <t>JOHN KIHUMBA</t>
  </si>
  <si>
    <t>FRANCIS J MUSEMBI</t>
  </si>
  <si>
    <t>VICTOR W WASIKE</t>
  </si>
  <si>
    <t>DAVID K GITHIAKA</t>
  </si>
  <si>
    <t>GEOFFREY NJUGUNA NGAE</t>
  </si>
  <si>
    <t>JOHN OJUANG ONDITI</t>
  </si>
  <si>
    <t>JUDITH ONDISO OYOO</t>
  </si>
  <si>
    <t>GEORGINA WANJIKU GICHOHI</t>
  </si>
  <si>
    <t>PATRICK W PWAPWAI</t>
  </si>
  <si>
    <t>MOSES WABOMBA NYONGESA</t>
  </si>
  <si>
    <t>SUSAN AKINYI OTIENO</t>
  </si>
  <si>
    <t>D. NJOROGE NGIGE</t>
  </si>
  <si>
    <t>KENNEDY NYANGENA</t>
  </si>
  <si>
    <t>SAMSON O OLUM</t>
  </si>
  <si>
    <t>JOSEPH NGARUIYA</t>
  </si>
  <si>
    <t>TITUS J AKHUYA</t>
  </si>
  <si>
    <t>JOSEPH N KIMANI</t>
  </si>
  <si>
    <t>SILAS M RINGERA</t>
  </si>
  <si>
    <t>FLORENCE W NDUNGU</t>
  </si>
  <si>
    <t>MARGARET W KIAGIRI</t>
  </si>
  <si>
    <t>AGNES NTHENYA MUTHOKA</t>
  </si>
  <si>
    <t>GRACE G MWANGI</t>
  </si>
  <si>
    <t>NANCY M NGANGA</t>
  </si>
  <si>
    <t>ERNEST K RUTERE</t>
  </si>
  <si>
    <t>PETER MAINGI KINYAE</t>
  </si>
  <si>
    <t>JAMES MUTURI NJUGUNA</t>
  </si>
  <si>
    <t>JAPHLET JACKSON GIKUNDA</t>
  </si>
  <si>
    <t>ELIUD K. OTIENO</t>
  </si>
  <si>
    <t>SIMON K. TARUS</t>
  </si>
  <si>
    <t>NICHOLAS KIPSAPTA RONO</t>
  </si>
  <si>
    <t>CRISPO NALWELISIE MUKOLONGOLO</t>
  </si>
  <si>
    <t>GODWIN KAMAU MACHARIA</t>
  </si>
  <si>
    <t>ROBINSON KIPKIRUI LABOSO</t>
  </si>
  <si>
    <t>ROSEMARY J CHEBOSWONY</t>
  </si>
  <si>
    <t>KENNEDY KIPKIRUI NGETICH</t>
  </si>
  <si>
    <t>MICHEAL KEITANY MUNDUI</t>
  </si>
  <si>
    <t>JOYCE J. KANDIE</t>
  </si>
  <si>
    <t>HELLEN SYOKAU MWANZIA</t>
  </si>
  <si>
    <t>JOHN N NDUNGU</t>
  </si>
  <si>
    <t>CAROLINE KAGWIRIA</t>
  </si>
  <si>
    <t>JAMES ODODA AWALLA</t>
  </si>
  <si>
    <t>HENRY OTIENO OKWARO</t>
  </si>
  <si>
    <t>CLERKSON M. MAHAGAYU</t>
  </si>
  <si>
    <t>ALBERT TUITOEK KIPKORIR</t>
  </si>
  <si>
    <t>PATRICK KETIEM KIBET</t>
  </si>
  <si>
    <t>ZILPHER A NYAKWARA</t>
  </si>
  <si>
    <t>IMMACULATE N MAINA</t>
  </si>
  <si>
    <t>BEATRICE N. TENGE</t>
  </si>
  <si>
    <t>FRANCIS KIBET CHELULE</t>
  </si>
  <si>
    <t>NAIPANOI JANE KETERE</t>
  </si>
  <si>
    <t>MORAA LYNET RONGONCHO</t>
  </si>
  <si>
    <t>J. M. Kinuthia</t>
  </si>
  <si>
    <t>MARTIN LAGAT</t>
  </si>
  <si>
    <t>HENRY K. ROTICH</t>
  </si>
  <si>
    <t>RUTH MURSOY CHEPNGENO</t>
  </si>
  <si>
    <t>JOHN ODHIAMBO OSOO</t>
  </si>
  <si>
    <t>CHARLES M MWANGANGI</t>
  </si>
  <si>
    <t>WANJIRU JANE MAKUMI</t>
  </si>
  <si>
    <t>JOSEPH Y KIMOLWA</t>
  </si>
  <si>
    <t>JANET O. NYAGUCHA</t>
  </si>
  <si>
    <t>WILSON K KOECH</t>
  </si>
  <si>
    <t>YUNUKE N ONCHWARI</t>
  </si>
  <si>
    <t>LILIAN K. MOGAKA</t>
  </si>
  <si>
    <t>LEAH W KIBE</t>
  </si>
  <si>
    <t>Margaret N Gichuhi</t>
  </si>
  <si>
    <t>JOHN LUVONGA</t>
  </si>
  <si>
    <t>ANNE WANJUGU GICHANGI</t>
  </si>
  <si>
    <t>BERNARD OTUKHO</t>
  </si>
  <si>
    <t>PETER K NDEGWA</t>
  </si>
  <si>
    <t>TERESIA W MWANGI</t>
  </si>
  <si>
    <t>PATRICK Y KIPROTICH</t>
  </si>
  <si>
    <t>JAMES NGANGA NJOROGE</t>
  </si>
  <si>
    <t>MELDAH A OTIENO</t>
  </si>
  <si>
    <t>LUCY W KURIA</t>
  </si>
  <si>
    <t>PATRICK S MBEHERO</t>
  </si>
  <si>
    <t>HENRY G MWANGI</t>
  </si>
  <si>
    <t>PETER A L KIPKEMOI</t>
  </si>
  <si>
    <t>PATRICK A OORO</t>
  </si>
  <si>
    <t>ELIJAH O ALOMBA</t>
  </si>
  <si>
    <t>HANNINGTON O WANGA</t>
  </si>
  <si>
    <t>G M OCHIENG</t>
  </si>
  <si>
    <t>ISHMAEL KOROS KIPKORIR</t>
  </si>
  <si>
    <t>PAUL BOR KIPKOGEI</t>
  </si>
  <si>
    <t>CHARLES M MACHARIA</t>
  </si>
  <si>
    <t>TERESIA M LELO</t>
  </si>
  <si>
    <t>CHARITY M NJERU</t>
  </si>
  <si>
    <t>Paulo Kemboi Kipyegon</t>
  </si>
  <si>
    <t>JOHN KIMANI NYAGA</t>
  </si>
  <si>
    <t>EDWARD PARSINTEI PERTET</t>
  </si>
  <si>
    <t>SALOME OTTARO OUTTA</t>
  </si>
  <si>
    <t>ANNE JAMES NJERI</t>
  </si>
  <si>
    <t>MICHAEL MWANIKI NDEGWA</t>
  </si>
  <si>
    <t>PAUL KOROS KIPKURUI</t>
  </si>
  <si>
    <t>PETER LANGAT KIBET</t>
  </si>
  <si>
    <t>JUDITH K OMBACHI</t>
  </si>
  <si>
    <t>SAMMY A ISIAHO</t>
  </si>
  <si>
    <t>MARITIM E KIPLANGAT</t>
  </si>
  <si>
    <t>CHERONO BETTY BENSON</t>
  </si>
  <si>
    <t>CHEGE D NJENGA</t>
  </si>
  <si>
    <t>TOM ONDIEKI OGUTU</t>
  </si>
  <si>
    <t>MARY W KARANJA</t>
  </si>
  <si>
    <t>TERESA K. OBWOCHA</t>
  </si>
  <si>
    <t>DAVID CHEBORGE KIMUTAI</t>
  </si>
  <si>
    <t>LIVINGSTONE C LANG'AT</t>
  </si>
  <si>
    <t>ELIUD K KOSGEI</t>
  </si>
  <si>
    <t>WYCLIFFE K WABWILE</t>
  </si>
  <si>
    <t>EUSEBIUS ABACHI OKINA</t>
  </si>
  <si>
    <t>MICHAEL OPONDO OKULO</t>
  </si>
  <si>
    <t>MARTHA AKELLO OPONDO</t>
  </si>
  <si>
    <t>BENARD N. M. OKOITI</t>
  </si>
  <si>
    <t>BENARD ONYANGO RANDA</t>
  </si>
  <si>
    <t>DAVID O. WAREGA</t>
  </si>
  <si>
    <t>E. NANDWA SAVWA</t>
  </si>
  <si>
    <t>GEORGE O ONYANGO</t>
  </si>
  <si>
    <t>ELIZABETH W OKWACH</t>
  </si>
  <si>
    <t>FELIX O MAINA</t>
  </si>
  <si>
    <t>JANE KAMWETI</t>
  </si>
  <si>
    <t>OLUOCH A.R. OWINO</t>
  </si>
  <si>
    <t>DORINE AKOTH NYAGOL</t>
  </si>
  <si>
    <t>GEORGE OKINYI OMITO</t>
  </si>
  <si>
    <t>FLORENCE M.A. OKUMU</t>
  </si>
  <si>
    <t>LUMUMBA AYUB MACHISU</t>
  </si>
  <si>
    <t>CHRISPO M MUTEBI</t>
  </si>
  <si>
    <t>PAUL T OCHIENG</t>
  </si>
  <si>
    <t>RUTH A. ORLALE</t>
  </si>
  <si>
    <t>PHILIP AYAKO OCHIENG</t>
  </si>
  <si>
    <t>WILSON W AORE</t>
  </si>
  <si>
    <t>MARY ORONDO</t>
  </si>
  <si>
    <t>CELINE A OKOTH</t>
  </si>
  <si>
    <t>TERESA O OKIYO</t>
  </si>
  <si>
    <t>MARY OYUNGA A OGUBI</t>
  </si>
  <si>
    <t>JOAN A OTIENO</t>
  </si>
  <si>
    <t>PAUL O OMOLO</t>
  </si>
  <si>
    <t>JOHN O OJIEM</t>
  </si>
  <si>
    <t>TERRENCE O ONGOLE</t>
  </si>
  <si>
    <t>ALFRED V O MIGIRE</t>
  </si>
  <si>
    <t>HENRY NGESA</t>
  </si>
  <si>
    <t>ODENYO WINFRED A. KORE</t>
  </si>
  <si>
    <t>GEORGE O OTIENO</t>
  </si>
  <si>
    <t>BORNFACE JUMA AWALLA</t>
  </si>
  <si>
    <t>ALICE JEMUTAI CHERUIYOT</t>
  </si>
  <si>
    <t>LENAH CHEPLETING KEINO</t>
  </si>
  <si>
    <t>LEONARD KASHEMWA JAMOZA</t>
  </si>
  <si>
    <t>KEZIAH WAIRIMU NDUNGU</t>
  </si>
  <si>
    <t>MARY NJERI KOECH</t>
  </si>
  <si>
    <t>ALBERT BIWOTT</t>
  </si>
  <si>
    <t>MORGAN CHIKAMAI MUTOKO</t>
  </si>
  <si>
    <t>WAMBANI HILDAH NYENDE</t>
  </si>
  <si>
    <t>JEPKOECH SUSAN TARUS</t>
  </si>
  <si>
    <t>RUTH LUSAKA NASIPWONI</t>
  </si>
  <si>
    <t>BENARD NYANDEGE ODHIAMBO</t>
  </si>
  <si>
    <t>RHODA KANANU MBOGORI</t>
  </si>
  <si>
    <t>GETRUDE E. AKHEYIRI</t>
  </si>
  <si>
    <t>ALICE KAMONYA JANDI</t>
  </si>
  <si>
    <t>PHYLLIS IMBWAGA</t>
  </si>
  <si>
    <t>JOHN S MPAPALE</t>
  </si>
  <si>
    <t>NAFTALI KIBET TANUI</t>
  </si>
  <si>
    <t>SHELLA MIDEYANI OBEGE</t>
  </si>
  <si>
    <t>SUSAN BWONYA</t>
  </si>
  <si>
    <t>EVERETT WALUCHO</t>
  </si>
  <si>
    <t>ANDREW MUNYOLE WEKESA</t>
  </si>
  <si>
    <t>RODAH KISANG</t>
  </si>
  <si>
    <t>HELLEN K. ALOKET</t>
  </si>
  <si>
    <t>SELLY CHELAGAT RONO</t>
  </si>
  <si>
    <t>ANDREW LONGOLI ALEPER</t>
  </si>
  <si>
    <t>G.E. LUSAGA</t>
  </si>
  <si>
    <t>P. C. ISANDA</t>
  </si>
  <si>
    <t>IAN K SANG</t>
  </si>
  <si>
    <t>EVANS MONCHERE ONSARIGO</t>
  </si>
  <si>
    <t>LEONARD F MUNIAFU</t>
  </si>
  <si>
    <t>PATRICK KHALAWA</t>
  </si>
  <si>
    <t>E.W. WANYAMA</t>
  </si>
  <si>
    <t>EDWARD SAINA</t>
  </si>
  <si>
    <t>WILLIAM EGO</t>
  </si>
  <si>
    <t>DAMARICE W MWASINGO</t>
  </si>
  <si>
    <t>JOSEPHINE A OBURU</t>
  </si>
  <si>
    <t>EUNICE MUGENI NAMBIRO</t>
  </si>
  <si>
    <t>VIOLET M WAKASA</t>
  </si>
  <si>
    <t>JANE O ADUKHA</t>
  </si>
  <si>
    <t>JOAN J CHESORO</t>
  </si>
  <si>
    <t>PATRICK KALAMA</t>
  </si>
  <si>
    <t>CHARLES W KARIUKI</t>
  </si>
  <si>
    <t>BONFRED O. ONWONGA</t>
  </si>
  <si>
    <t>JAMES W. MUNYEKENYE</t>
  </si>
  <si>
    <t>ANTHONY ROTICHI</t>
  </si>
  <si>
    <t>DINAH N. WEKESA</t>
  </si>
  <si>
    <t>ROSEBELLA TOROMO CHEROP</t>
  </si>
  <si>
    <t>JOYCE N MALINGA</t>
  </si>
  <si>
    <t>DAVID KENGERE KENYA</t>
  </si>
  <si>
    <t>MASESE O MAKORI</t>
  </si>
  <si>
    <t>CAROLINE OMWALO</t>
  </si>
  <si>
    <t>MUDAGALE A.A. KIGAME</t>
  </si>
  <si>
    <t>ESAU E. AMUGUNE</t>
  </si>
  <si>
    <t>SHADRACK K MUHOMA</t>
  </si>
  <si>
    <t>ANTHONY W NAMASWA</t>
  </si>
  <si>
    <t>MARY O NYABOKE</t>
  </si>
  <si>
    <t>DAVID M SOITA</t>
  </si>
  <si>
    <t>ANNASTANCIA A OGUTU</t>
  </si>
  <si>
    <t>THOMAS KIGEN KWAMBAI</t>
  </si>
  <si>
    <t>MICHAEL B WASIKE</t>
  </si>
  <si>
    <t>OSEO SIRIMA WERE</t>
  </si>
  <si>
    <t>NEREAH AKINYI OSEWE</t>
  </si>
  <si>
    <t>JANE J KIPTOO</t>
  </si>
  <si>
    <t>J M WANYAMA</t>
  </si>
  <si>
    <t>BERNARD M MUKASA</t>
  </si>
  <si>
    <t>MARY W WANYONYI</t>
  </si>
  <si>
    <t>ROSE TAKA NKONGE</t>
  </si>
  <si>
    <t>PATRICK M IMBALI</t>
  </si>
  <si>
    <t>JOSEPH C K BARKUTWO</t>
  </si>
  <si>
    <t>E W WANJEKECHE</t>
  </si>
  <si>
    <t>DICKSON LIGEYO OTIENO</t>
  </si>
  <si>
    <t>MERAB J MAHASI</t>
  </si>
  <si>
    <t>WINFRED WANGUI MUNYERIA</t>
  </si>
  <si>
    <t>TOM L. MUCHIKA</t>
  </si>
  <si>
    <t>CHARLES KIYENG</t>
  </si>
  <si>
    <t>Ngetich Titus Kibet</t>
  </si>
  <si>
    <t>EMMA AKINYI NYAOLA</t>
  </si>
  <si>
    <t>SCOLASTICA MWIKALI WAMBUA</t>
  </si>
  <si>
    <t>JAMES MWAI MAINA</t>
  </si>
  <si>
    <t>JOSEPH MULEHI SAGWA</t>
  </si>
  <si>
    <t>LILIAN KHAMAYO MAMBIRI</t>
  </si>
  <si>
    <t>SUSAN WAWIRA KARIITHI</t>
  </si>
  <si>
    <t>RAPHAEL NJOROGE MWIHAKI</t>
  </si>
  <si>
    <t>CAROLINE MINAYO TANUI</t>
  </si>
  <si>
    <t>KOINANGE THUKU MUKUNDI</t>
  </si>
  <si>
    <t>REUBEN CHERUIYOT RUTTOH</t>
  </si>
  <si>
    <t>MOSES OBUNGA ONCHIRI</t>
  </si>
  <si>
    <t>PATRICK MUTHII KARIMI</t>
  </si>
  <si>
    <t>MUMINA GUYO SHIBIA</t>
  </si>
  <si>
    <t>JACKTON AMAYO OWINO</t>
  </si>
  <si>
    <t>NYAKWARA ONGERI JAMES</t>
  </si>
  <si>
    <t>BENJAMIN MUSEMBI KIVUVA</t>
  </si>
  <si>
    <t xml:space="preserve">ALPIN KIPKIRUI CHERUIYOT </t>
  </si>
  <si>
    <t>OKOTI MICHAEL</t>
  </si>
  <si>
    <t>PATRICK MUNGA</t>
  </si>
  <si>
    <t>TIMONAH CHIBHULLI MANGALA</t>
  </si>
  <si>
    <t>JUDY WAMUCII WAMBUGU</t>
  </si>
  <si>
    <t>JOHN SIMIYU WOKUTI</t>
  </si>
  <si>
    <t>EMILY AKINYI OUDO</t>
  </si>
  <si>
    <t>ROSE NAFULA WAFULA</t>
  </si>
  <si>
    <t>AGATHA MAKOKHA</t>
  </si>
  <si>
    <t>NYAMASIA D. KIPKOECH</t>
  </si>
  <si>
    <t>NELSON ALFAYO BWONYA</t>
  </si>
  <si>
    <t>ALBERT NJUE BENGI</t>
  </si>
  <si>
    <t>BENJAMIN GITAMO ONYANCHA</t>
  </si>
  <si>
    <t>JAFRED W. WANYAMA</t>
  </si>
  <si>
    <t>MICHAEL ASIEMA OYANGI</t>
  </si>
  <si>
    <t>GRACE NJAMBI GITAU</t>
  </si>
  <si>
    <t>PETRONILLA GAKII KIMATHI</t>
  </si>
  <si>
    <t>KEPHA M WARAGA</t>
  </si>
  <si>
    <t>EDITH OWINO ATIENO</t>
  </si>
  <si>
    <t>TERESIA NYAMBURA NGARE</t>
  </si>
  <si>
    <t>IRENE WAMBUI KIMANI</t>
  </si>
  <si>
    <t>MARY ACHITSA ESESE</t>
  </si>
  <si>
    <t>NANCY JEPCHIRCHIR RUTTO</t>
  </si>
  <si>
    <t>SUSAN GACHERI MURUGU</t>
  </si>
  <si>
    <t>IRENE K MOGAKA</t>
  </si>
  <si>
    <t>CHARLES N. KARANJA</t>
  </si>
  <si>
    <t>FRANCIS N. ONSONGO</t>
  </si>
  <si>
    <t>JOHN GATHIRWA</t>
  </si>
  <si>
    <t>TOM M. SUBANO</t>
  </si>
  <si>
    <t>GEORGE M. AYOGO</t>
  </si>
  <si>
    <t>PHILIP ONZERE AGWONA</t>
  </si>
  <si>
    <t>EDNA LEUNORAH SUNGU</t>
  </si>
  <si>
    <t>DAVID M KINAI</t>
  </si>
  <si>
    <t>GRACE NYARUAI KAMANDE</t>
  </si>
  <si>
    <t>RACHEAL OBAGA</t>
  </si>
  <si>
    <t>SERA MUTHONI KAMONI</t>
  </si>
  <si>
    <t>WAKORA TEREZIA</t>
  </si>
  <si>
    <t>HENRY WANYAMA</t>
  </si>
  <si>
    <t>BEATRICE W. MAINA</t>
  </si>
  <si>
    <t>JANE KAGWIRIA GITONGA</t>
  </si>
  <si>
    <t>HENRY K. LANGAT</t>
  </si>
  <si>
    <t>SELINA WAMAITHA</t>
  </si>
  <si>
    <t>LEAH CHEPKURUI</t>
  </si>
  <si>
    <t>SAMUEL KAMAU WAIYAKI</t>
  </si>
  <si>
    <t>HANNAH GATHONI MWAURA</t>
  </si>
  <si>
    <t>JACKIM OOKO OUDA</t>
  </si>
  <si>
    <t>PATRICK MAINA</t>
  </si>
  <si>
    <t>PAULINE MBURU</t>
  </si>
  <si>
    <t>MERCY K. BET</t>
  </si>
  <si>
    <t>M. WELLINGTON MULINGE</t>
  </si>
  <si>
    <t>A. B. KIPKORIR</t>
  </si>
  <si>
    <t>JANE K NJIRU</t>
  </si>
  <si>
    <t>T. O. MUGA</t>
  </si>
  <si>
    <t>P. A. OKOITI</t>
  </si>
  <si>
    <t>C. O. MWINAMI</t>
  </si>
  <si>
    <t>MARGARET O MAGORI</t>
  </si>
  <si>
    <t>VIOLET KHANYEREHA KIUA</t>
  </si>
  <si>
    <t>AGNES WARINGA MUBIA</t>
  </si>
  <si>
    <t>GRACE MUTHONI MBUGUA</t>
  </si>
  <si>
    <t>GEORGE A KEYA</t>
  </si>
  <si>
    <t>MARGARET MALUKI</t>
  </si>
  <si>
    <t>PETER K WAWERU</t>
  </si>
  <si>
    <t>RICHARD K MUGATA</t>
  </si>
  <si>
    <t>ROSEMARY ALOO</t>
  </si>
  <si>
    <t>JAMES ODUOR NGONGA</t>
  </si>
  <si>
    <t>PRISCA N KIBWAGE</t>
  </si>
  <si>
    <t>JOHN M MUGAMBI</t>
  </si>
  <si>
    <t>SIMON P.W. OMONDI</t>
  </si>
  <si>
    <t>N HENRY MBALUKU</t>
  </si>
  <si>
    <t>THOMAS M TINEGA</t>
  </si>
  <si>
    <t>KAIRU NJOROGE</t>
  </si>
  <si>
    <t>MWANGI SIMON KIMANI</t>
  </si>
  <si>
    <t>JOHN K. S. OGUTU</t>
  </si>
  <si>
    <t>ANTHONY O. ESILABA</t>
  </si>
  <si>
    <t>RUTH NYAMBURA MWANGI</t>
  </si>
  <si>
    <t>HANNAH W. KIBERA</t>
  </si>
  <si>
    <t>PATRICK M. OYURE</t>
  </si>
  <si>
    <t>RAHAB M. KAMAU</t>
  </si>
  <si>
    <t>MARTHA A. NYARIARO</t>
  </si>
  <si>
    <t>NICHOLAS N. NYAMWAMU</t>
  </si>
  <si>
    <t>BEATRICE N. WANGILA</t>
  </si>
  <si>
    <t>ROSE W. MAINA</t>
  </si>
  <si>
    <t>JOEL N. ONDARI</t>
  </si>
  <si>
    <t>TOM MWANGI</t>
  </si>
  <si>
    <t>PETER MBOTE MBURU</t>
  </si>
  <si>
    <t>TABITHA W. NJUGUNA</t>
  </si>
  <si>
    <t>NANCY NJAMBI THIONG'O</t>
  </si>
  <si>
    <t>JUDITH MIDEVA</t>
  </si>
  <si>
    <t>S. N KIMACIA</t>
  </si>
  <si>
    <t>PETER KIAMA NJAU</t>
  </si>
  <si>
    <t>MARGARET W MACHARIA</t>
  </si>
  <si>
    <t>JOSEPH M GICHOHI</t>
  </si>
  <si>
    <t>HARRISON G. MATHAGU</t>
  </si>
  <si>
    <t>VIOLET ONGACHI KIRIGUA</t>
  </si>
  <si>
    <t>JOYCE W. KARUMBA</t>
  </si>
  <si>
    <t>REUBEN KOSKEI</t>
  </si>
  <si>
    <t>MARGARET MAKELO NAFULA</t>
  </si>
  <si>
    <t>MBUTHIA SIMON NDUNGU</t>
  </si>
  <si>
    <t>NATHAN MAWEU MUTISYA</t>
  </si>
  <si>
    <t>JUDITH RANGINYA</t>
  </si>
  <si>
    <t>NATHAN M MAWEU</t>
  </si>
  <si>
    <t>JOSPHINE T GITHIEYA</t>
  </si>
  <si>
    <t>MUTHIGANI WANGARI</t>
  </si>
  <si>
    <t>JEDIDAH MUKAMI MAINA</t>
  </si>
  <si>
    <t>PETERSON M. NDIRANGU</t>
  </si>
  <si>
    <t>AGNES LATO MOSHIRA</t>
  </si>
  <si>
    <t>ANNAH CHEPKURUI SANG</t>
  </si>
  <si>
    <t>PETER FOUSTINE WANDERA</t>
  </si>
  <si>
    <t>MARGARET NJOKI</t>
  </si>
  <si>
    <t>NANCY WANGECHI MUTUIKE</t>
  </si>
  <si>
    <t>LUSIKE WASILWA</t>
  </si>
  <si>
    <t>PAUL MAINA NJEGE</t>
  </si>
  <si>
    <t>NDUBI J. MAITHEKIA</t>
  </si>
  <si>
    <t>STEPHEN K MWANGI</t>
  </si>
  <si>
    <t>FESTUS M MURIITHI</t>
  </si>
  <si>
    <t>JOHN M NJUGUNA</t>
  </si>
  <si>
    <t>DOUGLAS INDETIE</t>
  </si>
  <si>
    <t>ELKANA M. NYAMBATI</t>
  </si>
  <si>
    <t>DAVID MURIITHI KIBE</t>
  </si>
  <si>
    <t>MONICAH M WAIGANJO</t>
  </si>
  <si>
    <t>JANE W WAMUONGO</t>
  </si>
  <si>
    <t>SIMION KIPROP KIPLAGAT</t>
  </si>
  <si>
    <t>GEOFFREY W M KAMAU</t>
  </si>
  <si>
    <t>JOSEPH W KAMAU</t>
  </si>
  <si>
    <t>LAWRENCE O MOSE</t>
  </si>
  <si>
    <t>MARY J NYAGAH</t>
  </si>
  <si>
    <t>PETER MURIUKI NDEGWA</t>
  </si>
  <si>
    <t>ANNA MBEKE MWEU</t>
  </si>
  <si>
    <t>ELIZABETH G SIMWA</t>
  </si>
  <si>
    <t>DAVID W. MURIITHI</t>
  </si>
  <si>
    <t>SAMMY MAINA NDEI</t>
  </si>
  <si>
    <t>RETIREMENT AGE</t>
  </si>
  <si>
    <t>Accrued Annual Pension</t>
  </si>
  <si>
    <t>TES- Months</t>
  </si>
  <si>
    <t>TPS- Months</t>
  </si>
  <si>
    <t>Annual SAL</t>
  </si>
  <si>
    <t>Monthly Basic SAL</t>
  </si>
  <si>
    <t>Normal Ret Date</t>
  </si>
  <si>
    <t>D Joining Scheme</t>
  </si>
  <si>
    <t>D O Employment</t>
  </si>
  <si>
    <t>Date Of Birth</t>
  </si>
  <si>
    <t>Gender</t>
  </si>
  <si>
    <t>Name</t>
  </si>
  <si>
    <t>M/No.4879</t>
  </si>
  <si>
    <t>FREEZE DATE</t>
  </si>
  <si>
    <t>CASH COMMUTATION FACTORS</t>
  </si>
  <si>
    <t>NRD Age 60 Cash Commutation Factors</t>
  </si>
  <si>
    <t>NRD Age 65 Cash Commutation Factors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</si>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</sst>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809]dd\ mmmm\ yyyy;@"/>
    <numFmt numFmtId="166" formatCode="_-* #,##0.000000_-;\-* #,##0.000000_-;_-* &quot;-&quot;??_-;_-@_-"/>
    <numFmt numFmtId="167" formatCode="_-* #,##0.0000_-;\-* #,##0.000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43" fontId="0" fillId="0" borderId="0" xfId="1" applyFont="1"/>
    <xf numFmtId="1" fontId="0" fillId="0" borderId="0" xfId="1" applyNumberFormat="1" applyFont="1" applyProtection="1"/>
    <xf numFmtId="1" fontId="0" fillId="0" borderId="0" xfId="1" applyNumberFormat="1" applyFont="1"/>
    <xf numFmtId="165" fontId="0" fillId="0" borderId="0" xfId="0" applyNumberFormat="1"/>
    <xf numFmtId="164" fontId="0" fillId="0" borderId="0" xfId="0" quotePrefix="1" applyNumberFormat="1"/>
    <xf numFmtId="164" fontId="1" fillId="0" borderId="0" xfId="1" applyNumberFormat="1" applyFont="1" applyAlignment="1">
      <alignment horizontal="right"/>
    </xf>
    <xf numFmtId="43" fontId="1" fillId="0" borderId="0" xfId="1" applyFont="1" applyAlignment="1">
      <alignment horizontal="right"/>
    </xf>
    <xf numFmtId="43" fontId="0" fillId="0" borderId="0" xfId="1" quotePrefix="1" applyFont="1" applyAlignment="1">
      <alignment horizontal="right"/>
    </xf>
    <xf numFmtId="166" fontId="1" fillId="0" borderId="0" xfId="1" applyNumberFormat="1" applyFont="1" applyAlignment="1">
      <alignment horizontal="right"/>
    </xf>
    <xf numFmtId="167" fontId="1" fillId="0" borderId="0" xfId="1" applyNumberFormat="1" applyFont="1" applyAlignment="1">
      <alignment horizontal="right"/>
    </xf>
    <xf numFmtId="43" fontId="0" fillId="0" borderId="0" xfId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2" fontId="0" fillId="0" borderId="0" xfId="1" applyNumberFormat="1" applyFon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43" fontId="0" fillId="0" borderId="0" xfId="1" applyFont="1" applyFill="1" applyAlignment="1" applyProtection="1">
      <alignment horizontal="right"/>
      <protection locked="0"/>
    </xf>
    <xf numFmtId="43" fontId="0" fillId="0" borderId="0" xfId="1" applyFont="1" applyProtection="1">
      <protection locked="0"/>
    </xf>
    <xf numFmtId="43" fontId="1" fillId="0" borderId="0" xfId="1" applyFont="1" applyProtection="1">
      <protection locked="0"/>
    </xf>
    <xf numFmtId="14" fontId="0" fillId="0" borderId="0" xfId="0" applyNumberFormat="1" applyProtection="1">
      <protection locked="0"/>
    </xf>
    <xf numFmtId="43" fontId="1" fillId="0" borderId="0" xfId="1" applyFont="1" applyAlignment="1" applyProtection="1">
      <alignment horizontal="right"/>
      <protection locked="0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43" fontId="2" fillId="0" borderId="0" xfId="1" applyFont="1" applyAlignment="1">
      <alignment horizontal="center" wrapText="1"/>
    </xf>
    <xf numFmtId="0" fontId="2" fillId="0" borderId="0" xfId="0" applyFont="1" applyAlignment="1" applyProtection="1">
      <alignment horizontal="center" wrapText="1"/>
      <protection locked="0"/>
    </xf>
    <xf numFmtId="1" fontId="2" fillId="0" borderId="0" xfId="1" applyNumberFormat="1" applyFont="1" applyAlignment="1" applyProtection="1">
      <alignment horizontal="center" wrapText="1"/>
    </xf>
    <xf numFmtId="1" fontId="2" fillId="0" borderId="0" xfId="1" applyNumberFormat="1" applyFont="1" applyAlignment="1" applyProtection="1">
      <alignment horizontal="center" wrapText="1"/>
      <protection locked="0"/>
    </xf>
    <xf numFmtId="14" fontId="2" fillId="0" borderId="0" xfId="0" applyNumberFormat="1" applyFont="1" applyAlignment="1" applyProtection="1">
      <alignment horizontal="center" wrapText="1"/>
      <protection locked="0"/>
    </xf>
    <xf numFmtId="43" fontId="2" fillId="0" borderId="0" xfId="1" applyFont="1" applyAlignment="1" applyProtection="1">
      <alignment horizontal="center" wrapText="1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43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wrapText="1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FB42-A378-475A-A77F-691846C0BB40}">
  <dimension ref="A1:AC1182"/>
  <sheetViews>
    <sheetView tabSelected="1" zoomScale="91" zoomScaleNormal="91" workbookViewId="0">
      <pane ySplit="2" topLeftCell="A3" activePane="bottomLeft" state="frozen"/>
      <selection pane="bottomLeft" activeCell="B16" sqref="B16"/>
    </sheetView>
  </sheetViews>
  <sheetFormatPr defaultColWidth="11.5703125" defaultRowHeight="12.75" x14ac:dyDescent="0.2"/>
  <cols>
    <col min="1" max="1" width="6.5703125" bestFit="1" customWidth="1"/>
    <col min="2" max="2" width="36" bestFit="1" customWidth="1"/>
    <col min="3" max="3" width="8.5703125" bestFit="1" customWidth="1"/>
    <col min="4" max="4" width="18.140625" style="6" bestFit="1" customWidth="1"/>
    <col min="5" max="5" width="18.28515625" style="6" bestFit="1" customWidth="1"/>
    <col min="6" max="7" width="18.140625" style="6" bestFit="1" customWidth="1"/>
    <col min="8" max="8" width="13" style="3" customWidth="1"/>
    <col min="9" max="9" width="15" style="3" customWidth="1"/>
    <col min="10" max="10" width="13.85546875" bestFit="1" customWidth="1"/>
    <col min="11" max="11" width="8" style="5" customWidth="1"/>
    <col min="12" max="12" width="12.28515625" style="4" bestFit="1" customWidth="1"/>
    <col min="13" max="13" width="15.5703125" bestFit="1" customWidth="1"/>
    <col min="14" max="14" width="10.28515625" style="3" customWidth="1"/>
    <col min="15" max="17" width="10.85546875" style="3" bestFit="1" customWidth="1"/>
    <col min="18" max="18" width="11.42578125" style="3" bestFit="1" customWidth="1"/>
    <col min="19" max="19" width="8.42578125" style="3" bestFit="1" customWidth="1"/>
    <col min="20" max="20" width="12.28515625" style="3" customWidth="1"/>
    <col min="21" max="23" width="13.85546875" style="3" bestFit="1" customWidth="1"/>
    <col min="24" max="24" width="16.5703125" style="2" bestFit="1" customWidth="1"/>
    <col min="25" max="25" width="16" style="1" bestFit="1" customWidth="1"/>
    <col min="26" max="26" width="16.5703125" bestFit="1" customWidth="1"/>
    <col min="27" max="27" width="16" bestFit="1" customWidth="1"/>
    <col min="28" max="28" width="14.7109375" bestFit="1" customWidth="1"/>
    <col min="29" max="29" width="16" bestFit="1" customWidth="1"/>
    <col min="30" max="249" width="7" customWidth="1"/>
  </cols>
  <sheetData>
    <row r="1" spans="1:29" ht="20.25" customHeight="1" x14ac:dyDescent="0.2">
      <c r="J1" s="37" t="s">
        <v>1193</v>
      </c>
      <c r="O1" s="36"/>
      <c r="P1" s="36"/>
      <c r="Q1" s="36"/>
      <c r="R1" s="35"/>
    </row>
    <row r="2" spans="1:29" s="25" customFormat="1" ht="40.5" customHeight="1" x14ac:dyDescent="0.2">
      <c r="A2" s="29" t="s">
        <v>1192</v>
      </c>
      <c r="B2" s="29" t="s">
        <v>1191</v>
      </c>
      <c r="C2" s="29" t="s">
        <v>1190</v>
      </c>
      <c r="D2" s="34" t="s">
        <v>1189</v>
      </c>
      <c r="E2" s="34" t="s">
        <v>1188</v>
      </c>
      <c r="F2" s="34" t="s">
        <v>1187</v>
      </c>
      <c r="G2" s="34" t="s">
        <v>1186</v>
      </c>
      <c r="H2" s="33" t="s">
        <v>1185</v>
      </c>
      <c r="I2" s="33" t="s">
        <v>1184</v>
      </c>
      <c r="J2" s="32">
        <v>40724</v>
      </c>
      <c r="K2" s="31" t="s">
        <v>1183</v>
      </c>
      <c r="L2" s="30" t="s">
        <v>1182</v>
      </c>
      <c r="M2" s="29" t="s">
        <v>1181</v>
      </c>
      <c r="N2" s="28" t="s">
        <v>1180</v>
      </c>
      <c r="R2" s="28"/>
      <c r="S2" s="28"/>
      <c r="T2" s="28"/>
      <c r="U2" s="28"/>
      <c r="V2" s="28"/>
      <c r="W2" s="28"/>
      <c r="X2" s="27"/>
      <c r="Y2" s="26"/>
    </row>
    <row r="3" spans="1:29" x14ac:dyDescent="0.2">
      <c r="A3" s="17">
        <v>440</v>
      </c>
      <c r="B3" s="18" t="s">
        <v>1179</v>
      </c>
      <c r="C3" s="17" t="s">
        <v>2</v>
      </c>
      <c r="D3" s="16">
        <v>22282</v>
      </c>
      <c r="E3" s="16">
        <v>33644</v>
      </c>
      <c r="F3" s="16">
        <v>34700</v>
      </c>
      <c r="G3" s="16">
        <v>44197</v>
      </c>
      <c r="H3" s="24">
        <v>120270</v>
      </c>
      <c r="I3" s="24">
        <v>1443240</v>
      </c>
      <c r="J3" s="15">
        <f>YEARFRAC(F3,$J$2,3)</f>
        <v>16.504109589041096</v>
      </c>
      <c r="K3" s="14">
        <f>PRODUCT(J3*12)</f>
        <v>198.04931506849317</v>
      </c>
      <c r="L3" s="4">
        <f>12*(INT(K3/12))+IF(((K3/12)-INT(K3/12))*12&lt;3,3,IF(AND(((K3/12)-INT(K3/12))*12&gt;=3,((K3/12)-INT(K3/12))*12&lt;6),6,IF(AND(((K3/12)-INT(K3/12))*12&gt;=6,((K3/12)-INT(K3/12))*12&lt;9),9,IF(((K3/12)-INT(K3/12))*12&gt;=9,12))))</f>
        <v>201</v>
      </c>
      <c r="M3" s="13">
        <f>1/500*(I3*L3)</f>
        <v>580182.48</v>
      </c>
      <c r="N3" s="9">
        <f>YEARFRAC(D3,G3,0)</f>
        <v>60</v>
      </c>
      <c r="O3" s="12"/>
      <c r="P3" s="11"/>
      <c r="Q3" s="11"/>
      <c r="R3" s="11"/>
      <c r="S3" s="9"/>
      <c r="T3" s="9"/>
      <c r="U3" s="9"/>
      <c r="V3" s="9"/>
      <c r="W3" s="9"/>
      <c r="X3" s="9"/>
      <c r="Y3" s="10"/>
      <c r="Z3" s="9"/>
      <c r="AA3" s="8"/>
      <c r="AB3" s="1"/>
      <c r="AC3" s="7"/>
    </row>
    <row r="4" spans="1:29" x14ac:dyDescent="0.2">
      <c r="A4" s="18">
        <v>793</v>
      </c>
      <c r="B4" s="17" t="s">
        <v>1178</v>
      </c>
      <c r="C4" s="23" t="s">
        <v>2</v>
      </c>
      <c r="D4" s="16">
        <v>25503</v>
      </c>
      <c r="E4" s="16">
        <v>34037</v>
      </c>
      <c r="F4" s="16">
        <v>34700</v>
      </c>
      <c r="G4" s="16">
        <v>47418</v>
      </c>
      <c r="H4" s="22">
        <v>89748</v>
      </c>
      <c r="I4" s="22">
        <v>1076976</v>
      </c>
      <c r="J4" s="15">
        <f>YEARFRAC(F4,$J$2,3)</f>
        <v>16.504109589041096</v>
      </c>
      <c r="K4" s="14">
        <f>PRODUCT(J4*12)</f>
        <v>198.04931506849317</v>
      </c>
      <c r="L4" s="4">
        <f>12*(INT(K4/12))+IF(((K4/12)-INT(K4/12))*12&lt;3,3,IF(AND(((K4/12)-INT(K4/12))*12&gt;=3,((K4/12)-INT(K4/12))*12&lt;6),6,IF(AND(((K4/12)-INT(K4/12))*12&gt;=6,((K4/12)-INT(K4/12))*12&lt;9),9,IF(((K4/12)-INT(K4/12))*12&gt;=9,12))))</f>
        <v>201</v>
      </c>
      <c r="M4" s="13">
        <f>1/500*(I4*L4)</f>
        <v>432944.35200000001</v>
      </c>
      <c r="N4" s="9">
        <f>YEARFRAC(D4,G4,0)</f>
        <v>60</v>
      </c>
      <c r="O4" s="12"/>
      <c r="P4" s="11"/>
      <c r="Q4" s="11"/>
      <c r="R4" s="11"/>
      <c r="S4" s="9"/>
      <c r="T4" s="9"/>
      <c r="U4" s="9"/>
      <c r="V4" s="9"/>
      <c r="W4" s="9"/>
      <c r="X4" s="9"/>
      <c r="Y4" s="10"/>
      <c r="Z4" s="9"/>
      <c r="AA4" s="8"/>
      <c r="AB4" s="1"/>
      <c r="AC4" s="7"/>
    </row>
    <row r="5" spans="1:29" x14ac:dyDescent="0.2">
      <c r="A5" s="18">
        <v>1497</v>
      </c>
      <c r="B5" s="17" t="s">
        <v>1177</v>
      </c>
      <c r="C5" s="17" t="s">
        <v>0</v>
      </c>
      <c r="D5" s="16">
        <v>22891</v>
      </c>
      <c r="E5" s="16">
        <v>34060</v>
      </c>
      <c r="F5" s="16">
        <v>34700</v>
      </c>
      <c r="G5" s="16">
        <v>44806</v>
      </c>
      <c r="H5" s="13">
        <v>30472</v>
      </c>
      <c r="I5" s="13">
        <v>365664</v>
      </c>
      <c r="J5" s="15">
        <f>YEARFRAC(F5,$J$2,3)</f>
        <v>16.504109589041096</v>
      </c>
      <c r="K5" s="14">
        <f>PRODUCT(J5*12)</f>
        <v>198.04931506849317</v>
      </c>
      <c r="L5" s="4">
        <f>12*(INT(K5/12))+IF(((K5/12)-INT(K5/12))*12&lt;3,3,IF(AND(((K5/12)-INT(K5/12))*12&gt;=3,((K5/12)-INT(K5/12))*12&lt;6),6,IF(AND(((K5/12)-INT(K5/12))*12&gt;=6,((K5/12)-INT(K5/12))*12&lt;9),9,IF(((K5/12)-INT(K5/12))*12&gt;=9,12))))</f>
        <v>201</v>
      </c>
      <c r="M5" s="13">
        <f>1/500*(I5*L5)</f>
        <v>146996.92800000001</v>
      </c>
      <c r="N5" s="9">
        <f>YEARFRAC(D5,G5,0)</f>
        <v>60</v>
      </c>
      <c r="O5" s="12"/>
      <c r="P5" s="11"/>
      <c r="Q5" s="11"/>
      <c r="R5" s="11"/>
      <c r="S5" s="9"/>
      <c r="T5" s="9"/>
      <c r="U5" s="9"/>
      <c r="V5" s="9"/>
      <c r="W5" s="9"/>
      <c r="X5" s="9"/>
      <c r="Y5" s="10"/>
      <c r="Z5" s="9"/>
      <c r="AA5" s="8"/>
      <c r="AB5" s="1"/>
      <c r="AC5" s="7"/>
    </row>
    <row r="6" spans="1:29" x14ac:dyDescent="0.2">
      <c r="A6" s="18">
        <v>1740</v>
      </c>
      <c r="B6" s="17" t="s">
        <v>1176</v>
      </c>
      <c r="C6" s="17" t="s">
        <v>0</v>
      </c>
      <c r="D6" s="16">
        <v>22029</v>
      </c>
      <c r="E6" s="16">
        <v>29472</v>
      </c>
      <c r="F6" s="16">
        <v>34700</v>
      </c>
      <c r="G6" s="16">
        <v>43944</v>
      </c>
      <c r="H6" s="13">
        <v>37039</v>
      </c>
      <c r="I6" s="13">
        <v>444468</v>
      </c>
      <c r="J6" s="15">
        <f>YEARFRAC(F6,$J$2,3)</f>
        <v>16.504109589041096</v>
      </c>
      <c r="K6" s="14">
        <f>PRODUCT(J6*12)</f>
        <v>198.04931506849317</v>
      </c>
      <c r="L6" s="4">
        <f>12*(INT(K6/12))+IF(((K6/12)-INT(K6/12))*12&lt;3,3,IF(AND(((K6/12)-INT(K6/12))*12&gt;=3,((K6/12)-INT(K6/12))*12&lt;6),6,IF(AND(((K6/12)-INT(K6/12))*12&gt;=6,((K6/12)-INT(K6/12))*12&lt;9),9,IF(((K6/12)-INT(K6/12))*12&gt;=9,12))))</f>
        <v>201</v>
      </c>
      <c r="M6" s="13">
        <f>1/500*(I6*L6)</f>
        <v>178676.136</v>
      </c>
      <c r="N6" s="9">
        <f>YEARFRAC(D6,G6,0)</f>
        <v>60</v>
      </c>
      <c r="O6" s="12"/>
      <c r="P6" s="11"/>
      <c r="Q6" s="11"/>
      <c r="R6" s="11"/>
      <c r="S6" s="9"/>
      <c r="T6" s="9"/>
      <c r="U6" s="9"/>
      <c r="V6" s="9"/>
      <c r="W6" s="9"/>
      <c r="X6" s="9"/>
      <c r="Y6" s="10"/>
      <c r="Z6" s="9"/>
      <c r="AA6" s="8"/>
      <c r="AB6" s="1"/>
      <c r="AC6" s="7"/>
    </row>
    <row r="7" spans="1:29" x14ac:dyDescent="0.2">
      <c r="A7" s="18">
        <v>1852</v>
      </c>
      <c r="B7" s="17" t="s">
        <v>1175</v>
      </c>
      <c r="C7" s="17" t="s">
        <v>2</v>
      </c>
      <c r="D7" s="16">
        <v>22010</v>
      </c>
      <c r="E7" s="16">
        <v>29556</v>
      </c>
      <c r="F7" s="16">
        <v>34700</v>
      </c>
      <c r="G7" s="16">
        <v>43925</v>
      </c>
      <c r="H7" s="13">
        <v>20289</v>
      </c>
      <c r="I7" s="13">
        <v>243468</v>
      </c>
      <c r="J7" s="15">
        <f>YEARFRAC(F7,$J$2,3)</f>
        <v>16.504109589041096</v>
      </c>
      <c r="K7" s="14">
        <f>PRODUCT(J7*12)</f>
        <v>198.04931506849317</v>
      </c>
      <c r="L7" s="4">
        <f>12*(INT(K7/12))+IF(((K7/12)-INT(K7/12))*12&lt;3,3,IF(AND(((K7/12)-INT(K7/12))*12&gt;=3,((K7/12)-INT(K7/12))*12&lt;6),6,IF(AND(((K7/12)-INT(K7/12))*12&gt;=6,((K7/12)-INT(K7/12))*12&lt;9),9,IF(((K7/12)-INT(K7/12))*12&gt;=9,12))))</f>
        <v>201</v>
      </c>
      <c r="M7" s="13">
        <f>1/500*(I7*L7)</f>
        <v>97874.135999999999</v>
      </c>
      <c r="N7" s="9">
        <f>YEARFRAC(D7,G7,0)</f>
        <v>60</v>
      </c>
      <c r="O7" s="12"/>
      <c r="P7" s="11"/>
      <c r="Q7" s="11"/>
      <c r="R7" s="11"/>
      <c r="S7" s="9"/>
      <c r="T7" s="9"/>
      <c r="U7" s="9"/>
      <c r="V7" s="9"/>
      <c r="W7" s="9"/>
      <c r="X7" s="9"/>
      <c r="Y7" s="10"/>
      <c r="Z7" s="9"/>
      <c r="AA7" s="8"/>
      <c r="AB7" s="1"/>
      <c r="AC7" s="7"/>
    </row>
    <row r="8" spans="1:29" x14ac:dyDescent="0.2">
      <c r="A8" s="18">
        <v>1861</v>
      </c>
      <c r="B8" s="17" t="s">
        <v>1174</v>
      </c>
      <c r="C8" s="17" t="s">
        <v>0</v>
      </c>
      <c r="D8" s="16">
        <v>22273</v>
      </c>
      <c r="E8" s="16">
        <v>29686</v>
      </c>
      <c r="F8" s="16">
        <v>34700</v>
      </c>
      <c r="G8" s="16">
        <v>44188</v>
      </c>
      <c r="H8" s="13">
        <v>42877</v>
      </c>
      <c r="I8" s="13">
        <v>514524</v>
      </c>
      <c r="J8" s="15">
        <f>YEARFRAC(F8,$J$2,3)</f>
        <v>16.504109589041096</v>
      </c>
      <c r="K8" s="14">
        <f>PRODUCT(J8*12)</f>
        <v>198.04931506849317</v>
      </c>
      <c r="L8" s="4">
        <f>12*(INT(K8/12))+IF(((K8/12)-INT(K8/12))*12&lt;3,3,IF(AND(((K8/12)-INT(K8/12))*12&gt;=3,((K8/12)-INT(K8/12))*12&lt;6),6,IF(AND(((K8/12)-INT(K8/12))*12&gt;=6,((K8/12)-INT(K8/12))*12&lt;9),9,IF(((K8/12)-INT(K8/12))*12&gt;=9,12))))</f>
        <v>201</v>
      </c>
      <c r="M8" s="13">
        <f>1/500*(I8*L8)</f>
        <v>206838.64800000002</v>
      </c>
      <c r="N8" s="9">
        <f>YEARFRAC(D8,G8,0)</f>
        <v>60</v>
      </c>
      <c r="O8" s="12"/>
      <c r="P8" s="11"/>
      <c r="Q8" s="11"/>
      <c r="R8" s="11"/>
      <c r="S8" s="9"/>
      <c r="T8" s="9"/>
      <c r="U8" s="9"/>
      <c r="V8" s="9"/>
      <c r="W8" s="9"/>
      <c r="X8" s="9"/>
      <c r="Y8" s="10"/>
      <c r="Z8" s="9"/>
      <c r="AA8" s="8"/>
      <c r="AB8" s="1"/>
      <c r="AC8" s="7"/>
    </row>
    <row r="9" spans="1:29" x14ac:dyDescent="0.2">
      <c r="A9" s="18">
        <v>1975</v>
      </c>
      <c r="B9" s="17" t="s">
        <v>1173</v>
      </c>
      <c r="C9" s="17" t="s">
        <v>2</v>
      </c>
      <c r="D9" s="16">
        <v>20455</v>
      </c>
      <c r="E9" s="16">
        <v>29784</v>
      </c>
      <c r="F9" s="16">
        <v>34700</v>
      </c>
      <c r="G9" s="16">
        <v>44197</v>
      </c>
      <c r="H9" s="13">
        <v>98947</v>
      </c>
      <c r="I9" s="13">
        <v>1187364</v>
      </c>
      <c r="J9" s="15">
        <f>YEARFRAC(F9,$J$2,3)</f>
        <v>16.504109589041096</v>
      </c>
      <c r="K9" s="14">
        <f>PRODUCT(J9*12)</f>
        <v>198.04931506849317</v>
      </c>
      <c r="L9" s="4">
        <f>12*(INT(K9/12))+IF(((K9/12)-INT(K9/12))*12&lt;3,3,IF(AND(((K9/12)-INT(K9/12))*12&gt;=3,((K9/12)-INT(K9/12))*12&lt;6),6,IF(AND(((K9/12)-INT(K9/12))*12&gt;=6,((K9/12)-INT(K9/12))*12&lt;9),9,IF(((K9/12)-INT(K9/12))*12&gt;=9,12))))</f>
        <v>201</v>
      </c>
      <c r="M9" s="13">
        <f>1/500*(I9*L9)</f>
        <v>477320.32800000004</v>
      </c>
      <c r="N9" s="9">
        <f>YEARFRAC(D9,G9,0)</f>
        <v>65</v>
      </c>
      <c r="O9" s="12"/>
      <c r="P9" s="11"/>
      <c r="Q9" s="11"/>
      <c r="R9" s="11"/>
      <c r="S9" s="9"/>
      <c r="T9" s="9"/>
      <c r="U9" s="9"/>
      <c r="V9" s="9"/>
      <c r="W9" s="9"/>
      <c r="X9" s="9"/>
      <c r="Y9" s="10"/>
      <c r="Z9" s="9"/>
      <c r="AA9" s="8"/>
      <c r="AB9" s="1"/>
      <c r="AC9" s="7"/>
    </row>
    <row r="10" spans="1:29" x14ac:dyDescent="0.2">
      <c r="A10" s="18">
        <v>2010</v>
      </c>
      <c r="B10" s="17" t="s">
        <v>1172</v>
      </c>
      <c r="C10" s="17" t="s">
        <v>2</v>
      </c>
      <c r="D10" s="16">
        <v>20293</v>
      </c>
      <c r="E10" s="16">
        <v>29878</v>
      </c>
      <c r="F10" s="16">
        <v>34700</v>
      </c>
      <c r="G10" s="16">
        <v>44035</v>
      </c>
      <c r="H10" s="13">
        <v>94235</v>
      </c>
      <c r="I10" s="13">
        <v>1130820</v>
      </c>
      <c r="J10" s="15">
        <f>YEARFRAC(F10,$J$2,3)</f>
        <v>16.504109589041096</v>
      </c>
      <c r="K10" s="14">
        <f>PRODUCT(J10*12)</f>
        <v>198.04931506849317</v>
      </c>
      <c r="L10" s="4">
        <f>12*(INT(K10/12))+IF(((K10/12)-INT(K10/12))*12&lt;3,3,IF(AND(((K10/12)-INT(K10/12))*12&gt;=3,((K10/12)-INT(K10/12))*12&lt;6),6,IF(AND(((K10/12)-INT(K10/12))*12&gt;=6,((K10/12)-INT(K10/12))*12&lt;9),9,IF(((K10/12)-INT(K10/12))*12&gt;=9,12))))</f>
        <v>201</v>
      </c>
      <c r="M10" s="13">
        <f>1/500*(I10*L10)</f>
        <v>454589.64</v>
      </c>
      <c r="N10" s="9">
        <f>YEARFRAC(D10,G10,0)</f>
        <v>65</v>
      </c>
      <c r="O10" s="12"/>
      <c r="P10" s="11"/>
      <c r="Q10" s="11"/>
      <c r="R10" s="11"/>
      <c r="S10" s="9"/>
      <c r="T10" s="9"/>
      <c r="U10" s="9"/>
      <c r="V10" s="9"/>
      <c r="W10" s="9"/>
      <c r="X10" s="9"/>
      <c r="Y10" s="10"/>
      <c r="Z10" s="9"/>
      <c r="AA10" s="8"/>
      <c r="AB10" s="1"/>
      <c r="AC10" s="7"/>
    </row>
    <row r="11" spans="1:29" x14ac:dyDescent="0.2">
      <c r="A11" s="18">
        <v>2013</v>
      </c>
      <c r="B11" s="17" t="s">
        <v>1171</v>
      </c>
      <c r="C11" s="17" t="s">
        <v>2</v>
      </c>
      <c r="D11" s="16">
        <v>21072</v>
      </c>
      <c r="E11" s="16">
        <v>29882</v>
      </c>
      <c r="F11" s="16">
        <v>34700</v>
      </c>
      <c r="G11" s="16">
        <v>44813</v>
      </c>
      <c r="H11" s="13">
        <v>98947</v>
      </c>
      <c r="I11" s="13">
        <v>1187364</v>
      </c>
      <c r="J11" s="15">
        <f>YEARFRAC(F11,$J$2,3)</f>
        <v>16.504109589041096</v>
      </c>
      <c r="K11" s="14">
        <f>PRODUCT(J11*12)</f>
        <v>198.04931506849317</v>
      </c>
      <c r="L11" s="4">
        <f>12*(INT(K11/12))+IF(((K11/12)-INT(K11/12))*12&lt;3,3,IF(AND(((K11/12)-INT(K11/12))*12&gt;=3,((K11/12)-INT(K11/12))*12&lt;6),6,IF(AND(((K11/12)-INT(K11/12))*12&gt;=6,((K11/12)-INT(K11/12))*12&lt;9),9,IF(((K11/12)-INT(K11/12))*12&gt;=9,12))))</f>
        <v>201</v>
      </c>
      <c r="M11" s="13">
        <f>1/500*(I11*L11)</f>
        <v>477320.32800000004</v>
      </c>
      <c r="N11" s="9">
        <f>YEARFRAC(D11,G11,0)</f>
        <v>65</v>
      </c>
      <c r="O11" s="12"/>
      <c r="P11" s="11"/>
      <c r="Q11" s="11"/>
      <c r="R11" s="11"/>
      <c r="S11" s="9"/>
      <c r="T11" s="9"/>
      <c r="U11" s="9"/>
      <c r="V11" s="9"/>
      <c r="W11" s="9"/>
      <c r="X11" s="9"/>
      <c r="Y11" s="10"/>
      <c r="Z11" s="9"/>
      <c r="AA11" s="8"/>
      <c r="AB11" s="1"/>
      <c r="AC11" s="7"/>
    </row>
    <row r="12" spans="1:29" x14ac:dyDescent="0.2">
      <c r="A12" s="18">
        <v>2017</v>
      </c>
      <c r="B12" s="17" t="s">
        <v>1170</v>
      </c>
      <c r="C12" s="17" t="s">
        <v>2</v>
      </c>
      <c r="D12" s="16">
        <v>22998</v>
      </c>
      <c r="E12" s="16">
        <v>33973</v>
      </c>
      <c r="F12" s="16">
        <v>34700</v>
      </c>
      <c r="G12" s="16">
        <v>44913</v>
      </c>
      <c r="H12" s="13">
        <v>81404</v>
      </c>
      <c r="I12" s="13">
        <v>976848</v>
      </c>
      <c r="J12" s="15">
        <f>YEARFRAC(F12,$J$2,3)</f>
        <v>16.504109589041096</v>
      </c>
      <c r="K12" s="14">
        <f>PRODUCT(J12*12)</f>
        <v>198.04931506849317</v>
      </c>
      <c r="L12" s="4">
        <f>12*(INT(K12/12))+IF(((K12/12)-INT(K12/12))*12&lt;3,3,IF(AND(((K12/12)-INT(K12/12))*12&gt;=3,((K12/12)-INT(K12/12))*12&lt;6),6,IF(AND(((K12/12)-INT(K12/12))*12&gt;=6,((K12/12)-INT(K12/12))*12&lt;9),9,IF(((K12/12)-INT(K12/12))*12&gt;=9,12))))</f>
        <v>201</v>
      </c>
      <c r="M12" s="13">
        <f>1/500*(I12*L12)</f>
        <v>392692.89600000001</v>
      </c>
      <c r="N12" s="9">
        <f>YEARFRAC(D12,G12,0)</f>
        <v>60</v>
      </c>
      <c r="O12" s="12"/>
      <c r="P12" s="11"/>
      <c r="Q12" s="11"/>
      <c r="R12" s="11"/>
      <c r="S12" s="9"/>
      <c r="T12" s="9"/>
      <c r="U12" s="9"/>
      <c r="V12" s="9"/>
      <c r="W12" s="9"/>
      <c r="X12" s="9"/>
      <c r="Y12" s="10"/>
      <c r="Z12" s="9"/>
      <c r="AA12" s="8"/>
      <c r="AB12" s="1"/>
      <c r="AC12" s="7"/>
    </row>
    <row r="13" spans="1:29" x14ac:dyDescent="0.2">
      <c r="A13" s="18">
        <v>2024</v>
      </c>
      <c r="B13" s="17" t="s">
        <v>1169</v>
      </c>
      <c r="C13" s="17" t="s">
        <v>0</v>
      </c>
      <c r="D13" s="16">
        <v>21429</v>
      </c>
      <c r="E13" s="16">
        <v>29881</v>
      </c>
      <c r="F13" s="16">
        <v>34700</v>
      </c>
      <c r="G13" s="16">
        <v>45170</v>
      </c>
      <c r="H13" s="13">
        <v>120270</v>
      </c>
      <c r="I13" s="13">
        <v>1443240</v>
      </c>
      <c r="J13" s="15">
        <f>YEARFRAC(F13,$J$2,3)</f>
        <v>16.504109589041096</v>
      </c>
      <c r="K13" s="14">
        <f>PRODUCT(J13*12)</f>
        <v>198.04931506849317</v>
      </c>
      <c r="L13" s="4">
        <f>12*(INT(K13/12))+IF(((K13/12)-INT(K13/12))*12&lt;3,3,IF(AND(((K13/12)-INT(K13/12))*12&gt;=3,((K13/12)-INT(K13/12))*12&lt;6),6,IF(AND(((K13/12)-INT(K13/12))*12&gt;=6,((K13/12)-INT(K13/12))*12&lt;9),9,IF(((K13/12)-INT(K13/12))*12&gt;=9,12))))</f>
        <v>201</v>
      </c>
      <c r="M13" s="13">
        <f>1/500*(I13*L13)</f>
        <v>580182.48</v>
      </c>
      <c r="N13" s="9">
        <f>YEARFRAC(D13,G13,0)</f>
        <v>65</v>
      </c>
      <c r="O13" s="12"/>
      <c r="P13" s="11"/>
      <c r="Q13" s="11"/>
      <c r="R13" s="11"/>
      <c r="S13" s="9"/>
      <c r="T13" s="9"/>
      <c r="U13" s="9"/>
      <c r="V13" s="9"/>
      <c r="W13" s="9"/>
      <c r="X13" s="9"/>
      <c r="Y13" s="10"/>
      <c r="Z13" s="9"/>
      <c r="AA13" s="8"/>
      <c r="AB13" s="1"/>
      <c r="AC13" s="7"/>
    </row>
    <row r="14" spans="1:29" x14ac:dyDescent="0.2">
      <c r="A14" s="18">
        <v>2035</v>
      </c>
      <c r="B14" s="17" t="s">
        <v>1168</v>
      </c>
      <c r="C14" s="17" t="s">
        <v>0</v>
      </c>
      <c r="D14" s="16">
        <v>21102</v>
      </c>
      <c r="E14" s="16">
        <v>29888</v>
      </c>
      <c r="F14" s="16">
        <v>34700</v>
      </c>
      <c r="G14" s="16">
        <v>44843</v>
      </c>
      <c r="H14" s="13">
        <v>94235</v>
      </c>
      <c r="I14" s="13">
        <v>1130820</v>
      </c>
      <c r="J14" s="15">
        <f>YEARFRAC(F14,$J$2,3)</f>
        <v>16.504109589041096</v>
      </c>
      <c r="K14" s="14">
        <f>PRODUCT(J14*12)</f>
        <v>198.04931506849317</v>
      </c>
      <c r="L14" s="4">
        <f>12*(INT(K14/12))+IF(((K14/12)-INT(K14/12))*12&lt;3,3,IF(AND(((K14/12)-INT(K14/12))*12&gt;=3,((K14/12)-INT(K14/12))*12&lt;6),6,IF(AND(((K14/12)-INT(K14/12))*12&gt;=6,((K14/12)-INT(K14/12))*12&lt;9),9,IF(((K14/12)-INT(K14/12))*12&gt;=9,12))))</f>
        <v>201</v>
      </c>
      <c r="M14" s="13">
        <f>1/500*(I14*L14)</f>
        <v>454589.64</v>
      </c>
      <c r="N14" s="9">
        <f>YEARFRAC(D14,G14,0)</f>
        <v>65</v>
      </c>
      <c r="O14" s="12"/>
      <c r="P14" s="11"/>
      <c r="Q14" s="11"/>
      <c r="R14" s="11"/>
      <c r="S14" s="9"/>
      <c r="T14" s="9"/>
      <c r="U14" s="9"/>
      <c r="V14" s="9"/>
      <c r="W14" s="9"/>
      <c r="X14" s="9"/>
      <c r="Y14" s="10"/>
      <c r="Z14" s="9"/>
      <c r="AA14" s="8"/>
      <c r="AB14" s="1"/>
      <c r="AC14" s="7"/>
    </row>
    <row r="15" spans="1:29" x14ac:dyDescent="0.2">
      <c r="A15" s="18">
        <v>2194</v>
      </c>
      <c r="B15" s="19" t="s">
        <v>1167</v>
      </c>
      <c r="C15" s="17" t="s">
        <v>2</v>
      </c>
      <c r="D15" s="16">
        <v>22416</v>
      </c>
      <c r="E15" s="16">
        <v>30560</v>
      </c>
      <c r="F15" s="16">
        <v>37834</v>
      </c>
      <c r="G15" s="16">
        <v>44331</v>
      </c>
      <c r="H15" s="21">
        <v>15897</v>
      </c>
      <c r="I15" s="21">
        <v>190764</v>
      </c>
      <c r="J15" s="15">
        <f>YEARFRAC(F15,$J$2,3)</f>
        <v>7.9178082191780819</v>
      </c>
      <c r="K15" s="14">
        <f>PRODUCT(J15*12)</f>
        <v>95.013698630136986</v>
      </c>
      <c r="L15" s="4">
        <f>12*(INT(K15/12))+IF(((K15/12)-INT(K15/12))*12&lt;3,3,IF(AND(((K15/12)-INT(K15/12))*12&gt;=3,((K15/12)-INT(K15/12))*12&lt;6),6,IF(AND(((K15/12)-INT(K15/12))*12&gt;=6,((K15/12)-INT(K15/12))*12&lt;9),9,IF(((K15/12)-INT(K15/12))*12&gt;=9,12))))</f>
        <v>96</v>
      </c>
      <c r="M15" s="13">
        <f>1/500*(I15*L15)</f>
        <v>36626.688000000002</v>
      </c>
      <c r="N15" s="9">
        <f>YEARFRAC(D15,G15,0)</f>
        <v>60</v>
      </c>
      <c r="O15" s="12"/>
      <c r="P15" s="11"/>
      <c r="Q15" s="11"/>
      <c r="R15" s="11"/>
      <c r="S15" s="9"/>
      <c r="T15" s="9"/>
      <c r="U15" s="9"/>
      <c r="V15" s="9"/>
      <c r="W15" s="9"/>
      <c r="X15" s="9"/>
      <c r="Y15" s="10"/>
      <c r="Z15" s="9"/>
      <c r="AA15" s="8"/>
      <c r="AB15" s="1"/>
      <c r="AC15" s="7"/>
    </row>
    <row r="16" spans="1:29" x14ac:dyDescent="0.2">
      <c r="A16" s="18">
        <v>2263</v>
      </c>
      <c r="B16" s="17" t="s">
        <v>1166</v>
      </c>
      <c r="C16" s="17" t="s">
        <v>2</v>
      </c>
      <c r="D16" s="16">
        <v>22282</v>
      </c>
      <c r="E16" s="16">
        <v>30890</v>
      </c>
      <c r="F16" s="16">
        <v>34700</v>
      </c>
      <c r="G16" s="16">
        <v>46023</v>
      </c>
      <c r="H16" s="13">
        <v>94235</v>
      </c>
      <c r="I16" s="13">
        <v>1130820</v>
      </c>
      <c r="J16" s="15">
        <f>YEARFRAC(F16,$J$2,3)</f>
        <v>16.504109589041096</v>
      </c>
      <c r="K16" s="14">
        <f>PRODUCT(J16*12)</f>
        <v>198.04931506849317</v>
      </c>
      <c r="L16" s="4">
        <f>12*(INT(K16/12))+IF(((K16/12)-INT(K16/12))*12&lt;3,3,IF(AND(((K16/12)-INT(K16/12))*12&gt;=3,((K16/12)-INT(K16/12))*12&lt;6),6,IF(AND(((K16/12)-INT(K16/12))*12&gt;=6,((K16/12)-INT(K16/12))*12&lt;9),9,IF(((K16/12)-INT(K16/12))*12&gt;=9,12))))</f>
        <v>201</v>
      </c>
      <c r="M16" s="13">
        <f>1/500*(I16*L16)</f>
        <v>454589.64</v>
      </c>
      <c r="N16" s="9">
        <f>YEARFRAC(D16,G16,0)</f>
        <v>65</v>
      </c>
      <c r="O16" s="12"/>
      <c r="P16" s="11"/>
      <c r="Q16" s="11"/>
      <c r="R16" s="11"/>
      <c r="S16" s="9"/>
      <c r="T16" s="9"/>
      <c r="U16" s="9"/>
      <c r="V16" s="9"/>
      <c r="W16" s="9"/>
      <c r="X16" s="9"/>
      <c r="Y16" s="10"/>
      <c r="Z16" s="9"/>
      <c r="AA16" s="8"/>
      <c r="AB16" s="1"/>
      <c r="AC16" s="7"/>
    </row>
    <row r="17" spans="1:29" x14ac:dyDescent="0.2">
      <c r="A17" s="18">
        <v>2271</v>
      </c>
      <c r="B17" s="17" t="s">
        <v>1165</v>
      </c>
      <c r="C17" s="17" t="s">
        <v>2</v>
      </c>
      <c r="D17" s="16">
        <v>21636</v>
      </c>
      <c r="E17" s="16">
        <v>29872</v>
      </c>
      <c r="F17" s="16">
        <v>34700</v>
      </c>
      <c r="G17" s="16">
        <v>45378</v>
      </c>
      <c r="H17" s="13">
        <v>94235</v>
      </c>
      <c r="I17" s="13">
        <v>1130820</v>
      </c>
      <c r="J17" s="15">
        <f>YEARFRAC(F17,$J$2,3)</f>
        <v>16.504109589041096</v>
      </c>
      <c r="K17" s="14">
        <f>PRODUCT(J17*12)</f>
        <v>198.04931506849317</v>
      </c>
      <c r="L17" s="4">
        <f>12*(INT(K17/12))+IF(((K17/12)-INT(K17/12))*12&lt;3,3,IF(AND(((K17/12)-INT(K17/12))*12&gt;=3,((K17/12)-INT(K17/12))*12&lt;6),6,IF(AND(((K17/12)-INT(K17/12))*12&gt;=6,((K17/12)-INT(K17/12))*12&lt;9),9,IF(((K17/12)-INT(K17/12))*12&gt;=9,12))))</f>
        <v>201</v>
      </c>
      <c r="M17" s="13">
        <f>1/500*(I17*L17)</f>
        <v>454589.64</v>
      </c>
      <c r="N17" s="9">
        <f>YEARFRAC(D17,G17,0)</f>
        <v>65</v>
      </c>
      <c r="O17" s="12"/>
      <c r="P17" s="11"/>
      <c r="Q17" s="11"/>
      <c r="R17" s="11"/>
      <c r="S17" s="9"/>
      <c r="T17" s="9"/>
      <c r="U17" s="9"/>
      <c r="V17" s="9"/>
      <c r="W17" s="9"/>
      <c r="X17" s="9"/>
      <c r="Y17" s="10"/>
      <c r="Z17" s="9"/>
      <c r="AA17" s="8"/>
      <c r="AB17" s="1"/>
      <c r="AC17" s="7"/>
    </row>
    <row r="18" spans="1:29" x14ac:dyDescent="0.2">
      <c r="A18" s="18">
        <v>2303</v>
      </c>
      <c r="B18" s="17" t="s">
        <v>1164</v>
      </c>
      <c r="C18" s="17" t="s">
        <v>2</v>
      </c>
      <c r="D18" s="16">
        <v>23424</v>
      </c>
      <c r="E18" s="16">
        <v>30907</v>
      </c>
      <c r="F18" s="16">
        <v>34700</v>
      </c>
      <c r="G18" s="16">
        <v>45339</v>
      </c>
      <c r="H18" s="13">
        <v>24662</v>
      </c>
      <c r="I18" s="13">
        <v>295944</v>
      </c>
      <c r="J18" s="15">
        <f>YEARFRAC(F18,$J$2,3)</f>
        <v>16.504109589041096</v>
      </c>
      <c r="K18" s="14">
        <f>PRODUCT(J18*12)</f>
        <v>198.04931506849317</v>
      </c>
      <c r="L18" s="4">
        <f>12*(INT(K18/12))+IF(((K18/12)-INT(K18/12))*12&lt;3,3,IF(AND(((K18/12)-INT(K18/12))*12&gt;=3,((K18/12)-INT(K18/12))*12&lt;6),6,IF(AND(((K18/12)-INT(K18/12))*12&gt;=6,((K18/12)-INT(K18/12))*12&lt;9),9,IF(((K18/12)-INT(K18/12))*12&gt;=9,12))))</f>
        <v>201</v>
      </c>
      <c r="M18" s="13">
        <f>1/500*(I18*L18)</f>
        <v>118969.488</v>
      </c>
      <c r="N18" s="9">
        <f>YEARFRAC(D18,G18,0)</f>
        <v>60</v>
      </c>
      <c r="O18" s="12"/>
      <c r="P18" s="11"/>
      <c r="Q18" s="11"/>
      <c r="R18" s="11"/>
      <c r="S18" s="9"/>
      <c r="T18" s="9"/>
      <c r="U18" s="9"/>
      <c r="V18" s="9"/>
      <c r="W18" s="9"/>
      <c r="X18" s="9"/>
      <c r="Y18" s="10"/>
      <c r="Z18" s="9"/>
      <c r="AA18" s="8"/>
      <c r="AB18" s="1"/>
      <c r="AC18" s="7"/>
    </row>
    <row r="19" spans="1:29" x14ac:dyDescent="0.2">
      <c r="A19" s="18">
        <v>2398</v>
      </c>
      <c r="B19" s="17" t="s">
        <v>1163</v>
      </c>
      <c r="C19" s="17" t="s">
        <v>2</v>
      </c>
      <c r="D19" s="16">
        <v>21865</v>
      </c>
      <c r="E19" s="16">
        <v>31264</v>
      </c>
      <c r="F19" s="16">
        <v>34700</v>
      </c>
      <c r="G19" s="16">
        <v>45607</v>
      </c>
      <c r="H19" s="13">
        <v>120270</v>
      </c>
      <c r="I19" s="13">
        <v>1443240</v>
      </c>
      <c r="J19" s="15">
        <f>YEARFRAC(F19,$J$2,3)</f>
        <v>16.504109589041096</v>
      </c>
      <c r="K19" s="14">
        <f>PRODUCT(J19*12)</f>
        <v>198.04931506849317</v>
      </c>
      <c r="L19" s="4">
        <f>12*(INT(K19/12))+IF(((K19/12)-INT(K19/12))*12&lt;3,3,IF(AND(((K19/12)-INT(K19/12))*12&gt;=3,((K19/12)-INT(K19/12))*12&lt;6),6,IF(AND(((K19/12)-INT(K19/12))*12&gt;=6,((K19/12)-INT(K19/12))*12&lt;9),9,IF(((K19/12)-INT(K19/12))*12&gt;=9,12))))</f>
        <v>201</v>
      </c>
      <c r="M19" s="13">
        <f>1/500*(I19*L19)</f>
        <v>580182.48</v>
      </c>
      <c r="N19" s="9">
        <f>YEARFRAC(D19,G19,0)</f>
        <v>65</v>
      </c>
      <c r="O19" s="12"/>
      <c r="P19" s="11"/>
      <c r="Q19" s="11"/>
      <c r="R19" s="11"/>
      <c r="S19" s="9"/>
      <c r="T19" s="9"/>
      <c r="U19" s="9"/>
      <c r="V19" s="9"/>
      <c r="W19" s="9"/>
      <c r="X19" s="9"/>
      <c r="Y19" s="10"/>
      <c r="Z19" s="9"/>
      <c r="AA19" s="8"/>
      <c r="AB19" s="1"/>
      <c r="AC19" s="7"/>
    </row>
    <row r="20" spans="1:29" x14ac:dyDescent="0.2">
      <c r="A20" s="18">
        <v>2496</v>
      </c>
      <c r="B20" s="17" t="s">
        <v>1162</v>
      </c>
      <c r="C20" s="17" t="s">
        <v>2</v>
      </c>
      <c r="D20" s="16">
        <v>24941</v>
      </c>
      <c r="E20" s="16">
        <v>31603</v>
      </c>
      <c r="F20" s="16">
        <v>34700</v>
      </c>
      <c r="G20" s="16">
        <v>46856</v>
      </c>
      <c r="H20" s="13">
        <v>24662</v>
      </c>
      <c r="I20" s="13">
        <v>295944</v>
      </c>
      <c r="J20" s="15">
        <f>YEARFRAC(F20,$J$2,3)</f>
        <v>16.504109589041096</v>
      </c>
      <c r="K20" s="14">
        <f>PRODUCT(J20*12)</f>
        <v>198.04931506849317</v>
      </c>
      <c r="L20" s="4">
        <f>12*(INT(K20/12))+IF(((K20/12)-INT(K20/12))*12&lt;3,3,IF(AND(((K20/12)-INT(K20/12))*12&gt;=3,((K20/12)-INT(K20/12))*12&lt;6),6,IF(AND(((K20/12)-INT(K20/12))*12&gt;=6,((K20/12)-INT(K20/12))*12&lt;9),9,IF(((K20/12)-INT(K20/12))*12&gt;=9,12))))</f>
        <v>201</v>
      </c>
      <c r="M20" s="13">
        <f>1/500*(I20*L20)</f>
        <v>118969.488</v>
      </c>
      <c r="N20" s="9">
        <f>YEARFRAC(D20,G20,0)</f>
        <v>60</v>
      </c>
      <c r="O20" s="12"/>
      <c r="P20" s="11"/>
      <c r="Q20" s="11"/>
      <c r="R20" s="11"/>
      <c r="S20" s="9"/>
      <c r="T20" s="9"/>
      <c r="U20" s="9"/>
      <c r="V20" s="9"/>
      <c r="W20" s="9"/>
      <c r="X20" s="9"/>
      <c r="Y20" s="10"/>
      <c r="Z20" s="9"/>
      <c r="AA20" s="8"/>
      <c r="AB20" s="1"/>
      <c r="AC20" s="7"/>
    </row>
    <row r="21" spans="1:29" x14ac:dyDescent="0.2">
      <c r="A21" s="18">
        <v>2502</v>
      </c>
      <c r="B21" s="17" t="s">
        <v>1161</v>
      </c>
      <c r="C21" s="17" t="s">
        <v>0</v>
      </c>
      <c r="D21" s="16">
        <v>24092</v>
      </c>
      <c r="E21" s="16">
        <v>34090</v>
      </c>
      <c r="F21" s="16">
        <v>34700</v>
      </c>
      <c r="G21" s="16">
        <v>47833</v>
      </c>
      <c r="H21" s="13">
        <v>70320</v>
      </c>
      <c r="I21" s="13">
        <v>843840</v>
      </c>
      <c r="J21" s="15">
        <f>YEARFRAC(F21,$J$2,3)</f>
        <v>16.504109589041096</v>
      </c>
      <c r="K21" s="14">
        <f>PRODUCT(J21*12)</f>
        <v>198.04931506849317</v>
      </c>
      <c r="L21" s="4">
        <f>12*(INT(K21/12))+IF(((K21/12)-INT(K21/12))*12&lt;3,3,IF(AND(((K21/12)-INT(K21/12))*12&gt;=3,((K21/12)-INT(K21/12))*12&lt;6),6,IF(AND(((K21/12)-INT(K21/12))*12&gt;=6,((K21/12)-INT(K21/12))*12&lt;9),9,IF(((K21/12)-INT(K21/12))*12&gt;=9,12))))</f>
        <v>201</v>
      </c>
      <c r="M21" s="13">
        <f>1/500*(I21*L21)</f>
        <v>339223.68</v>
      </c>
      <c r="N21" s="9">
        <f>YEARFRAC(D21,G21,0)</f>
        <v>65</v>
      </c>
      <c r="O21" s="12"/>
      <c r="P21" s="11"/>
      <c r="Q21" s="11"/>
      <c r="R21" s="11"/>
      <c r="S21" s="9"/>
      <c r="T21" s="9"/>
      <c r="U21" s="9"/>
      <c r="V21" s="9"/>
      <c r="W21" s="9"/>
      <c r="X21" s="9"/>
      <c r="Y21" s="10"/>
      <c r="Z21" s="9"/>
      <c r="AA21" s="8"/>
      <c r="AB21" s="1"/>
      <c r="AC21" s="7"/>
    </row>
    <row r="22" spans="1:29" x14ac:dyDescent="0.2">
      <c r="A22" s="18">
        <v>2619</v>
      </c>
      <c r="B22" s="17" t="s">
        <v>1160</v>
      </c>
      <c r="C22" s="17" t="s">
        <v>2</v>
      </c>
      <c r="D22" s="16">
        <v>22992</v>
      </c>
      <c r="E22" s="16">
        <v>31625</v>
      </c>
      <c r="F22" s="16">
        <v>34700</v>
      </c>
      <c r="G22" s="16">
        <v>44907</v>
      </c>
      <c r="H22" s="13">
        <v>35275</v>
      </c>
      <c r="I22" s="13">
        <v>423300</v>
      </c>
      <c r="J22" s="15">
        <f>YEARFRAC(F22,$J$2,3)</f>
        <v>16.504109589041096</v>
      </c>
      <c r="K22" s="14">
        <f>PRODUCT(J22*12)</f>
        <v>198.04931506849317</v>
      </c>
      <c r="L22" s="4">
        <f>12*(INT(K22/12))+IF(((K22/12)-INT(K22/12))*12&lt;3,3,IF(AND(((K22/12)-INT(K22/12))*12&gt;=3,((K22/12)-INT(K22/12))*12&lt;6),6,IF(AND(((K22/12)-INT(K22/12))*12&gt;=6,((K22/12)-INT(K22/12))*12&lt;9),9,IF(((K22/12)-INT(K22/12))*12&gt;=9,12))))</f>
        <v>201</v>
      </c>
      <c r="M22" s="13">
        <f>1/500*(I22*L22)</f>
        <v>170166.6</v>
      </c>
      <c r="N22" s="9">
        <f>YEARFRAC(D22,G22,0)</f>
        <v>60</v>
      </c>
      <c r="O22" s="12"/>
      <c r="P22" s="11"/>
      <c r="Q22" s="11"/>
      <c r="R22" s="11"/>
      <c r="S22" s="9"/>
      <c r="T22" s="9"/>
      <c r="U22" s="9"/>
      <c r="V22" s="9"/>
      <c r="W22" s="9"/>
      <c r="X22" s="9"/>
      <c r="Y22" s="10"/>
      <c r="Z22" s="9"/>
      <c r="AA22" s="8"/>
      <c r="AB22" s="1"/>
      <c r="AC22" s="7"/>
    </row>
    <row r="23" spans="1:29" x14ac:dyDescent="0.2">
      <c r="A23" s="18">
        <v>2697</v>
      </c>
      <c r="B23" s="17" t="s">
        <v>1159</v>
      </c>
      <c r="C23" s="17" t="s">
        <v>0</v>
      </c>
      <c r="D23" s="16">
        <v>23184</v>
      </c>
      <c r="E23" s="16">
        <v>31726</v>
      </c>
      <c r="F23" s="16">
        <v>34700</v>
      </c>
      <c r="G23" s="16">
        <v>46926</v>
      </c>
      <c r="H23" s="13">
        <v>100620</v>
      </c>
      <c r="I23" s="13">
        <v>1207440</v>
      </c>
      <c r="J23" s="15">
        <f>YEARFRAC(F23,$J$2,3)</f>
        <v>16.504109589041096</v>
      </c>
      <c r="K23" s="14">
        <f>PRODUCT(J23*12)</f>
        <v>198.04931506849317</v>
      </c>
      <c r="L23" s="4">
        <f>12*(INT(K23/12))+IF(((K23/12)-INT(K23/12))*12&lt;3,3,IF(AND(((K23/12)-INT(K23/12))*12&gt;=3,((K23/12)-INT(K23/12))*12&lt;6),6,IF(AND(((K23/12)-INT(K23/12))*12&gt;=6,((K23/12)-INT(K23/12))*12&lt;9),9,IF(((K23/12)-INT(K23/12))*12&gt;=9,12))))</f>
        <v>201</v>
      </c>
      <c r="M23" s="13">
        <f>1/500*(I23*L23)</f>
        <v>485390.88</v>
      </c>
      <c r="N23" s="9">
        <f>YEARFRAC(D23,G23,0)</f>
        <v>65</v>
      </c>
      <c r="O23" s="12"/>
      <c r="P23" s="11"/>
      <c r="Q23" s="11"/>
      <c r="R23" s="11"/>
      <c r="S23" s="9"/>
      <c r="T23" s="9"/>
      <c r="U23" s="9"/>
      <c r="V23" s="9"/>
      <c r="W23" s="9"/>
      <c r="X23" s="9"/>
      <c r="Y23" s="10"/>
      <c r="Z23" s="9"/>
      <c r="AA23" s="8"/>
      <c r="AB23" s="1"/>
      <c r="AC23" s="7"/>
    </row>
    <row r="24" spans="1:29" x14ac:dyDescent="0.2">
      <c r="A24" s="18">
        <v>2744</v>
      </c>
      <c r="B24" s="17" t="s">
        <v>1158</v>
      </c>
      <c r="C24" s="17" t="s">
        <v>0</v>
      </c>
      <c r="D24" s="16">
        <v>24448</v>
      </c>
      <c r="E24" s="16">
        <v>32051</v>
      </c>
      <c r="F24" s="16">
        <v>34700</v>
      </c>
      <c r="G24" s="16">
        <v>46363</v>
      </c>
      <c r="H24" s="13">
        <v>33595</v>
      </c>
      <c r="I24" s="13">
        <v>403140</v>
      </c>
      <c r="J24" s="15">
        <f>YEARFRAC(F24,$J$2,3)</f>
        <v>16.504109589041096</v>
      </c>
      <c r="K24" s="14">
        <f>PRODUCT(J24*12)</f>
        <v>198.04931506849317</v>
      </c>
      <c r="L24" s="4">
        <f>12*(INT(K24/12))+IF(((K24/12)-INT(K24/12))*12&lt;3,3,IF(AND(((K24/12)-INT(K24/12))*12&gt;=3,((K24/12)-INT(K24/12))*12&lt;6),6,IF(AND(((K24/12)-INT(K24/12))*12&gt;=6,((K24/12)-INT(K24/12))*12&lt;9),9,IF(((K24/12)-INT(K24/12))*12&gt;=9,12))))</f>
        <v>201</v>
      </c>
      <c r="M24" s="13">
        <f>1/500*(I24*L24)</f>
        <v>162062.28</v>
      </c>
      <c r="N24" s="9">
        <f>YEARFRAC(D24,G24,0)</f>
        <v>60</v>
      </c>
      <c r="O24" s="12"/>
      <c r="P24" s="11"/>
      <c r="Q24" s="11"/>
      <c r="R24" s="11"/>
      <c r="S24" s="9"/>
      <c r="T24" s="9"/>
      <c r="U24" s="9"/>
      <c r="V24" s="9"/>
      <c r="W24" s="9"/>
      <c r="X24" s="9"/>
      <c r="Y24" s="10"/>
      <c r="Z24" s="9"/>
      <c r="AA24" s="8"/>
      <c r="AB24" s="1"/>
      <c r="AC24" s="7"/>
    </row>
    <row r="25" spans="1:29" x14ac:dyDescent="0.2">
      <c r="A25" s="18">
        <v>2828</v>
      </c>
      <c r="B25" s="17" t="s">
        <v>1157</v>
      </c>
      <c r="C25" s="17" t="s">
        <v>0</v>
      </c>
      <c r="D25" s="16">
        <v>24344</v>
      </c>
      <c r="E25" s="16">
        <v>32356</v>
      </c>
      <c r="F25" s="16">
        <v>35462</v>
      </c>
      <c r="G25" s="16">
        <v>46259</v>
      </c>
      <c r="H25" s="13">
        <v>20289</v>
      </c>
      <c r="I25" s="13">
        <v>243468</v>
      </c>
      <c r="J25" s="15">
        <f>YEARFRAC(F25,$J$2,3)</f>
        <v>14.416438356164383</v>
      </c>
      <c r="K25" s="14">
        <f>PRODUCT(J25*12)</f>
        <v>172.99726027397259</v>
      </c>
      <c r="L25" s="4">
        <f>12*(INT(K25/12))+IF(((K25/12)-INT(K25/12))*12&lt;3,3,IF(AND(((K25/12)-INT(K25/12))*12&gt;=3,((K25/12)-INT(K25/12))*12&lt;6),6,IF(AND(((K25/12)-INT(K25/12))*12&gt;=6,((K25/12)-INT(K25/12))*12&lt;9),9,IF(((K25/12)-INT(K25/12))*12&gt;=9,12))))</f>
        <v>174</v>
      </c>
      <c r="M25" s="13">
        <f>1/500*(I25*L25)</f>
        <v>84726.864000000001</v>
      </c>
      <c r="N25" s="9">
        <f>YEARFRAC(D25,G25,0)</f>
        <v>60</v>
      </c>
      <c r="O25" s="12"/>
      <c r="P25" s="11"/>
      <c r="Q25" s="11"/>
      <c r="R25" s="11"/>
      <c r="S25" s="9"/>
      <c r="T25" s="9"/>
      <c r="U25" s="9"/>
      <c r="V25" s="9"/>
      <c r="W25" s="9"/>
      <c r="X25" s="9"/>
      <c r="Y25" s="10"/>
      <c r="Z25" s="9"/>
      <c r="AA25" s="8"/>
      <c r="AB25" s="1"/>
      <c r="AC25" s="7"/>
    </row>
    <row r="26" spans="1:29" x14ac:dyDescent="0.2">
      <c r="A26" s="18">
        <v>2966</v>
      </c>
      <c r="B26" s="17" t="s">
        <v>1156</v>
      </c>
      <c r="C26" s="17" t="s">
        <v>2</v>
      </c>
      <c r="D26" s="16">
        <v>20841</v>
      </c>
      <c r="E26" s="16">
        <v>29872</v>
      </c>
      <c r="F26" s="16">
        <v>34700</v>
      </c>
      <c r="G26" s="16">
        <v>44582</v>
      </c>
      <c r="H26" s="13">
        <v>98947</v>
      </c>
      <c r="I26" s="13">
        <v>1187364</v>
      </c>
      <c r="J26" s="15">
        <f>YEARFRAC(F26,$J$2,3)</f>
        <v>16.504109589041096</v>
      </c>
      <c r="K26" s="14">
        <f>PRODUCT(J26*12)</f>
        <v>198.04931506849317</v>
      </c>
      <c r="L26" s="4">
        <f>12*(INT(K26/12))+IF(((K26/12)-INT(K26/12))*12&lt;3,3,IF(AND(((K26/12)-INT(K26/12))*12&gt;=3,((K26/12)-INT(K26/12))*12&lt;6),6,IF(AND(((K26/12)-INT(K26/12))*12&gt;=6,((K26/12)-INT(K26/12))*12&lt;9),9,IF(((K26/12)-INT(K26/12))*12&gt;=9,12))))</f>
        <v>201</v>
      </c>
      <c r="M26" s="13">
        <f>1/500*(I26*L26)</f>
        <v>477320.32800000004</v>
      </c>
      <c r="N26" s="9">
        <f>YEARFRAC(D26,G26,0)</f>
        <v>65</v>
      </c>
      <c r="O26" s="12"/>
      <c r="P26" s="11"/>
      <c r="Q26" s="11"/>
      <c r="R26" s="11"/>
      <c r="S26" s="9"/>
      <c r="T26" s="9"/>
      <c r="U26" s="9"/>
      <c r="V26" s="9"/>
      <c r="W26" s="9"/>
      <c r="X26" s="9"/>
      <c r="Y26" s="10"/>
      <c r="Z26" s="9"/>
      <c r="AA26" s="8"/>
      <c r="AB26" s="1"/>
      <c r="AC26" s="7"/>
    </row>
    <row r="27" spans="1:29" x14ac:dyDescent="0.2">
      <c r="A27" s="18">
        <v>3118</v>
      </c>
      <c r="B27" s="17" t="s">
        <v>1155</v>
      </c>
      <c r="C27" s="17" t="s">
        <v>0</v>
      </c>
      <c r="D27" s="16">
        <v>25298</v>
      </c>
      <c r="E27" s="16">
        <v>33878</v>
      </c>
      <c r="F27" s="16">
        <v>34700</v>
      </c>
      <c r="G27" s="16">
        <v>47213</v>
      </c>
      <c r="H27" s="13">
        <v>30472</v>
      </c>
      <c r="I27" s="13">
        <v>365664</v>
      </c>
      <c r="J27" s="15">
        <f>YEARFRAC(F27,$J$2,3)</f>
        <v>16.504109589041096</v>
      </c>
      <c r="K27" s="14">
        <f>PRODUCT(J27*12)</f>
        <v>198.04931506849317</v>
      </c>
      <c r="L27" s="4">
        <f>12*(INT(K27/12))+IF(((K27/12)-INT(K27/12))*12&lt;3,3,IF(AND(((K27/12)-INT(K27/12))*12&gt;=3,((K27/12)-INT(K27/12))*12&lt;6),6,IF(AND(((K27/12)-INT(K27/12))*12&gt;=6,((K27/12)-INT(K27/12))*12&lt;9),9,IF(((K27/12)-INT(K27/12))*12&gt;=9,12))))</f>
        <v>201</v>
      </c>
      <c r="M27" s="13">
        <f>1/500*(I27*L27)</f>
        <v>146996.92800000001</v>
      </c>
      <c r="N27" s="9">
        <f>YEARFRAC(D27,G27,0)</f>
        <v>60</v>
      </c>
      <c r="O27" s="12"/>
      <c r="P27" s="11"/>
      <c r="Q27" s="11"/>
      <c r="R27" s="11"/>
      <c r="S27" s="9"/>
      <c r="T27" s="9"/>
      <c r="U27" s="9"/>
      <c r="V27" s="9"/>
      <c r="W27" s="9"/>
      <c r="X27" s="9"/>
      <c r="Y27" s="10"/>
      <c r="Z27" s="9"/>
      <c r="AA27" s="8"/>
      <c r="AB27" s="1"/>
      <c r="AC27" s="7"/>
    </row>
    <row r="28" spans="1:29" x14ac:dyDescent="0.2">
      <c r="A28" s="18">
        <v>3262</v>
      </c>
      <c r="B28" s="17" t="s">
        <v>1154</v>
      </c>
      <c r="C28" s="17" t="s">
        <v>0</v>
      </c>
      <c r="D28" s="16">
        <v>23836</v>
      </c>
      <c r="E28" s="16">
        <v>32417</v>
      </c>
      <c r="F28" s="16">
        <v>34700</v>
      </c>
      <c r="G28" s="16">
        <v>45751</v>
      </c>
      <c r="H28" s="13">
        <v>30472</v>
      </c>
      <c r="I28" s="13">
        <v>365664</v>
      </c>
      <c r="J28" s="15">
        <f>YEARFRAC(F28,$J$2,3)</f>
        <v>16.504109589041096</v>
      </c>
      <c r="K28" s="14">
        <f>PRODUCT(J28*12)</f>
        <v>198.04931506849317</v>
      </c>
      <c r="L28" s="4">
        <f>12*(INT(K28/12))+IF(((K28/12)-INT(K28/12))*12&lt;3,3,IF(AND(((K28/12)-INT(K28/12))*12&gt;=3,((K28/12)-INT(K28/12))*12&lt;6),6,IF(AND(((K28/12)-INT(K28/12))*12&gt;=6,((K28/12)-INT(K28/12))*12&lt;9),9,IF(((K28/12)-INT(K28/12))*12&gt;=9,12))))</f>
        <v>201</v>
      </c>
      <c r="M28" s="13">
        <f>1/500*(I28*L28)</f>
        <v>146996.92800000001</v>
      </c>
      <c r="N28" s="9">
        <f>YEARFRAC(D28,G28,0)</f>
        <v>60</v>
      </c>
      <c r="O28" s="12"/>
      <c r="P28" s="11"/>
      <c r="Q28" s="11"/>
      <c r="R28" s="11"/>
      <c r="S28" s="9"/>
      <c r="T28" s="9"/>
      <c r="U28" s="9"/>
      <c r="V28" s="9"/>
      <c r="W28" s="9"/>
      <c r="X28" s="9"/>
      <c r="Y28" s="10"/>
      <c r="Z28" s="9"/>
      <c r="AA28" s="8"/>
      <c r="AB28" s="1"/>
      <c r="AC28" s="7"/>
    </row>
    <row r="29" spans="1:29" x14ac:dyDescent="0.2">
      <c r="A29" s="18">
        <v>3270</v>
      </c>
      <c r="B29" s="17" t="s">
        <v>1153</v>
      </c>
      <c r="C29" s="17" t="s">
        <v>2</v>
      </c>
      <c r="D29" s="16">
        <v>24375</v>
      </c>
      <c r="E29" s="16">
        <v>33882</v>
      </c>
      <c r="F29" s="16">
        <v>34700</v>
      </c>
      <c r="G29" s="16">
        <v>48116</v>
      </c>
      <c r="H29" s="13">
        <v>70320</v>
      </c>
      <c r="I29" s="13">
        <v>843840</v>
      </c>
      <c r="J29" s="15">
        <f>YEARFRAC(F29,$J$2,3)</f>
        <v>16.504109589041096</v>
      </c>
      <c r="K29" s="14">
        <f>PRODUCT(J29*12)</f>
        <v>198.04931506849317</v>
      </c>
      <c r="L29" s="4">
        <f>12*(INT(K29/12))+IF(((K29/12)-INT(K29/12))*12&lt;3,3,IF(AND(((K29/12)-INT(K29/12))*12&gt;=3,((K29/12)-INT(K29/12))*12&lt;6),6,IF(AND(((K29/12)-INT(K29/12))*12&gt;=6,((K29/12)-INT(K29/12))*12&lt;9),9,IF(((K29/12)-INT(K29/12))*12&gt;=9,12))))</f>
        <v>201</v>
      </c>
      <c r="M29" s="13">
        <f>1/500*(I29*L29)</f>
        <v>339223.68</v>
      </c>
      <c r="N29" s="9">
        <f>YEARFRAC(D29,G29,0)</f>
        <v>65</v>
      </c>
      <c r="O29" s="12"/>
      <c r="P29" s="11"/>
      <c r="Q29" s="11"/>
      <c r="R29" s="11"/>
      <c r="S29" s="9"/>
      <c r="T29" s="9"/>
      <c r="U29" s="9"/>
      <c r="V29" s="9"/>
      <c r="W29" s="9"/>
      <c r="X29" s="9"/>
      <c r="Y29" s="10"/>
      <c r="Z29" s="9"/>
      <c r="AA29" s="8"/>
      <c r="AB29" s="1"/>
      <c r="AC29" s="7"/>
    </row>
    <row r="30" spans="1:29" x14ac:dyDescent="0.2">
      <c r="A30" s="18">
        <v>3439</v>
      </c>
      <c r="B30" s="17" t="s">
        <v>1152</v>
      </c>
      <c r="C30" s="17" t="s">
        <v>0</v>
      </c>
      <c r="D30" s="16">
        <v>21551</v>
      </c>
      <c r="E30" s="16">
        <v>30501</v>
      </c>
      <c r="F30" s="16">
        <v>34700</v>
      </c>
      <c r="G30" s="16">
        <v>45292</v>
      </c>
      <c r="H30" s="13">
        <v>94235</v>
      </c>
      <c r="I30" s="13">
        <v>1130820</v>
      </c>
      <c r="J30" s="15">
        <f>YEARFRAC(F30,$J$2,3)</f>
        <v>16.504109589041096</v>
      </c>
      <c r="K30" s="14">
        <f>PRODUCT(J30*12)</f>
        <v>198.04931506849317</v>
      </c>
      <c r="L30" s="4">
        <f>12*(INT(K30/12))+IF(((K30/12)-INT(K30/12))*12&lt;3,3,IF(AND(((K30/12)-INT(K30/12))*12&gt;=3,((K30/12)-INT(K30/12))*12&lt;6),6,IF(AND(((K30/12)-INT(K30/12))*12&gt;=6,((K30/12)-INT(K30/12))*12&lt;9),9,IF(((K30/12)-INT(K30/12))*12&gt;=9,12))))</f>
        <v>201</v>
      </c>
      <c r="M30" s="13">
        <f>1/500*(I30*L30)</f>
        <v>454589.64</v>
      </c>
      <c r="N30" s="9">
        <f>YEARFRAC(D30,G30,0)</f>
        <v>65</v>
      </c>
      <c r="O30" s="12"/>
      <c r="P30" s="11"/>
      <c r="Q30" s="11"/>
      <c r="R30" s="11"/>
      <c r="S30" s="9"/>
      <c r="T30" s="9"/>
      <c r="U30" s="9"/>
      <c r="V30" s="9"/>
      <c r="W30" s="9"/>
      <c r="X30" s="9"/>
      <c r="Y30" s="10"/>
      <c r="Z30" s="9"/>
      <c r="AA30" s="8"/>
      <c r="AB30" s="1"/>
      <c r="AC30" s="7"/>
    </row>
    <row r="31" spans="1:29" x14ac:dyDescent="0.2">
      <c r="A31" s="18">
        <v>3693</v>
      </c>
      <c r="B31" s="17" t="s">
        <v>1151</v>
      </c>
      <c r="C31" s="17" t="s">
        <v>0</v>
      </c>
      <c r="D31" s="16">
        <v>22081</v>
      </c>
      <c r="E31" s="16">
        <v>29830</v>
      </c>
      <c r="F31" s="16">
        <v>34700</v>
      </c>
      <c r="G31" s="16">
        <v>43996</v>
      </c>
      <c r="H31" s="13">
        <v>47272</v>
      </c>
      <c r="I31" s="13">
        <v>567264</v>
      </c>
      <c r="J31" s="15">
        <f>YEARFRAC(F31,$J$2,3)</f>
        <v>16.504109589041096</v>
      </c>
      <c r="K31" s="14">
        <f>PRODUCT(J31*12)</f>
        <v>198.04931506849317</v>
      </c>
      <c r="L31" s="4">
        <f>12*(INT(K31/12))+IF(((K31/12)-INT(K31/12))*12&lt;3,3,IF(AND(((K31/12)-INT(K31/12))*12&gt;=3,((K31/12)-INT(K31/12))*12&lt;6),6,IF(AND(((K31/12)-INT(K31/12))*12&gt;=6,((K31/12)-INT(K31/12))*12&lt;9),9,IF(((K31/12)-INT(K31/12))*12&gt;=9,12))))</f>
        <v>201</v>
      </c>
      <c r="M31" s="13">
        <f>1/500*(I31*L31)</f>
        <v>228040.128</v>
      </c>
      <c r="N31" s="9">
        <f>YEARFRAC(D31,G31,0)</f>
        <v>60</v>
      </c>
      <c r="O31" s="12"/>
      <c r="P31" s="11"/>
      <c r="Q31" s="11"/>
      <c r="R31" s="11"/>
      <c r="S31" s="9"/>
      <c r="T31" s="9"/>
      <c r="U31" s="9"/>
      <c r="V31" s="9"/>
      <c r="W31" s="9"/>
      <c r="X31" s="9"/>
      <c r="Y31" s="10"/>
      <c r="Z31" s="9"/>
      <c r="AA31" s="8"/>
      <c r="AB31" s="1"/>
      <c r="AC31" s="7"/>
    </row>
    <row r="32" spans="1:29" x14ac:dyDescent="0.2">
      <c r="A32" s="18">
        <v>3813</v>
      </c>
      <c r="B32" s="17" t="s">
        <v>1150</v>
      </c>
      <c r="C32" s="17" t="s">
        <v>0</v>
      </c>
      <c r="D32" s="16">
        <v>22479</v>
      </c>
      <c r="E32" s="16">
        <v>32923</v>
      </c>
      <c r="F32" s="16">
        <v>36495</v>
      </c>
      <c r="G32" s="16">
        <v>44394</v>
      </c>
      <c r="H32" s="13">
        <v>22369</v>
      </c>
      <c r="I32" s="13">
        <v>268428</v>
      </c>
      <c r="J32" s="15">
        <f>YEARFRAC(F32,$J$2,3)</f>
        <v>11.586301369863014</v>
      </c>
      <c r="K32" s="14">
        <f>PRODUCT(J32*12)</f>
        <v>139.03561643835616</v>
      </c>
      <c r="L32" s="4">
        <f>12*(INT(K32/12))+IF(((K32/12)-INT(K32/12))*12&lt;3,3,IF(AND(((K32/12)-INT(K32/12))*12&gt;=3,((K32/12)-INT(K32/12))*12&lt;6),6,IF(AND(((K32/12)-INT(K32/12))*12&gt;=6,((K32/12)-INT(K32/12))*12&lt;9),9,IF(((K32/12)-INT(K32/12))*12&gt;=9,12))))</f>
        <v>141</v>
      </c>
      <c r="M32" s="13">
        <f>1/500*(I32*L32)</f>
        <v>75696.695999999996</v>
      </c>
      <c r="N32" s="9">
        <f>YEARFRAC(D32,G32,0)</f>
        <v>60</v>
      </c>
      <c r="O32" s="12"/>
      <c r="P32" s="11"/>
      <c r="Q32" s="11"/>
      <c r="R32" s="11"/>
      <c r="S32" s="9"/>
      <c r="T32" s="9"/>
      <c r="U32" s="9"/>
      <c r="V32" s="9"/>
      <c r="W32" s="9"/>
      <c r="X32" s="9"/>
      <c r="Y32" s="10"/>
      <c r="Z32" s="9"/>
      <c r="AA32" s="8"/>
      <c r="AB32" s="1"/>
      <c r="AC32" s="7"/>
    </row>
    <row r="33" spans="1:29" x14ac:dyDescent="0.2">
      <c r="A33" s="18">
        <v>3826</v>
      </c>
      <c r="B33" s="17" t="s">
        <v>1149</v>
      </c>
      <c r="C33" s="17" t="s">
        <v>2</v>
      </c>
      <c r="D33" s="16">
        <v>24990</v>
      </c>
      <c r="E33" s="16">
        <v>32930</v>
      </c>
      <c r="F33" s="16">
        <v>34700</v>
      </c>
      <c r="G33" s="16">
        <v>46905</v>
      </c>
      <c r="H33" s="13">
        <v>25895</v>
      </c>
      <c r="I33" s="13">
        <v>310740</v>
      </c>
      <c r="J33" s="15">
        <f>YEARFRAC(F33,$J$2,3)</f>
        <v>16.504109589041096</v>
      </c>
      <c r="K33" s="14">
        <f>PRODUCT(J33*12)</f>
        <v>198.04931506849317</v>
      </c>
      <c r="L33" s="4">
        <f>12*(INT(K33/12))+IF(((K33/12)-INT(K33/12))*12&lt;3,3,IF(AND(((K33/12)-INT(K33/12))*12&gt;=3,((K33/12)-INT(K33/12))*12&lt;6),6,IF(AND(((K33/12)-INT(K33/12))*12&gt;=6,((K33/12)-INT(K33/12))*12&lt;9),9,IF(((K33/12)-INT(K33/12))*12&gt;=9,12))))</f>
        <v>201</v>
      </c>
      <c r="M33" s="13">
        <f>1/500*(I33*L33)</f>
        <v>124917.48</v>
      </c>
      <c r="N33" s="9">
        <f>YEARFRAC(D33,G33,0)</f>
        <v>60</v>
      </c>
      <c r="O33" s="12"/>
      <c r="P33" s="11"/>
      <c r="Q33" s="11"/>
      <c r="R33" s="11"/>
      <c r="S33" s="9"/>
      <c r="T33" s="9"/>
      <c r="U33" s="9"/>
      <c r="V33" s="9"/>
      <c r="W33" s="9"/>
      <c r="X33" s="9"/>
      <c r="Y33" s="10"/>
      <c r="Z33" s="9"/>
      <c r="AA33" s="8"/>
      <c r="AB33" s="1"/>
      <c r="AC33" s="7"/>
    </row>
    <row r="34" spans="1:29" x14ac:dyDescent="0.2">
      <c r="A34" s="18">
        <v>3853</v>
      </c>
      <c r="B34" s="17" t="s">
        <v>1148</v>
      </c>
      <c r="C34" s="17" t="s">
        <v>0</v>
      </c>
      <c r="D34" s="16">
        <v>25357</v>
      </c>
      <c r="E34" s="16">
        <v>32903</v>
      </c>
      <c r="F34" s="16">
        <v>34700</v>
      </c>
      <c r="G34" s="16">
        <v>47272</v>
      </c>
      <c r="H34" s="13">
        <v>29021</v>
      </c>
      <c r="I34" s="13">
        <v>348252</v>
      </c>
      <c r="J34" s="15">
        <f>YEARFRAC(F34,$J$2,3)</f>
        <v>16.504109589041096</v>
      </c>
      <c r="K34" s="14">
        <f>PRODUCT(J34*12)</f>
        <v>198.04931506849317</v>
      </c>
      <c r="L34" s="4">
        <f>12*(INT(K34/12))+IF(((K34/12)-INT(K34/12))*12&lt;3,3,IF(AND(((K34/12)-INT(K34/12))*12&gt;=3,((K34/12)-INT(K34/12))*12&lt;6),6,IF(AND(((K34/12)-INT(K34/12))*12&gt;=6,((K34/12)-INT(K34/12))*12&lt;9),9,IF(((K34/12)-INT(K34/12))*12&gt;=9,12))))</f>
        <v>201</v>
      </c>
      <c r="M34" s="13">
        <f>1/500*(I34*L34)</f>
        <v>139997.304</v>
      </c>
      <c r="N34" s="9">
        <f>YEARFRAC(D34,G34,0)</f>
        <v>60</v>
      </c>
      <c r="O34" s="12"/>
      <c r="P34" s="11"/>
      <c r="Q34" s="11"/>
      <c r="R34" s="11"/>
      <c r="S34" s="9"/>
      <c r="T34" s="9"/>
      <c r="U34" s="9"/>
      <c r="V34" s="9"/>
      <c r="W34" s="9"/>
      <c r="X34" s="9"/>
      <c r="Y34" s="10"/>
      <c r="Z34" s="9"/>
      <c r="AA34" s="8"/>
      <c r="AB34" s="1"/>
      <c r="AC34" s="7"/>
    </row>
    <row r="35" spans="1:29" x14ac:dyDescent="0.2">
      <c r="A35" s="18">
        <v>3880</v>
      </c>
      <c r="B35" s="17" t="s">
        <v>1147</v>
      </c>
      <c r="C35" s="17" t="s">
        <v>2</v>
      </c>
      <c r="D35" s="16">
        <v>24883</v>
      </c>
      <c r="E35" s="16">
        <v>32951</v>
      </c>
      <c r="F35" s="16">
        <v>34700</v>
      </c>
      <c r="G35" s="16">
        <v>46798</v>
      </c>
      <c r="H35" s="13">
        <v>42877</v>
      </c>
      <c r="I35" s="13">
        <v>514524</v>
      </c>
      <c r="J35" s="15">
        <f>YEARFRAC(F35,$J$2,3)</f>
        <v>16.504109589041096</v>
      </c>
      <c r="K35" s="14">
        <f>PRODUCT(J35*12)</f>
        <v>198.04931506849317</v>
      </c>
      <c r="L35" s="4">
        <f>12*(INT(K35/12))+IF(((K35/12)-INT(K35/12))*12&lt;3,3,IF(AND(((K35/12)-INT(K35/12))*12&gt;=3,((K35/12)-INT(K35/12))*12&lt;6),6,IF(AND(((K35/12)-INT(K35/12))*12&gt;=6,((K35/12)-INT(K35/12))*12&lt;9),9,IF(((K35/12)-INT(K35/12))*12&gt;=9,12))))</f>
        <v>201</v>
      </c>
      <c r="M35" s="13">
        <f>1/500*(I35*L35)</f>
        <v>206838.64800000002</v>
      </c>
      <c r="N35" s="9">
        <f>YEARFRAC(D35,G35,0)</f>
        <v>60</v>
      </c>
      <c r="O35" s="12"/>
      <c r="P35" s="11"/>
      <c r="Q35" s="11"/>
      <c r="R35" s="11"/>
      <c r="S35" s="9"/>
      <c r="T35" s="9"/>
      <c r="U35" s="9"/>
      <c r="V35" s="9"/>
      <c r="W35" s="9"/>
      <c r="X35" s="9"/>
      <c r="Y35" s="10"/>
      <c r="Z35" s="9"/>
      <c r="AA35" s="8"/>
      <c r="AB35" s="1"/>
      <c r="AC35" s="7"/>
    </row>
    <row r="36" spans="1:29" x14ac:dyDescent="0.2">
      <c r="A36" s="18">
        <v>3923</v>
      </c>
      <c r="B36" s="17" t="s">
        <v>1146</v>
      </c>
      <c r="C36" s="17" t="s">
        <v>2</v>
      </c>
      <c r="D36" s="16">
        <v>25090</v>
      </c>
      <c r="E36" s="16">
        <v>33028</v>
      </c>
      <c r="F36" s="16">
        <v>34700</v>
      </c>
      <c r="G36" s="16">
        <v>47005</v>
      </c>
      <c r="H36" s="13">
        <v>25895</v>
      </c>
      <c r="I36" s="13">
        <v>310740</v>
      </c>
      <c r="J36" s="15">
        <f>YEARFRAC(F36,$J$2,3)</f>
        <v>16.504109589041096</v>
      </c>
      <c r="K36" s="14">
        <f>PRODUCT(J36*12)</f>
        <v>198.04931506849317</v>
      </c>
      <c r="L36" s="4">
        <f>12*(INT(K36/12))+IF(((K36/12)-INT(K36/12))*12&lt;3,3,IF(AND(((K36/12)-INT(K36/12))*12&gt;=3,((K36/12)-INT(K36/12))*12&lt;6),6,IF(AND(((K36/12)-INT(K36/12))*12&gt;=6,((K36/12)-INT(K36/12))*12&lt;9),9,IF(((K36/12)-INT(K36/12))*12&gt;=9,12))))</f>
        <v>201</v>
      </c>
      <c r="M36" s="13">
        <f>1/500*(I36*L36)</f>
        <v>124917.48</v>
      </c>
      <c r="N36" s="9">
        <f>YEARFRAC(D36,G36,0)</f>
        <v>60</v>
      </c>
      <c r="O36" s="12"/>
      <c r="P36" s="11"/>
      <c r="Q36" s="11"/>
      <c r="R36" s="11"/>
      <c r="S36" s="9"/>
      <c r="T36" s="9"/>
      <c r="U36" s="9"/>
      <c r="V36" s="9"/>
      <c r="W36" s="9"/>
      <c r="X36" s="9"/>
      <c r="Y36" s="10"/>
      <c r="Z36" s="9"/>
      <c r="AA36" s="8"/>
      <c r="AB36" s="1"/>
      <c r="AC36" s="7"/>
    </row>
    <row r="37" spans="1:29" x14ac:dyDescent="0.2">
      <c r="A37" s="18">
        <v>3933</v>
      </c>
      <c r="B37" s="17" t="s">
        <v>1145</v>
      </c>
      <c r="C37" s="17" t="s">
        <v>0</v>
      </c>
      <c r="D37" s="16">
        <v>23868</v>
      </c>
      <c r="E37" s="16">
        <v>33056</v>
      </c>
      <c r="F37" s="16">
        <v>34700</v>
      </c>
      <c r="G37" s="16">
        <v>47609</v>
      </c>
      <c r="H37" s="13">
        <v>49636</v>
      </c>
      <c r="I37" s="13">
        <v>595632</v>
      </c>
      <c r="J37" s="15">
        <f>YEARFRAC(F37,$J$2,3)</f>
        <v>16.504109589041096</v>
      </c>
      <c r="K37" s="14">
        <f>PRODUCT(J37*12)</f>
        <v>198.04931506849317</v>
      </c>
      <c r="L37" s="4">
        <f>12*(INT(K37/12))+IF(((K37/12)-INT(K37/12))*12&lt;3,3,IF(AND(((K37/12)-INT(K37/12))*12&gt;=3,((K37/12)-INT(K37/12))*12&lt;6),6,IF(AND(((K37/12)-INT(K37/12))*12&gt;=6,((K37/12)-INT(K37/12))*12&lt;9),9,IF(((K37/12)-INT(K37/12))*12&gt;=9,12))))</f>
        <v>201</v>
      </c>
      <c r="M37" s="13">
        <f>1/500*(I37*L37)</f>
        <v>239444.06400000001</v>
      </c>
      <c r="N37" s="9">
        <f>YEARFRAC(D37,G37,0)</f>
        <v>65</v>
      </c>
      <c r="O37" s="12"/>
      <c r="P37" s="11"/>
      <c r="Q37" s="11"/>
      <c r="R37" s="11"/>
      <c r="S37" s="9"/>
      <c r="T37" s="9"/>
      <c r="U37" s="9"/>
      <c r="V37" s="9"/>
      <c r="W37" s="9"/>
      <c r="X37" s="9"/>
      <c r="Y37" s="10"/>
      <c r="Z37" s="9"/>
      <c r="AA37" s="8"/>
      <c r="AB37" s="1"/>
      <c r="AC37" s="7"/>
    </row>
    <row r="38" spans="1:29" x14ac:dyDescent="0.2">
      <c r="A38" s="18">
        <v>3973</v>
      </c>
      <c r="B38" s="17" t="s">
        <v>1144</v>
      </c>
      <c r="C38" s="17" t="s">
        <v>2</v>
      </c>
      <c r="D38" s="16">
        <v>24838</v>
      </c>
      <c r="E38" s="16">
        <v>33128</v>
      </c>
      <c r="F38" s="16">
        <v>34700</v>
      </c>
      <c r="G38" s="16">
        <v>46753</v>
      </c>
      <c r="H38" s="13">
        <v>40835</v>
      </c>
      <c r="I38" s="13">
        <v>490020</v>
      </c>
      <c r="J38" s="15">
        <f>YEARFRAC(F38,$J$2,3)</f>
        <v>16.504109589041096</v>
      </c>
      <c r="K38" s="14">
        <f>PRODUCT(J38*12)</f>
        <v>198.04931506849317</v>
      </c>
      <c r="L38" s="4">
        <f>12*(INT(K38/12))+IF(((K38/12)-INT(K38/12))*12&lt;3,3,IF(AND(((K38/12)-INT(K38/12))*12&gt;=3,((K38/12)-INT(K38/12))*12&lt;6),6,IF(AND(((K38/12)-INT(K38/12))*12&gt;=6,((K38/12)-INT(K38/12))*12&lt;9),9,IF(((K38/12)-INT(K38/12))*12&gt;=9,12))))</f>
        <v>201</v>
      </c>
      <c r="M38" s="13">
        <f>1/500*(I38*L38)</f>
        <v>196988.04</v>
      </c>
      <c r="N38" s="9">
        <f>YEARFRAC(D38,G38,0)</f>
        <v>60</v>
      </c>
      <c r="O38" s="12"/>
      <c r="P38" s="11"/>
      <c r="Q38" s="11"/>
      <c r="R38" s="11"/>
      <c r="S38" s="9"/>
      <c r="T38" s="9"/>
      <c r="U38" s="9"/>
      <c r="V38" s="9"/>
      <c r="W38" s="9"/>
      <c r="X38" s="9"/>
      <c r="Y38" s="10"/>
      <c r="Z38" s="9"/>
      <c r="AA38" s="8"/>
      <c r="AB38" s="1"/>
      <c r="AC38" s="7"/>
    </row>
    <row r="39" spans="1:29" x14ac:dyDescent="0.2">
      <c r="A39" s="18">
        <v>3998</v>
      </c>
      <c r="B39" s="17" t="s">
        <v>1143</v>
      </c>
      <c r="C39" s="17" t="s">
        <v>0</v>
      </c>
      <c r="D39" s="16">
        <v>23323</v>
      </c>
      <c r="E39" s="16">
        <v>33240</v>
      </c>
      <c r="F39" s="16">
        <v>34700</v>
      </c>
      <c r="G39" s="16">
        <v>45238</v>
      </c>
      <c r="H39" s="13">
        <v>81404</v>
      </c>
      <c r="I39" s="13">
        <v>976848</v>
      </c>
      <c r="J39" s="15">
        <f>YEARFRAC(F39,$J$2,3)</f>
        <v>16.504109589041096</v>
      </c>
      <c r="K39" s="14">
        <f>PRODUCT(J39*12)</f>
        <v>198.04931506849317</v>
      </c>
      <c r="L39" s="4">
        <f>12*(INT(K39/12))+IF(((K39/12)-INT(K39/12))*12&lt;3,3,IF(AND(((K39/12)-INT(K39/12))*12&gt;=3,((K39/12)-INT(K39/12))*12&lt;6),6,IF(AND(((K39/12)-INT(K39/12))*12&gt;=6,((K39/12)-INT(K39/12))*12&lt;9),9,IF(((K39/12)-INT(K39/12))*12&gt;=9,12))))</f>
        <v>201</v>
      </c>
      <c r="M39" s="13">
        <f>1/500*(I39*L39)</f>
        <v>392692.89600000001</v>
      </c>
      <c r="N39" s="9">
        <f>YEARFRAC(D39,G39,0)</f>
        <v>60</v>
      </c>
      <c r="O39" s="12"/>
      <c r="P39" s="11"/>
      <c r="Q39" s="11"/>
      <c r="R39" s="11"/>
      <c r="S39" s="9"/>
      <c r="T39" s="9"/>
      <c r="U39" s="9"/>
      <c r="V39" s="9"/>
      <c r="W39" s="9"/>
      <c r="X39" s="9"/>
      <c r="Y39" s="10"/>
      <c r="Z39" s="9"/>
      <c r="AA39" s="8"/>
      <c r="AB39" s="1"/>
      <c r="AC39" s="7"/>
    </row>
    <row r="40" spans="1:29" x14ac:dyDescent="0.2">
      <c r="A40" s="18">
        <v>3999</v>
      </c>
      <c r="B40" s="17" t="s">
        <v>1142</v>
      </c>
      <c r="C40" s="17" t="s">
        <v>0</v>
      </c>
      <c r="D40" s="16">
        <v>23023</v>
      </c>
      <c r="E40" s="16">
        <v>31625</v>
      </c>
      <c r="F40" s="16">
        <v>34700</v>
      </c>
      <c r="G40" s="16">
        <v>46764</v>
      </c>
      <c r="H40" s="13">
        <v>49636</v>
      </c>
      <c r="I40" s="13">
        <v>595632</v>
      </c>
      <c r="J40" s="15">
        <f>YEARFRAC(F40,$J$2,3)</f>
        <v>16.504109589041096</v>
      </c>
      <c r="K40" s="14">
        <f>PRODUCT(J40*12)</f>
        <v>198.04931506849317</v>
      </c>
      <c r="L40" s="4">
        <f>12*(INT(K40/12))+IF(((K40/12)-INT(K40/12))*12&lt;3,3,IF(AND(((K40/12)-INT(K40/12))*12&gt;=3,((K40/12)-INT(K40/12))*12&lt;6),6,IF(AND(((K40/12)-INT(K40/12))*12&gt;=6,((K40/12)-INT(K40/12))*12&lt;9),9,IF(((K40/12)-INT(K40/12))*12&gt;=9,12))))</f>
        <v>201</v>
      </c>
      <c r="M40" s="13">
        <f>1/500*(I40*L40)</f>
        <v>239444.06400000001</v>
      </c>
      <c r="N40" s="9">
        <f>YEARFRAC(D40,G40,0)</f>
        <v>65</v>
      </c>
      <c r="O40" s="12"/>
      <c r="P40" s="11"/>
      <c r="Q40" s="11"/>
      <c r="R40" s="11"/>
      <c r="S40" s="9"/>
      <c r="T40" s="9"/>
      <c r="U40" s="9"/>
      <c r="V40" s="9"/>
      <c r="W40" s="9"/>
      <c r="X40" s="9"/>
      <c r="Y40" s="10"/>
      <c r="Z40" s="9"/>
      <c r="AA40" s="8"/>
      <c r="AB40" s="1"/>
      <c r="AC40" s="7"/>
    </row>
    <row r="41" spans="1:29" x14ac:dyDescent="0.2">
      <c r="A41" s="18">
        <v>4000</v>
      </c>
      <c r="B41" s="17" t="s">
        <v>1141</v>
      </c>
      <c r="C41" s="17" t="s">
        <v>2</v>
      </c>
      <c r="D41" s="16">
        <v>24451</v>
      </c>
      <c r="E41" s="16">
        <v>33263</v>
      </c>
      <c r="F41" s="16">
        <v>34700</v>
      </c>
      <c r="G41" s="16">
        <v>46366</v>
      </c>
      <c r="H41" s="13">
        <v>70320</v>
      </c>
      <c r="I41" s="13">
        <v>843840</v>
      </c>
      <c r="J41" s="15">
        <f>YEARFRAC(F41,$J$2,3)</f>
        <v>16.504109589041096</v>
      </c>
      <c r="K41" s="14">
        <f>PRODUCT(J41*12)</f>
        <v>198.04931506849317</v>
      </c>
      <c r="L41" s="4">
        <f>12*(INT(K41/12))+IF(((K41/12)-INT(K41/12))*12&lt;3,3,IF(AND(((K41/12)-INT(K41/12))*12&gt;=3,((K41/12)-INT(K41/12))*12&lt;6),6,IF(AND(((K41/12)-INT(K41/12))*12&gt;=6,((K41/12)-INT(K41/12))*12&lt;9),9,IF(((K41/12)-INT(K41/12))*12&gt;=9,12))))</f>
        <v>201</v>
      </c>
      <c r="M41" s="13">
        <f>1/500*(I41*L41)</f>
        <v>339223.68</v>
      </c>
      <c r="N41" s="9">
        <f>YEARFRAC(D41,G41,0)</f>
        <v>60</v>
      </c>
      <c r="O41" s="12"/>
      <c r="P41" s="11"/>
      <c r="Q41" s="11"/>
      <c r="R41" s="11"/>
      <c r="S41" s="9"/>
      <c r="T41" s="9"/>
      <c r="U41" s="9"/>
      <c r="V41" s="9"/>
      <c r="W41" s="9"/>
      <c r="X41" s="9"/>
      <c r="Y41" s="10"/>
      <c r="Z41" s="9"/>
      <c r="AA41" s="8"/>
      <c r="AB41" s="1"/>
      <c r="AC41" s="7"/>
    </row>
    <row r="42" spans="1:29" x14ac:dyDescent="0.2">
      <c r="A42" s="18">
        <v>4034</v>
      </c>
      <c r="B42" s="17" t="s">
        <v>1140</v>
      </c>
      <c r="C42" s="17" t="s">
        <v>2</v>
      </c>
      <c r="D42" s="16">
        <v>23105</v>
      </c>
      <c r="E42" s="16">
        <v>31747</v>
      </c>
      <c r="F42" s="16">
        <v>34700</v>
      </c>
      <c r="G42" s="16">
        <v>45020</v>
      </c>
      <c r="H42" s="13">
        <v>35275</v>
      </c>
      <c r="I42" s="13">
        <v>423300</v>
      </c>
      <c r="J42" s="15">
        <f>YEARFRAC(F42,$J$2,3)</f>
        <v>16.504109589041096</v>
      </c>
      <c r="K42" s="14">
        <f>PRODUCT(J42*12)</f>
        <v>198.04931506849317</v>
      </c>
      <c r="L42" s="4">
        <f>12*(INT(K42/12))+IF(((K42/12)-INT(K42/12))*12&lt;3,3,IF(AND(((K42/12)-INT(K42/12))*12&gt;=3,((K42/12)-INT(K42/12))*12&lt;6),6,IF(AND(((K42/12)-INT(K42/12))*12&gt;=6,((K42/12)-INT(K42/12))*12&lt;9),9,IF(((K42/12)-INT(K42/12))*12&gt;=9,12))))</f>
        <v>201</v>
      </c>
      <c r="M42" s="13">
        <f>1/500*(I42*L42)</f>
        <v>170166.6</v>
      </c>
      <c r="N42" s="9">
        <f>YEARFRAC(D42,G42,0)</f>
        <v>60</v>
      </c>
      <c r="O42" s="12"/>
      <c r="P42" s="11"/>
      <c r="Q42" s="11"/>
      <c r="R42" s="11"/>
      <c r="S42" s="9"/>
      <c r="T42" s="9"/>
      <c r="U42" s="9"/>
      <c r="V42" s="9"/>
      <c r="W42" s="9"/>
      <c r="X42" s="9"/>
      <c r="Y42" s="10"/>
      <c r="Z42" s="9"/>
      <c r="AA42" s="8"/>
      <c r="AB42" s="1"/>
      <c r="AC42" s="7"/>
    </row>
    <row r="43" spans="1:29" x14ac:dyDescent="0.2">
      <c r="A43" s="18">
        <v>4426</v>
      </c>
      <c r="B43" s="17" t="s">
        <v>1139</v>
      </c>
      <c r="C43" s="17" t="s">
        <v>0</v>
      </c>
      <c r="D43" s="16">
        <v>22245</v>
      </c>
      <c r="E43" s="16">
        <v>31594</v>
      </c>
      <c r="F43" s="16">
        <v>34700</v>
      </c>
      <c r="G43" s="16">
        <v>44160</v>
      </c>
      <c r="H43" s="13">
        <v>24662</v>
      </c>
      <c r="I43" s="13">
        <v>295944</v>
      </c>
      <c r="J43" s="15">
        <f>YEARFRAC(F43,$J$2,3)</f>
        <v>16.504109589041096</v>
      </c>
      <c r="K43" s="14">
        <f>PRODUCT(J43*12)</f>
        <v>198.04931506849317</v>
      </c>
      <c r="L43" s="4">
        <f>12*(INT(K43/12))+IF(((K43/12)-INT(K43/12))*12&lt;3,3,IF(AND(((K43/12)-INT(K43/12))*12&gt;=3,((K43/12)-INT(K43/12))*12&lt;6),6,IF(AND(((K43/12)-INT(K43/12))*12&gt;=6,((K43/12)-INT(K43/12))*12&lt;9),9,IF(((K43/12)-INT(K43/12))*12&gt;=9,12))))</f>
        <v>201</v>
      </c>
      <c r="M43" s="13">
        <f>1/500*(I43*L43)</f>
        <v>118969.488</v>
      </c>
      <c r="N43" s="9">
        <f>YEARFRAC(D43,G43,0)</f>
        <v>60</v>
      </c>
      <c r="O43" s="12"/>
      <c r="P43" s="11"/>
      <c r="Q43" s="11"/>
      <c r="R43" s="11"/>
      <c r="S43" s="9"/>
      <c r="T43" s="9"/>
      <c r="U43" s="9"/>
      <c r="V43" s="9"/>
      <c r="W43" s="9"/>
      <c r="X43" s="9"/>
      <c r="Y43" s="10"/>
      <c r="Z43" s="9"/>
      <c r="AA43" s="8"/>
      <c r="AB43" s="1"/>
      <c r="AC43" s="7"/>
    </row>
    <row r="44" spans="1:29" x14ac:dyDescent="0.2">
      <c r="A44" s="18">
        <v>4451</v>
      </c>
      <c r="B44" s="17" t="s">
        <v>1138</v>
      </c>
      <c r="C44" s="17" t="s">
        <v>2</v>
      </c>
      <c r="D44" s="16">
        <v>23775</v>
      </c>
      <c r="E44" s="16">
        <v>31594</v>
      </c>
      <c r="F44" s="16">
        <v>34700</v>
      </c>
      <c r="G44" s="16">
        <v>45690</v>
      </c>
      <c r="H44" s="13">
        <v>42877</v>
      </c>
      <c r="I44" s="13">
        <v>514524</v>
      </c>
      <c r="J44" s="15">
        <f>YEARFRAC(F44,$J$2,3)</f>
        <v>16.504109589041096</v>
      </c>
      <c r="K44" s="14">
        <f>PRODUCT(J44*12)</f>
        <v>198.04931506849317</v>
      </c>
      <c r="L44" s="4">
        <f>12*(INT(K44/12))+IF(((K44/12)-INT(K44/12))*12&lt;3,3,IF(AND(((K44/12)-INT(K44/12))*12&gt;=3,((K44/12)-INT(K44/12))*12&lt;6),6,IF(AND(((K44/12)-INT(K44/12))*12&gt;=6,((K44/12)-INT(K44/12))*12&lt;9),9,IF(((K44/12)-INT(K44/12))*12&gt;=9,12))))</f>
        <v>201</v>
      </c>
      <c r="M44" s="13">
        <f>1/500*(I44*L44)</f>
        <v>206838.64800000002</v>
      </c>
      <c r="N44" s="9">
        <f>YEARFRAC(D44,G44,0)</f>
        <v>60</v>
      </c>
      <c r="O44" s="12"/>
      <c r="P44" s="11"/>
      <c r="Q44" s="11"/>
      <c r="R44" s="11"/>
      <c r="S44" s="9"/>
      <c r="T44" s="9"/>
      <c r="U44" s="9"/>
      <c r="V44" s="9"/>
      <c r="W44" s="9"/>
      <c r="X44" s="9"/>
      <c r="Y44" s="10"/>
      <c r="Z44" s="9"/>
      <c r="AA44" s="8"/>
      <c r="AB44" s="1"/>
      <c r="AC44" s="7"/>
    </row>
    <row r="45" spans="1:29" x14ac:dyDescent="0.2">
      <c r="A45" s="18">
        <v>4674</v>
      </c>
      <c r="B45" s="17" t="s">
        <v>1137</v>
      </c>
      <c r="C45" s="17" t="s">
        <v>2</v>
      </c>
      <c r="D45" s="16">
        <v>22473</v>
      </c>
      <c r="E45" s="16">
        <v>29495</v>
      </c>
      <c r="F45" s="16">
        <v>34700</v>
      </c>
      <c r="G45" s="16">
        <v>44388</v>
      </c>
      <c r="H45" s="13">
        <v>42877</v>
      </c>
      <c r="I45" s="13">
        <v>514524</v>
      </c>
      <c r="J45" s="15">
        <f>YEARFRAC(F45,$J$2,3)</f>
        <v>16.504109589041096</v>
      </c>
      <c r="K45" s="14">
        <f>PRODUCT(J45*12)</f>
        <v>198.04931506849317</v>
      </c>
      <c r="L45" s="4">
        <f>12*(INT(K45/12))+IF(((K45/12)-INT(K45/12))*12&lt;3,3,IF(AND(((K45/12)-INT(K45/12))*12&gt;=3,((K45/12)-INT(K45/12))*12&lt;6),6,IF(AND(((K45/12)-INT(K45/12))*12&gt;=6,((K45/12)-INT(K45/12))*12&lt;9),9,IF(((K45/12)-INT(K45/12))*12&gt;=9,12))))</f>
        <v>201</v>
      </c>
      <c r="M45" s="13">
        <f>1/500*(I45*L45)</f>
        <v>206838.64800000002</v>
      </c>
      <c r="N45" s="9">
        <f>YEARFRAC(D45,G45,0)</f>
        <v>60</v>
      </c>
      <c r="O45" s="12"/>
      <c r="P45" s="11"/>
      <c r="Q45" s="11"/>
      <c r="R45" s="11"/>
      <c r="S45" s="9"/>
      <c r="T45" s="9"/>
      <c r="U45" s="9"/>
      <c r="V45" s="9"/>
      <c r="W45" s="9"/>
      <c r="X45" s="9"/>
      <c r="Y45" s="10"/>
      <c r="Z45" s="9"/>
      <c r="AA45" s="8"/>
      <c r="AB45" s="1"/>
      <c r="AC45" s="7"/>
    </row>
    <row r="46" spans="1:29" x14ac:dyDescent="0.2">
      <c r="A46" s="18">
        <v>4702</v>
      </c>
      <c r="B46" s="17" t="s">
        <v>1136</v>
      </c>
      <c r="C46" s="17" t="s">
        <v>0</v>
      </c>
      <c r="D46" s="16">
        <v>23126</v>
      </c>
      <c r="E46" s="16">
        <v>30407</v>
      </c>
      <c r="F46" s="16">
        <v>34700</v>
      </c>
      <c r="G46" s="16">
        <v>45041</v>
      </c>
      <c r="H46" s="13">
        <v>35275</v>
      </c>
      <c r="I46" s="13">
        <v>423300</v>
      </c>
      <c r="J46" s="15">
        <f>YEARFRAC(F46,$J$2,3)</f>
        <v>16.504109589041096</v>
      </c>
      <c r="K46" s="14">
        <f>PRODUCT(J46*12)</f>
        <v>198.04931506849317</v>
      </c>
      <c r="L46" s="4">
        <f>12*(INT(K46/12))+IF(((K46/12)-INT(K46/12))*12&lt;3,3,IF(AND(((K46/12)-INT(K46/12))*12&gt;=3,((K46/12)-INT(K46/12))*12&lt;6),6,IF(AND(((K46/12)-INT(K46/12))*12&gt;=6,((K46/12)-INT(K46/12))*12&lt;9),9,IF(((K46/12)-INT(K46/12))*12&gt;=9,12))))</f>
        <v>201</v>
      </c>
      <c r="M46" s="13">
        <f>1/500*(I46*L46)</f>
        <v>170166.6</v>
      </c>
      <c r="N46" s="9">
        <f>YEARFRAC(D46,G46,0)</f>
        <v>60</v>
      </c>
      <c r="O46" s="12"/>
      <c r="P46" s="11"/>
      <c r="Q46" s="11"/>
      <c r="R46" s="11"/>
      <c r="S46" s="9"/>
      <c r="T46" s="9"/>
      <c r="U46" s="9"/>
      <c r="V46" s="9"/>
      <c r="W46" s="9"/>
      <c r="X46" s="9"/>
      <c r="Y46" s="10"/>
      <c r="Z46" s="9"/>
      <c r="AA46" s="8"/>
      <c r="AB46" s="1"/>
      <c r="AC46" s="7"/>
    </row>
    <row r="47" spans="1:29" x14ac:dyDescent="0.2">
      <c r="A47" s="18">
        <v>4706</v>
      </c>
      <c r="B47" s="17" t="s">
        <v>1135</v>
      </c>
      <c r="C47" s="17" t="s">
        <v>0</v>
      </c>
      <c r="D47" s="16">
        <v>23714</v>
      </c>
      <c r="E47" s="16">
        <v>30560</v>
      </c>
      <c r="F47" s="16">
        <v>34700</v>
      </c>
      <c r="G47" s="16">
        <v>45629</v>
      </c>
      <c r="H47" s="13">
        <v>29021</v>
      </c>
      <c r="I47" s="13">
        <v>348252</v>
      </c>
      <c r="J47" s="15">
        <f>YEARFRAC(F47,$J$2,3)</f>
        <v>16.504109589041096</v>
      </c>
      <c r="K47" s="14">
        <f>PRODUCT(J47*12)</f>
        <v>198.04931506849317</v>
      </c>
      <c r="L47" s="4">
        <f>12*(INT(K47/12))+IF(((K47/12)-INT(K47/12))*12&lt;3,3,IF(AND(((K47/12)-INT(K47/12))*12&gt;=3,((K47/12)-INT(K47/12))*12&lt;6),6,IF(AND(((K47/12)-INT(K47/12))*12&gt;=6,((K47/12)-INT(K47/12))*12&lt;9),9,IF(((K47/12)-INT(K47/12))*12&gt;=9,12))))</f>
        <v>201</v>
      </c>
      <c r="M47" s="13">
        <f>1/500*(I47*L47)</f>
        <v>139997.304</v>
      </c>
      <c r="N47" s="9">
        <f>YEARFRAC(D47,G47,0)</f>
        <v>60</v>
      </c>
      <c r="O47" s="12"/>
      <c r="P47" s="11"/>
      <c r="Q47" s="11"/>
      <c r="R47" s="11"/>
      <c r="S47" s="9"/>
      <c r="T47" s="9"/>
      <c r="U47" s="9"/>
      <c r="V47" s="9"/>
      <c r="W47" s="9"/>
      <c r="X47" s="9"/>
      <c r="Y47" s="10"/>
      <c r="Z47" s="9"/>
      <c r="AA47" s="8"/>
      <c r="AB47" s="1"/>
      <c r="AC47" s="7"/>
    </row>
    <row r="48" spans="1:29" x14ac:dyDescent="0.2">
      <c r="A48" s="18">
        <v>4812</v>
      </c>
      <c r="B48" s="17" t="s">
        <v>1134</v>
      </c>
      <c r="C48" s="17" t="s">
        <v>0</v>
      </c>
      <c r="D48" s="16">
        <v>23673</v>
      </c>
      <c r="E48" s="16">
        <v>31291</v>
      </c>
      <c r="F48" s="16">
        <v>35827</v>
      </c>
      <c r="G48" s="16">
        <v>45588</v>
      </c>
      <c r="H48" s="13">
        <v>29021</v>
      </c>
      <c r="I48" s="13">
        <v>348252</v>
      </c>
      <c r="J48" s="15">
        <f>YEARFRAC(F48,$J$2,3)</f>
        <v>13.416438356164383</v>
      </c>
      <c r="K48" s="14">
        <f>PRODUCT(J48*12)</f>
        <v>160.99726027397259</v>
      </c>
      <c r="L48" s="4">
        <f>12*(INT(K48/12))+IF(((K48/12)-INT(K48/12))*12&lt;3,3,IF(AND(((K48/12)-INT(K48/12))*12&gt;=3,((K48/12)-INT(K48/12))*12&lt;6),6,IF(AND(((K48/12)-INT(K48/12))*12&gt;=6,((K48/12)-INT(K48/12))*12&lt;9),9,IF(((K48/12)-INT(K48/12))*12&gt;=9,12))))</f>
        <v>162</v>
      </c>
      <c r="M48" s="13">
        <f>1/500*(I48*L48)</f>
        <v>112833.648</v>
      </c>
      <c r="N48" s="9">
        <f>YEARFRAC(D48,G48,0)</f>
        <v>60</v>
      </c>
      <c r="O48" s="12"/>
      <c r="P48" s="11"/>
      <c r="Q48" s="11"/>
      <c r="R48" s="11"/>
      <c r="S48" s="9"/>
      <c r="T48" s="9"/>
      <c r="U48" s="9"/>
      <c r="V48" s="9"/>
      <c r="W48" s="9"/>
      <c r="X48" s="9"/>
      <c r="Y48" s="10"/>
      <c r="Z48" s="9"/>
      <c r="AA48" s="8"/>
      <c r="AB48" s="1"/>
      <c r="AC48" s="7"/>
    </row>
    <row r="49" spans="1:29" x14ac:dyDescent="0.2">
      <c r="A49" s="18">
        <v>4895</v>
      </c>
      <c r="B49" s="17" t="s">
        <v>1133</v>
      </c>
      <c r="C49" s="17" t="s">
        <v>2</v>
      </c>
      <c r="D49" s="16">
        <v>23154</v>
      </c>
      <c r="E49" s="16">
        <v>31747</v>
      </c>
      <c r="F49" s="16">
        <v>39234</v>
      </c>
      <c r="G49" s="16">
        <v>45069</v>
      </c>
      <c r="H49" s="13">
        <v>15140</v>
      </c>
      <c r="I49" s="13">
        <v>181680</v>
      </c>
      <c r="J49" s="15">
        <f>YEARFRAC(F49,$J$2,3)</f>
        <v>4.0821917808219181</v>
      </c>
      <c r="K49" s="14">
        <f>PRODUCT(J49*12)</f>
        <v>48.986301369863014</v>
      </c>
      <c r="L49" s="4">
        <f>12*(INT(K49/12))+IF(((K49/12)-INT(K49/12))*12&lt;3,3,IF(AND(((K49/12)-INT(K49/12))*12&gt;=3,((K49/12)-INT(K49/12))*12&lt;6),6,IF(AND(((K49/12)-INT(K49/12))*12&gt;=6,((K49/12)-INT(K49/12))*12&lt;9),9,IF(((K49/12)-INT(K49/12))*12&gt;=9,12))))</f>
        <v>51</v>
      </c>
      <c r="M49" s="13">
        <f>1/500*(I49*L49)</f>
        <v>18531.36</v>
      </c>
      <c r="N49" s="9">
        <f>YEARFRAC(D49,G49,0)</f>
        <v>60</v>
      </c>
      <c r="O49" s="12"/>
      <c r="P49" s="11"/>
      <c r="Q49" s="11"/>
      <c r="R49" s="11"/>
      <c r="S49" s="9"/>
      <c r="T49" s="9"/>
      <c r="U49" s="9"/>
      <c r="V49" s="9"/>
      <c r="W49" s="9"/>
      <c r="X49" s="9"/>
      <c r="Y49" s="10"/>
      <c r="Z49" s="9"/>
      <c r="AA49" s="8"/>
      <c r="AB49" s="1"/>
      <c r="AC49" s="7"/>
    </row>
    <row r="50" spans="1:29" x14ac:dyDescent="0.2">
      <c r="A50" s="18">
        <v>4912</v>
      </c>
      <c r="B50" s="17" t="s">
        <v>1132</v>
      </c>
      <c r="C50" s="17" t="s">
        <v>2</v>
      </c>
      <c r="D50" s="16">
        <v>24061</v>
      </c>
      <c r="E50" s="16">
        <v>32174</v>
      </c>
      <c r="F50" s="16">
        <v>34700</v>
      </c>
      <c r="G50" s="16">
        <v>45976</v>
      </c>
      <c r="H50" s="13">
        <v>35275</v>
      </c>
      <c r="I50" s="13">
        <v>423300</v>
      </c>
      <c r="J50" s="15">
        <f>YEARFRAC(F50,$J$2,3)</f>
        <v>16.504109589041096</v>
      </c>
      <c r="K50" s="14">
        <f>PRODUCT(J50*12)</f>
        <v>198.04931506849317</v>
      </c>
      <c r="L50" s="4">
        <f>12*(INT(K50/12))+IF(((K50/12)-INT(K50/12))*12&lt;3,3,IF(AND(((K50/12)-INT(K50/12))*12&gt;=3,((K50/12)-INT(K50/12))*12&lt;6),6,IF(AND(((K50/12)-INT(K50/12))*12&gt;=6,((K50/12)-INT(K50/12))*12&lt;9),9,IF(((K50/12)-INT(K50/12))*12&gt;=9,12))))</f>
        <v>201</v>
      </c>
      <c r="M50" s="13">
        <f>1/500*(I50*L50)</f>
        <v>170166.6</v>
      </c>
      <c r="N50" s="9">
        <f>YEARFRAC(D50,G50,0)</f>
        <v>60</v>
      </c>
      <c r="O50" s="12"/>
      <c r="P50" s="11"/>
      <c r="Q50" s="11"/>
      <c r="R50" s="11"/>
      <c r="S50" s="9"/>
      <c r="T50" s="9"/>
      <c r="U50" s="9"/>
      <c r="V50" s="9"/>
      <c r="W50" s="9"/>
      <c r="X50" s="9"/>
      <c r="Y50" s="10"/>
      <c r="Z50" s="9"/>
      <c r="AA50" s="8"/>
      <c r="AB50" s="1"/>
      <c r="AC50" s="7"/>
    </row>
    <row r="51" spans="1:29" x14ac:dyDescent="0.2">
      <c r="A51" s="18">
        <v>4931</v>
      </c>
      <c r="B51" s="17" t="s">
        <v>1131</v>
      </c>
      <c r="C51" s="17" t="s">
        <v>2</v>
      </c>
      <c r="D51" s="16">
        <v>22098</v>
      </c>
      <c r="E51" s="16">
        <v>32325</v>
      </c>
      <c r="F51" s="16">
        <v>34700</v>
      </c>
      <c r="G51" s="16">
        <v>44013</v>
      </c>
      <c r="H51" s="13">
        <v>20289</v>
      </c>
      <c r="I51" s="13">
        <v>243468</v>
      </c>
      <c r="J51" s="15">
        <f>YEARFRAC(F51,$J$2,3)</f>
        <v>16.504109589041096</v>
      </c>
      <c r="K51" s="14">
        <f>PRODUCT(J51*12)</f>
        <v>198.04931506849317</v>
      </c>
      <c r="L51" s="4">
        <f>12*(INT(K51/12))+IF(((K51/12)-INT(K51/12))*12&lt;3,3,IF(AND(((K51/12)-INT(K51/12))*12&gt;=3,((K51/12)-INT(K51/12))*12&lt;6),6,IF(AND(((K51/12)-INT(K51/12))*12&gt;=6,((K51/12)-INT(K51/12))*12&lt;9),9,IF(((K51/12)-INT(K51/12))*12&gt;=9,12))))</f>
        <v>201</v>
      </c>
      <c r="M51" s="13">
        <f>1/500*(I51*L51)</f>
        <v>97874.135999999999</v>
      </c>
      <c r="N51" s="9">
        <f>YEARFRAC(D51,G51,0)</f>
        <v>60</v>
      </c>
      <c r="O51" s="12"/>
      <c r="P51" s="11"/>
      <c r="Q51" s="11"/>
      <c r="R51" s="11"/>
      <c r="S51" s="9"/>
      <c r="T51" s="9"/>
      <c r="U51" s="9"/>
      <c r="V51" s="9"/>
      <c r="W51" s="9"/>
      <c r="X51" s="9"/>
      <c r="Y51" s="10"/>
      <c r="Z51" s="9"/>
      <c r="AA51" s="8"/>
      <c r="AB51" s="1"/>
      <c r="AC51" s="7"/>
    </row>
    <row r="52" spans="1:29" x14ac:dyDescent="0.2">
      <c r="A52" s="18">
        <v>4941</v>
      </c>
      <c r="B52" s="17" t="s">
        <v>1130</v>
      </c>
      <c r="C52" s="17" t="s">
        <v>0</v>
      </c>
      <c r="D52" s="16">
        <v>24495</v>
      </c>
      <c r="E52" s="16">
        <v>32417</v>
      </c>
      <c r="F52" s="16">
        <v>34700</v>
      </c>
      <c r="G52" s="16">
        <v>46410</v>
      </c>
      <c r="H52" s="13">
        <v>31996</v>
      </c>
      <c r="I52" s="13">
        <v>383952</v>
      </c>
      <c r="J52" s="15">
        <f>YEARFRAC(F52,$J$2,3)</f>
        <v>16.504109589041096</v>
      </c>
      <c r="K52" s="14">
        <f>PRODUCT(J52*12)</f>
        <v>198.04931506849317</v>
      </c>
      <c r="L52" s="4">
        <f>12*(INT(K52/12))+IF(((K52/12)-INT(K52/12))*12&lt;3,3,IF(AND(((K52/12)-INT(K52/12))*12&gt;=3,((K52/12)-INT(K52/12))*12&lt;6),6,IF(AND(((K52/12)-INT(K52/12))*12&gt;=6,((K52/12)-INT(K52/12))*12&lt;9),9,IF(((K52/12)-INT(K52/12))*12&gt;=9,12))))</f>
        <v>201</v>
      </c>
      <c r="M52" s="13">
        <f>1/500*(I52*L52)</f>
        <v>154348.704</v>
      </c>
      <c r="N52" s="9">
        <f>YEARFRAC(D52,G52,0)</f>
        <v>60</v>
      </c>
      <c r="O52" s="12"/>
      <c r="P52" s="11"/>
      <c r="Q52" s="11"/>
      <c r="R52" s="11"/>
      <c r="S52" s="9"/>
      <c r="T52" s="9"/>
      <c r="U52" s="9"/>
      <c r="V52" s="9"/>
      <c r="W52" s="9"/>
      <c r="X52" s="9"/>
      <c r="Y52" s="10"/>
      <c r="Z52" s="9"/>
      <c r="AA52" s="8"/>
      <c r="AB52" s="1"/>
      <c r="AC52" s="7"/>
    </row>
    <row r="53" spans="1:29" x14ac:dyDescent="0.2">
      <c r="A53" s="18">
        <v>4960</v>
      </c>
      <c r="B53" s="17" t="s">
        <v>1129</v>
      </c>
      <c r="C53" s="17" t="s">
        <v>0</v>
      </c>
      <c r="D53" s="16">
        <v>24783</v>
      </c>
      <c r="E53" s="16">
        <v>32417</v>
      </c>
      <c r="F53" s="16">
        <v>39083</v>
      </c>
      <c r="G53" s="16">
        <v>46698</v>
      </c>
      <c r="H53" s="13">
        <v>23487</v>
      </c>
      <c r="I53" s="13">
        <v>281844</v>
      </c>
      <c r="J53" s="15">
        <f>YEARFRAC(F53,$J$2,3)</f>
        <v>4.4958904109589044</v>
      </c>
      <c r="K53" s="14">
        <f>PRODUCT(J53*12)</f>
        <v>53.950684931506856</v>
      </c>
      <c r="L53" s="4">
        <f>12*(INT(K53/12))+IF(((K53/12)-INT(K53/12))*12&lt;3,3,IF(AND(((K53/12)-INT(K53/12))*12&gt;=3,((K53/12)-INT(K53/12))*12&lt;6),6,IF(AND(((K53/12)-INT(K53/12))*12&gt;=6,((K53/12)-INT(K53/12))*12&lt;9),9,IF(((K53/12)-INT(K53/12))*12&gt;=9,12))))</f>
        <v>54</v>
      </c>
      <c r="M53" s="13">
        <f>1/500*(I53*L53)</f>
        <v>30439.152000000002</v>
      </c>
      <c r="N53" s="9">
        <f>YEARFRAC(D53,G53,0)</f>
        <v>60</v>
      </c>
      <c r="O53" s="12"/>
      <c r="P53" s="11"/>
      <c r="Q53" s="11"/>
      <c r="R53" s="11"/>
      <c r="S53" s="9"/>
      <c r="T53" s="9"/>
      <c r="U53" s="9"/>
      <c r="V53" s="9"/>
      <c r="W53" s="9"/>
      <c r="X53" s="9"/>
      <c r="Y53" s="10"/>
      <c r="Z53" s="9"/>
      <c r="AA53" s="8"/>
      <c r="AB53" s="1"/>
      <c r="AC53" s="7"/>
    </row>
    <row r="54" spans="1:29" x14ac:dyDescent="0.2">
      <c r="A54" s="18">
        <v>4983</v>
      </c>
      <c r="B54" s="17" t="s">
        <v>1128</v>
      </c>
      <c r="C54" s="17" t="s">
        <v>2</v>
      </c>
      <c r="D54" s="16">
        <v>23164</v>
      </c>
      <c r="E54" s="16">
        <v>32478</v>
      </c>
      <c r="F54" s="16">
        <v>34700</v>
      </c>
      <c r="G54" s="16">
        <v>45079</v>
      </c>
      <c r="H54" s="13">
        <v>31996</v>
      </c>
      <c r="I54" s="13">
        <v>383952</v>
      </c>
      <c r="J54" s="15">
        <f>YEARFRAC(F54,$J$2,3)</f>
        <v>16.504109589041096</v>
      </c>
      <c r="K54" s="14">
        <f>PRODUCT(J54*12)</f>
        <v>198.04931506849317</v>
      </c>
      <c r="L54" s="4">
        <f>12*(INT(K54/12))+IF(((K54/12)-INT(K54/12))*12&lt;3,3,IF(AND(((K54/12)-INT(K54/12))*12&gt;=3,((K54/12)-INT(K54/12))*12&lt;6),6,IF(AND(((K54/12)-INT(K54/12))*12&gt;=6,((K54/12)-INT(K54/12))*12&lt;9),9,IF(((K54/12)-INT(K54/12))*12&gt;=9,12))))</f>
        <v>201</v>
      </c>
      <c r="M54" s="13">
        <f>1/500*(I54*L54)</f>
        <v>154348.704</v>
      </c>
      <c r="N54" s="9">
        <f>YEARFRAC(D54,G54,0)</f>
        <v>60</v>
      </c>
      <c r="O54" s="12"/>
      <c r="P54" s="11"/>
      <c r="Q54" s="11"/>
      <c r="R54" s="11"/>
      <c r="S54" s="9"/>
      <c r="T54" s="9"/>
      <c r="U54" s="9"/>
      <c r="V54" s="9"/>
      <c r="W54" s="9"/>
      <c r="X54" s="9"/>
      <c r="Y54" s="10"/>
      <c r="Z54" s="9"/>
      <c r="AA54" s="8"/>
      <c r="AB54" s="1"/>
      <c r="AC54" s="7"/>
    </row>
    <row r="55" spans="1:29" x14ac:dyDescent="0.2">
      <c r="A55" s="18">
        <v>4990</v>
      </c>
      <c r="B55" s="17" t="s">
        <v>1127</v>
      </c>
      <c r="C55" s="17" t="s">
        <v>0</v>
      </c>
      <c r="D55" s="16">
        <v>23212</v>
      </c>
      <c r="E55" s="16">
        <v>32552</v>
      </c>
      <c r="F55" s="16">
        <v>38687</v>
      </c>
      <c r="G55" s="16">
        <v>5.58</v>
      </c>
      <c r="H55" s="13">
        <v>15140</v>
      </c>
      <c r="I55" s="13">
        <v>181680</v>
      </c>
      <c r="J55" s="15">
        <f>YEARFRAC(F55,$J$2,3)</f>
        <v>5.580821917808219</v>
      </c>
      <c r="K55" s="14">
        <f>PRODUCT(J55*12)</f>
        <v>66.969863013698628</v>
      </c>
      <c r="L55" s="4">
        <f>12*(INT(K55/12))+IF(((K55/12)-INT(K55/12))*12&lt;3,3,IF(AND(((K55/12)-INT(K55/12))*12&gt;=3,((K55/12)-INT(K55/12))*12&lt;6),6,IF(AND(((K55/12)-INT(K55/12))*12&gt;=6,((K55/12)-INT(K55/12))*12&lt;9),9,IF(((K55/12)-INT(K55/12))*12&gt;=9,12))))</f>
        <v>69</v>
      </c>
      <c r="M55" s="13">
        <f>1/500*(I55*L55)</f>
        <v>25071.84</v>
      </c>
      <c r="N55" s="9">
        <f>YEARFRAC(D55,G55,0)</f>
        <v>63.541666666666664</v>
      </c>
      <c r="O55" s="12"/>
      <c r="P55" s="11"/>
      <c r="Q55" s="11"/>
      <c r="R55" s="11"/>
      <c r="S55" s="9"/>
      <c r="T55" s="9"/>
      <c r="U55" s="9"/>
      <c r="V55" s="9"/>
      <c r="W55" s="9"/>
      <c r="X55" s="9"/>
      <c r="Y55" s="10"/>
      <c r="Z55" s="9"/>
      <c r="AA55" s="8"/>
      <c r="AB55" s="1"/>
      <c r="AC55" s="7"/>
    </row>
    <row r="56" spans="1:29" x14ac:dyDescent="0.2">
      <c r="A56" s="18">
        <v>4991</v>
      </c>
      <c r="B56" s="17" t="s">
        <v>1126</v>
      </c>
      <c r="C56" s="17" t="s">
        <v>0</v>
      </c>
      <c r="D56" s="16">
        <v>24230</v>
      </c>
      <c r="E56" s="16">
        <v>32546</v>
      </c>
      <c r="F56" s="16">
        <v>34700</v>
      </c>
      <c r="G56" s="16">
        <v>46145</v>
      </c>
      <c r="H56" s="13">
        <v>24662</v>
      </c>
      <c r="I56" s="13">
        <v>295944</v>
      </c>
      <c r="J56" s="15">
        <f>YEARFRAC(F56,$J$2,3)</f>
        <v>16.504109589041096</v>
      </c>
      <c r="K56" s="14">
        <f>PRODUCT(J56*12)</f>
        <v>198.04931506849317</v>
      </c>
      <c r="L56" s="4">
        <f>12*(INT(K56/12))+IF(((K56/12)-INT(K56/12))*12&lt;3,3,IF(AND(((K56/12)-INT(K56/12))*12&gt;=3,((K56/12)-INT(K56/12))*12&lt;6),6,IF(AND(((K56/12)-INT(K56/12))*12&gt;=6,((K56/12)-INT(K56/12))*12&lt;9),9,IF(((K56/12)-INT(K56/12))*12&gt;=9,12))))</f>
        <v>201</v>
      </c>
      <c r="M56" s="13">
        <f>1/500*(I56*L56)</f>
        <v>118969.488</v>
      </c>
      <c r="N56" s="9">
        <f>YEARFRAC(D56,G56,0)</f>
        <v>60</v>
      </c>
      <c r="O56" s="12"/>
      <c r="P56" s="11"/>
      <c r="Q56" s="11"/>
      <c r="R56" s="11"/>
      <c r="S56" s="9"/>
      <c r="T56" s="9"/>
      <c r="U56" s="9"/>
      <c r="V56" s="9"/>
      <c r="W56" s="9"/>
      <c r="X56" s="9"/>
      <c r="Y56" s="10"/>
      <c r="Z56" s="9"/>
      <c r="AA56" s="8"/>
      <c r="AB56" s="1"/>
      <c r="AC56" s="7"/>
    </row>
    <row r="57" spans="1:29" x14ac:dyDescent="0.2">
      <c r="A57" s="18">
        <v>4993</v>
      </c>
      <c r="B57" s="17" t="s">
        <v>1125</v>
      </c>
      <c r="C57" s="17" t="s">
        <v>2</v>
      </c>
      <c r="D57" s="16">
        <v>22963</v>
      </c>
      <c r="E57" s="16">
        <v>32552</v>
      </c>
      <c r="F57" s="16">
        <v>34700</v>
      </c>
      <c r="G57" s="16">
        <v>44878</v>
      </c>
      <c r="H57" s="13">
        <v>24662</v>
      </c>
      <c r="I57" s="13">
        <v>295944</v>
      </c>
      <c r="J57" s="15">
        <f>YEARFRAC(F57,$J$2,3)</f>
        <v>16.504109589041096</v>
      </c>
      <c r="K57" s="14">
        <f>PRODUCT(J57*12)</f>
        <v>198.04931506849317</v>
      </c>
      <c r="L57" s="4">
        <f>12*(INT(K57/12))+IF(((K57/12)-INT(K57/12))*12&lt;3,3,IF(AND(((K57/12)-INT(K57/12))*12&gt;=3,((K57/12)-INT(K57/12))*12&lt;6),6,IF(AND(((K57/12)-INT(K57/12))*12&gt;=6,((K57/12)-INT(K57/12))*12&lt;9),9,IF(((K57/12)-INT(K57/12))*12&gt;=9,12))))</f>
        <v>201</v>
      </c>
      <c r="M57" s="13">
        <f>1/500*(I57*L57)</f>
        <v>118969.488</v>
      </c>
      <c r="N57" s="9">
        <f>YEARFRAC(D57,G57,0)</f>
        <v>60</v>
      </c>
      <c r="O57" s="12"/>
      <c r="P57" s="11"/>
      <c r="Q57" s="11"/>
      <c r="R57" s="11"/>
      <c r="S57" s="9"/>
      <c r="T57" s="9"/>
      <c r="U57" s="9"/>
      <c r="V57" s="9"/>
      <c r="W57" s="9"/>
      <c r="X57" s="9"/>
      <c r="Y57" s="10"/>
      <c r="Z57" s="9"/>
      <c r="AA57" s="8"/>
      <c r="AB57" s="1"/>
      <c r="AC57" s="7"/>
    </row>
    <row r="58" spans="1:29" x14ac:dyDescent="0.2">
      <c r="A58" s="18">
        <v>5016</v>
      </c>
      <c r="B58" s="17" t="s">
        <v>1124</v>
      </c>
      <c r="C58" s="17" t="s">
        <v>0</v>
      </c>
      <c r="D58" s="16">
        <v>22282</v>
      </c>
      <c r="E58" s="16">
        <v>30011</v>
      </c>
      <c r="F58" s="16">
        <v>34700</v>
      </c>
      <c r="G58" s="16">
        <v>44197</v>
      </c>
      <c r="H58" s="13">
        <v>30472</v>
      </c>
      <c r="I58" s="13">
        <v>365664</v>
      </c>
      <c r="J58" s="15">
        <f>YEARFRAC(F58,$J$2,3)</f>
        <v>16.504109589041096</v>
      </c>
      <c r="K58" s="14">
        <f>PRODUCT(J58*12)</f>
        <v>198.04931506849317</v>
      </c>
      <c r="L58" s="4">
        <f>12*(INT(K58/12))+IF(((K58/12)-INT(K58/12))*12&lt;3,3,IF(AND(((K58/12)-INT(K58/12))*12&gt;=3,((K58/12)-INT(K58/12))*12&lt;6),6,IF(AND(((K58/12)-INT(K58/12))*12&gt;=6,((K58/12)-INT(K58/12))*12&lt;9),9,IF(((K58/12)-INT(K58/12))*12&gt;=9,12))))</f>
        <v>201</v>
      </c>
      <c r="M58" s="13">
        <f>1/500*(I58*L58)</f>
        <v>146996.92800000001</v>
      </c>
      <c r="N58" s="9">
        <f>YEARFRAC(D58,G58,0)</f>
        <v>60</v>
      </c>
      <c r="O58" s="12"/>
      <c r="P58" s="11"/>
      <c r="Q58" s="11"/>
      <c r="R58" s="11"/>
      <c r="S58" s="9"/>
      <c r="T58" s="9"/>
      <c r="U58" s="9"/>
      <c r="V58" s="9"/>
      <c r="W58" s="9"/>
      <c r="X58" s="9"/>
      <c r="Y58" s="10"/>
      <c r="Z58" s="9"/>
      <c r="AA58" s="8"/>
      <c r="AB58" s="1"/>
      <c r="AC58" s="7"/>
    </row>
    <row r="59" spans="1:29" x14ac:dyDescent="0.2">
      <c r="A59" s="18">
        <v>5045</v>
      </c>
      <c r="B59" s="17" t="s">
        <v>1123</v>
      </c>
      <c r="C59" s="17" t="s">
        <v>0</v>
      </c>
      <c r="D59" s="16">
        <v>22521</v>
      </c>
      <c r="E59" s="16">
        <v>29312</v>
      </c>
      <c r="F59" s="16">
        <v>35278</v>
      </c>
      <c r="G59" s="16">
        <v>44436</v>
      </c>
      <c r="H59" s="13">
        <v>29021</v>
      </c>
      <c r="I59" s="13">
        <v>348252</v>
      </c>
      <c r="J59" s="15">
        <f>YEARFRAC(F59,$J$2,3)</f>
        <v>14.920547945205479</v>
      </c>
      <c r="K59" s="14">
        <f>PRODUCT(J59*12)</f>
        <v>179.04657534246576</v>
      </c>
      <c r="L59" s="4">
        <f>12*(INT(K59/12))+IF(((K59/12)-INT(K59/12))*12&lt;3,3,IF(AND(((K59/12)-INT(K59/12))*12&gt;=3,((K59/12)-INT(K59/12))*12&lt;6),6,IF(AND(((K59/12)-INT(K59/12))*12&gt;=6,((K59/12)-INT(K59/12))*12&lt;9),9,IF(((K59/12)-INT(K59/12))*12&gt;=9,12))))</f>
        <v>180</v>
      </c>
      <c r="M59" s="13">
        <f>1/500*(I59*L59)</f>
        <v>125370.72</v>
      </c>
      <c r="N59" s="9">
        <f>YEARFRAC(D59,G59,0)</f>
        <v>60</v>
      </c>
      <c r="O59" s="12"/>
      <c r="P59" s="11"/>
      <c r="Q59" s="11"/>
      <c r="R59" s="11"/>
      <c r="S59" s="9"/>
      <c r="T59" s="9"/>
      <c r="U59" s="9"/>
      <c r="V59" s="9"/>
      <c r="W59" s="9"/>
      <c r="X59" s="9"/>
      <c r="Y59" s="10"/>
      <c r="Z59" s="9"/>
      <c r="AA59" s="8"/>
      <c r="AB59" s="1"/>
      <c r="AC59" s="7"/>
    </row>
    <row r="60" spans="1:29" x14ac:dyDescent="0.2">
      <c r="A60" s="18">
        <v>5056</v>
      </c>
      <c r="B60" s="17" t="s">
        <v>1122</v>
      </c>
      <c r="C60" s="17" t="s">
        <v>2</v>
      </c>
      <c r="D60" s="16">
        <v>20724</v>
      </c>
      <c r="E60" s="16">
        <v>29860</v>
      </c>
      <c r="F60" s="16">
        <v>34700</v>
      </c>
      <c r="G60" s="16">
        <v>44465</v>
      </c>
      <c r="H60" s="13">
        <v>94235</v>
      </c>
      <c r="I60" s="13">
        <v>1130820</v>
      </c>
      <c r="J60" s="15">
        <f>YEARFRAC(F60,$J$2,3)</f>
        <v>16.504109589041096</v>
      </c>
      <c r="K60" s="14">
        <f>PRODUCT(J60*12)</f>
        <v>198.04931506849317</v>
      </c>
      <c r="L60" s="4">
        <f>12*(INT(K60/12))+IF(((K60/12)-INT(K60/12))*12&lt;3,3,IF(AND(((K60/12)-INT(K60/12))*12&gt;=3,((K60/12)-INT(K60/12))*12&lt;6),6,IF(AND(((K60/12)-INT(K60/12))*12&gt;=6,((K60/12)-INT(K60/12))*12&lt;9),9,IF(((K60/12)-INT(K60/12))*12&gt;=9,12))))</f>
        <v>201</v>
      </c>
      <c r="M60" s="13">
        <f>1/500*(I60*L60)</f>
        <v>454589.64</v>
      </c>
      <c r="N60" s="9">
        <f>YEARFRAC(D60,G60,0)</f>
        <v>65</v>
      </c>
      <c r="O60" s="12"/>
      <c r="P60" s="11"/>
      <c r="Q60" s="11"/>
      <c r="R60" s="11"/>
      <c r="S60" s="9"/>
      <c r="T60" s="9"/>
      <c r="U60" s="9"/>
      <c r="V60" s="9"/>
      <c r="W60" s="9"/>
      <c r="X60" s="9"/>
      <c r="Y60" s="10"/>
      <c r="Z60" s="9"/>
      <c r="AA60" s="8"/>
      <c r="AB60" s="1"/>
      <c r="AC60" s="7"/>
    </row>
    <row r="61" spans="1:29" x14ac:dyDescent="0.2">
      <c r="A61" s="18">
        <v>5307</v>
      </c>
      <c r="B61" s="17" t="s">
        <v>1121</v>
      </c>
      <c r="C61" s="17" t="s">
        <v>2</v>
      </c>
      <c r="D61" s="16">
        <v>22315</v>
      </c>
      <c r="E61" s="16">
        <v>29556</v>
      </c>
      <c r="F61" s="16">
        <v>34700</v>
      </c>
      <c r="G61" s="16">
        <v>44230</v>
      </c>
      <c r="H61" s="13">
        <v>31996</v>
      </c>
      <c r="I61" s="13">
        <v>383952</v>
      </c>
      <c r="J61" s="15">
        <f>YEARFRAC(F61,$J$2,3)</f>
        <v>16.504109589041096</v>
      </c>
      <c r="K61" s="14">
        <f>PRODUCT(J61*12)</f>
        <v>198.04931506849317</v>
      </c>
      <c r="L61" s="4">
        <f>12*(INT(K61/12))+IF(((K61/12)-INT(K61/12))*12&lt;3,3,IF(AND(((K61/12)-INT(K61/12))*12&gt;=3,((K61/12)-INT(K61/12))*12&lt;6),6,IF(AND(((K61/12)-INT(K61/12))*12&gt;=6,((K61/12)-INT(K61/12))*12&lt;9),9,IF(((K61/12)-INT(K61/12))*12&gt;=9,12))))</f>
        <v>201</v>
      </c>
      <c r="M61" s="13">
        <f>1/500*(I61*L61)</f>
        <v>154348.704</v>
      </c>
      <c r="N61" s="9">
        <f>YEARFRAC(D61,G61,0)</f>
        <v>60</v>
      </c>
      <c r="O61" s="12"/>
      <c r="P61" s="11"/>
      <c r="Q61" s="11"/>
      <c r="R61" s="11"/>
      <c r="S61" s="9"/>
      <c r="T61" s="9"/>
      <c r="U61" s="9"/>
      <c r="V61" s="9"/>
      <c r="W61" s="9"/>
      <c r="X61" s="9"/>
      <c r="Y61" s="10"/>
      <c r="Z61" s="9"/>
      <c r="AA61" s="8"/>
      <c r="AB61" s="1"/>
      <c r="AC61" s="7"/>
    </row>
    <row r="62" spans="1:29" x14ac:dyDescent="0.2">
      <c r="A62" s="18">
        <v>5400</v>
      </c>
      <c r="B62" s="17" t="s">
        <v>1120</v>
      </c>
      <c r="C62" s="17" t="s">
        <v>2</v>
      </c>
      <c r="D62" s="16">
        <v>22982</v>
      </c>
      <c r="E62" s="16">
        <v>31229</v>
      </c>
      <c r="F62" s="16">
        <v>34700</v>
      </c>
      <c r="G62" s="16">
        <v>44897</v>
      </c>
      <c r="H62" s="13">
        <v>24662</v>
      </c>
      <c r="I62" s="13">
        <v>295944</v>
      </c>
      <c r="J62" s="15">
        <f>YEARFRAC(F62,$J$2,3)</f>
        <v>16.504109589041096</v>
      </c>
      <c r="K62" s="14">
        <f>PRODUCT(J62*12)</f>
        <v>198.04931506849317</v>
      </c>
      <c r="L62" s="4">
        <f>12*(INT(K62/12))+IF(((K62/12)-INT(K62/12))*12&lt;3,3,IF(AND(((K62/12)-INT(K62/12))*12&gt;=3,((K62/12)-INT(K62/12))*12&lt;6),6,IF(AND(((K62/12)-INT(K62/12))*12&gt;=6,((K62/12)-INT(K62/12))*12&lt;9),9,IF(((K62/12)-INT(K62/12))*12&gt;=9,12))))</f>
        <v>201</v>
      </c>
      <c r="M62" s="13">
        <f>1/500*(I62*L62)</f>
        <v>118969.488</v>
      </c>
      <c r="N62" s="9">
        <f>YEARFRAC(D62,G62,0)</f>
        <v>60</v>
      </c>
      <c r="O62" s="12"/>
      <c r="P62" s="11"/>
      <c r="Q62" s="11"/>
      <c r="R62" s="11"/>
      <c r="S62" s="9"/>
      <c r="T62" s="9"/>
      <c r="U62" s="9"/>
      <c r="V62" s="9"/>
      <c r="W62" s="9"/>
      <c r="X62" s="9"/>
      <c r="Y62" s="10"/>
      <c r="Z62" s="9"/>
      <c r="AA62" s="8"/>
      <c r="AB62" s="1"/>
      <c r="AC62" s="7"/>
    </row>
    <row r="63" spans="1:29" x14ac:dyDescent="0.2">
      <c r="A63" s="18">
        <v>5403</v>
      </c>
      <c r="B63" s="17" t="s">
        <v>1119</v>
      </c>
      <c r="C63" s="17" t="s">
        <v>2</v>
      </c>
      <c r="D63" s="16">
        <v>23228</v>
      </c>
      <c r="E63" s="16">
        <v>31229</v>
      </c>
      <c r="F63" s="16">
        <v>34700</v>
      </c>
      <c r="G63" s="16">
        <v>45143</v>
      </c>
      <c r="H63" s="13">
        <v>29021</v>
      </c>
      <c r="I63" s="13">
        <v>348252</v>
      </c>
      <c r="J63" s="15">
        <f>YEARFRAC(F63,$J$2,3)</f>
        <v>16.504109589041096</v>
      </c>
      <c r="K63" s="14">
        <f>PRODUCT(J63*12)</f>
        <v>198.04931506849317</v>
      </c>
      <c r="L63" s="4">
        <f>12*(INT(K63/12))+IF(((K63/12)-INT(K63/12))*12&lt;3,3,IF(AND(((K63/12)-INT(K63/12))*12&gt;=3,((K63/12)-INT(K63/12))*12&lt;6),6,IF(AND(((K63/12)-INT(K63/12))*12&gt;=6,((K63/12)-INT(K63/12))*12&lt;9),9,IF(((K63/12)-INT(K63/12))*12&gt;=9,12))))</f>
        <v>201</v>
      </c>
      <c r="M63" s="13">
        <f>1/500*(I63*L63)</f>
        <v>139997.304</v>
      </c>
      <c r="N63" s="9">
        <f>YEARFRAC(D63,G63,0)</f>
        <v>60</v>
      </c>
      <c r="O63" s="12"/>
      <c r="P63" s="11"/>
      <c r="Q63" s="11"/>
      <c r="R63" s="11"/>
      <c r="S63" s="9"/>
      <c r="T63" s="9"/>
      <c r="U63" s="9"/>
      <c r="V63" s="9"/>
      <c r="W63" s="9"/>
      <c r="X63" s="9"/>
      <c r="Y63" s="10"/>
      <c r="Z63" s="9"/>
      <c r="AA63" s="8"/>
      <c r="AB63" s="1"/>
      <c r="AC63" s="7"/>
    </row>
    <row r="64" spans="1:29" x14ac:dyDescent="0.2">
      <c r="A64" s="18">
        <v>5496</v>
      </c>
      <c r="B64" s="17" t="s">
        <v>1118</v>
      </c>
      <c r="C64" s="17" t="s">
        <v>2</v>
      </c>
      <c r="D64" s="16">
        <v>25517</v>
      </c>
      <c r="E64" s="16">
        <v>32478</v>
      </c>
      <c r="F64" s="16">
        <v>35612</v>
      </c>
      <c r="G64" s="16">
        <v>47432</v>
      </c>
      <c r="H64" s="13">
        <v>24662</v>
      </c>
      <c r="I64" s="13">
        <v>295944</v>
      </c>
      <c r="J64" s="15">
        <f>YEARFRAC(F64,$J$2,3)</f>
        <v>14.005479452054795</v>
      </c>
      <c r="K64" s="14">
        <f>PRODUCT(J64*12)</f>
        <v>168.06575342465754</v>
      </c>
      <c r="L64" s="4">
        <f>12*(INT(K64/12))+IF(((K64/12)-INT(K64/12))*12&lt;3,3,IF(AND(((K64/12)-INT(K64/12))*12&gt;=3,((K64/12)-INT(K64/12))*12&lt;6),6,IF(AND(((K64/12)-INT(K64/12))*12&gt;=6,((K64/12)-INT(K64/12))*12&lt;9),9,IF(((K64/12)-INT(K64/12))*12&gt;=9,12))))</f>
        <v>171</v>
      </c>
      <c r="M64" s="13">
        <f>1/500*(I64*L64)</f>
        <v>101212.848</v>
      </c>
      <c r="N64" s="9">
        <f>YEARFRAC(D64,G64,0)</f>
        <v>60</v>
      </c>
      <c r="O64" s="12"/>
      <c r="P64" s="11"/>
      <c r="Q64" s="11"/>
      <c r="R64" s="11"/>
      <c r="S64" s="9"/>
      <c r="T64" s="9"/>
      <c r="U64" s="9"/>
      <c r="V64" s="9"/>
      <c r="W64" s="9"/>
      <c r="X64" s="9"/>
      <c r="Y64" s="10"/>
      <c r="Z64" s="9"/>
      <c r="AA64" s="8"/>
      <c r="AB64" s="1"/>
      <c r="AC64" s="7"/>
    </row>
    <row r="65" spans="1:29" x14ac:dyDescent="0.2">
      <c r="A65" s="18">
        <v>5505</v>
      </c>
      <c r="B65" s="17" t="s">
        <v>1117</v>
      </c>
      <c r="C65" s="17" t="s">
        <v>2</v>
      </c>
      <c r="D65" s="16">
        <v>23708</v>
      </c>
      <c r="E65" s="16">
        <v>32478</v>
      </c>
      <c r="F65" s="16">
        <v>34700</v>
      </c>
      <c r="G65" s="16">
        <v>45623</v>
      </c>
      <c r="H65" s="13">
        <v>70320</v>
      </c>
      <c r="I65" s="13">
        <v>843840</v>
      </c>
      <c r="J65" s="15">
        <f>YEARFRAC(F65,$J$2,3)</f>
        <v>16.504109589041096</v>
      </c>
      <c r="K65" s="14">
        <f>PRODUCT(J65*12)</f>
        <v>198.04931506849317</v>
      </c>
      <c r="L65" s="4">
        <f>12*(INT(K65/12))+IF(((K65/12)-INT(K65/12))*12&lt;3,3,IF(AND(((K65/12)-INT(K65/12))*12&gt;=3,((K65/12)-INT(K65/12))*12&lt;6),6,IF(AND(((K65/12)-INT(K65/12))*12&gt;=6,((K65/12)-INT(K65/12))*12&lt;9),9,IF(((K65/12)-INT(K65/12))*12&gt;=9,12))))</f>
        <v>201</v>
      </c>
      <c r="M65" s="13">
        <f>1/500*(I65*L65)</f>
        <v>339223.68</v>
      </c>
      <c r="N65" s="9">
        <f>YEARFRAC(D65,G65,0)</f>
        <v>60</v>
      </c>
      <c r="O65" s="12"/>
      <c r="P65" s="11"/>
      <c r="Q65" s="11"/>
      <c r="R65" s="11"/>
      <c r="S65" s="9"/>
      <c r="T65" s="9"/>
      <c r="U65" s="9"/>
      <c r="V65" s="9"/>
      <c r="W65" s="9"/>
      <c r="X65" s="9"/>
      <c r="Y65" s="10"/>
      <c r="Z65" s="9"/>
      <c r="AA65" s="8"/>
      <c r="AB65" s="1"/>
      <c r="AC65" s="7"/>
    </row>
    <row r="66" spans="1:29" x14ac:dyDescent="0.2">
      <c r="A66" s="18">
        <v>6023</v>
      </c>
      <c r="B66" s="17" t="s">
        <v>1116</v>
      </c>
      <c r="C66" s="17" t="s">
        <v>2</v>
      </c>
      <c r="D66" s="16">
        <v>23377</v>
      </c>
      <c r="E66" s="16">
        <v>30864</v>
      </c>
      <c r="F66" s="16">
        <v>34700</v>
      </c>
      <c r="G66" s="16">
        <v>45292</v>
      </c>
      <c r="H66" s="13">
        <v>49636</v>
      </c>
      <c r="I66" s="13">
        <v>595632</v>
      </c>
      <c r="J66" s="15">
        <f>YEARFRAC(F66,$J$2,3)</f>
        <v>16.504109589041096</v>
      </c>
      <c r="K66" s="14">
        <f>PRODUCT(J66*12)</f>
        <v>198.04931506849317</v>
      </c>
      <c r="L66" s="4">
        <f>12*(INT(K66/12))+IF(((K66/12)-INT(K66/12))*12&lt;3,3,IF(AND(((K66/12)-INT(K66/12))*12&gt;=3,((K66/12)-INT(K66/12))*12&lt;6),6,IF(AND(((K66/12)-INT(K66/12))*12&gt;=6,((K66/12)-INT(K66/12))*12&lt;9),9,IF(((K66/12)-INT(K66/12))*12&gt;=9,12))))</f>
        <v>201</v>
      </c>
      <c r="M66" s="13">
        <f>1/500*(I66*L66)</f>
        <v>239444.06400000001</v>
      </c>
      <c r="N66" s="9">
        <f>YEARFRAC(D66,G66,0)</f>
        <v>60</v>
      </c>
      <c r="O66" s="12"/>
      <c r="P66" s="11"/>
      <c r="Q66" s="11"/>
      <c r="R66" s="11"/>
      <c r="S66" s="9"/>
      <c r="T66" s="9"/>
      <c r="U66" s="9"/>
      <c r="V66" s="9"/>
      <c r="W66" s="9"/>
      <c r="X66" s="9"/>
      <c r="Y66" s="10"/>
      <c r="Z66" s="9"/>
      <c r="AA66" s="8"/>
      <c r="AB66" s="1"/>
      <c r="AC66" s="7"/>
    </row>
    <row r="67" spans="1:29" x14ac:dyDescent="0.2">
      <c r="A67" s="18">
        <v>6045</v>
      </c>
      <c r="B67" s="17" t="s">
        <v>1115</v>
      </c>
      <c r="C67" s="17" t="s">
        <v>2</v>
      </c>
      <c r="D67" s="16">
        <v>21096</v>
      </c>
      <c r="E67" s="16">
        <v>31564</v>
      </c>
      <c r="F67" s="16">
        <v>34700</v>
      </c>
      <c r="G67" s="16">
        <v>44837</v>
      </c>
      <c r="H67" s="13">
        <v>105432</v>
      </c>
      <c r="I67" s="13">
        <v>1265184</v>
      </c>
      <c r="J67" s="15">
        <f>YEARFRAC(F67,$J$2,3)</f>
        <v>16.504109589041096</v>
      </c>
      <c r="K67" s="14">
        <f>PRODUCT(J67*12)</f>
        <v>198.04931506849317</v>
      </c>
      <c r="L67" s="4">
        <f>12*(INT(K67/12))+IF(((K67/12)-INT(K67/12))*12&lt;3,3,IF(AND(((K67/12)-INT(K67/12))*12&gt;=3,((K67/12)-INT(K67/12))*12&lt;6),6,IF(AND(((K67/12)-INT(K67/12))*12&gt;=6,((K67/12)-INT(K67/12))*12&lt;9),9,IF(((K67/12)-INT(K67/12))*12&gt;=9,12))))</f>
        <v>201</v>
      </c>
      <c r="M67" s="13">
        <f>1/500*(I67*L67)</f>
        <v>508603.96799999999</v>
      </c>
      <c r="N67" s="9">
        <f>YEARFRAC(D67,G67,0)</f>
        <v>65</v>
      </c>
      <c r="O67" s="12"/>
      <c r="P67" s="11"/>
      <c r="Q67" s="11"/>
      <c r="R67" s="11"/>
      <c r="S67" s="9"/>
      <c r="T67" s="9"/>
      <c r="U67" s="9"/>
      <c r="V67" s="9"/>
      <c r="W67" s="9"/>
      <c r="X67" s="9"/>
      <c r="Y67" s="10"/>
      <c r="Z67" s="9"/>
      <c r="AA67" s="8"/>
      <c r="AB67" s="1"/>
      <c r="AC67" s="7"/>
    </row>
    <row r="68" spans="1:29" x14ac:dyDescent="0.2">
      <c r="A68" s="18">
        <v>6087</v>
      </c>
      <c r="B68" s="17" t="s">
        <v>1114</v>
      </c>
      <c r="C68" s="17" t="s">
        <v>0</v>
      </c>
      <c r="D68" s="16">
        <v>22889</v>
      </c>
      <c r="E68" s="16">
        <v>31747</v>
      </c>
      <c r="F68" s="16">
        <v>34820</v>
      </c>
      <c r="G68" s="16">
        <v>44804</v>
      </c>
      <c r="H68" s="13">
        <v>42877</v>
      </c>
      <c r="I68" s="13">
        <v>514524</v>
      </c>
      <c r="J68" s="15">
        <f>YEARFRAC(F68,$J$2,3)</f>
        <v>16.175342465753424</v>
      </c>
      <c r="K68" s="14">
        <f>PRODUCT(J68*12)</f>
        <v>194.10410958904109</v>
      </c>
      <c r="L68" s="4">
        <f>12*(INT(K68/12))+IF(((K68/12)-INT(K68/12))*12&lt;3,3,IF(AND(((K68/12)-INT(K68/12))*12&gt;=3,((K68/12)-INT(K68/12))*12&lt;6),6,IF(AND(((K68/12)-INT(K68/12))*12&gt;=6,((K68/12)-INT(K68/12))*12&lt;9),9,IF(((K68/12)-INT(K68/12))*12&gt;=9,12))))</f>
        <v>195</v>
      </c>
      <c r="M68" s="13">
        <f>1/500*(I68*L68)</f>
        <v>200664.36000000002</v>
      </c>
      <c r="N68" s="9">
        <f>YEARFRAC(D68,G68,0)</f>
        <v>60</v>
      </c>
      <c r="O68" s="12"/>
      <c r="P68" s="11"/>
      <c r="Q68" s="11"/>
      <c r="R68" s="11"/>
      <c r="S68" s="9"/>
      <c r="T68" s="9"/>
      <c r="U68" s="9"/>
      <c r="V68" s="9"/>
      <c r="W68" s="9"/>
      <c r="X68" s="9"/>
      <c r="Y68" s="10"/>
      <c r="Z68" s="9"/>
      <c r="AA68" s="8"/>
      <c r="AB68" s="1"/>
      <c r="AC68" s="7"/>
    </row>
    <row r="69" spans="1:29" x14ac:dyDescent="0.2">
      <c r="A69" s="18">
        <v>6100</v>
      </c>
      <c r="B69" s="17" t="s">
        <v>1113</v>
      </c>
      <c r="C69" s="17" t="s">
        <v>2</v>
      </c>
      <c r="D69" s="16">
        <v>24365</v>
      </c>
      <c r="E69" s="16">
        <v>32143</v>
      </c>
      <c r="F69" s="16">
        <v>34700</v>
      </c>
      <c r="G69" s="16">
        <v>46280</v>
      </c>
      <c r="H69" s="13">
        <v>40835</v>
      </c>
      <c r="I69" s="13">
        <v>490020</v>
      </c>
      <c r="J69" s="15">
        <f>YEARFRAC(F69,$J$2,3)</f>
        <v>16.504109589041096</v>
      </c>
      <c r="K69" s="14">
        <f>PRODUCT(J69*12)</f>
        <v>198.04931506849317</v>
      </c>
      <c r="L69" s="4">
        <f>12*(INT(K69/12))+IF(((K69/12)-INT(K69/12))*12&lt;3,3,IF(AND(((K69/12)-INT(K69/12))*12&gt;=3,((K69/12)-INT(K69/12))*12&lt;6),6,IF(AND(((K69/12)-INT(K69/12))*12&gt;=6,((K69/12)-INT(K69/12))*12&lt;9),9,IF(((K69/12)-INT(K69/12))*12&gt;=9,12))))</f>
        <v>201</v>
      </c>
      <c r="M69" s="13">
        <f>1/500*(I69*L69)</f>
        <v>196988.04</v>
      </c>
      <c r="N69" s="9">
        <f>YEARFRAC(D69,G69,0)</f>
        <v>60</v>
      </c>
      <c r="O69" s="12"/>
      <c r="P69" s="11"/>
      <c r="Q69" s="11"/>
      <c r="R69" s="11"/>
      <c r="S69" s="9"/>
      <c r="T69" s="9"/>
      <c r="U69" s="9"/>
      <c r="V69" s="9"/>
      <c r="W69" s="9"/>
      <c r="X69" s="9"/>
      <c r="Y69" s="10"/>
      <c r="Z69" s="9"/>
      <c r="AA69" s="8"/>
      <c r="AB69" s="1"/>
      <c r="AC69" s="7"/>
    </row>
    <row r="70" spans="1:29" x14ac:dyDescent="0.2">
      <c r="A70" s="18">
        <v>6115</v>
      </c>
      <c r="B70" s="17" t="s">
        <v>1112</v>
      </c>
      <c r="C70" s="17" t="s">
        <v>0</v>
      </c>
      <c r="D70" s="16">
        <v>21062</v>
      </c>
      <c r="E70" s="16">
        <v>32509</v>
      </c>
      <c r="F70" s="16">
        <v>36770</v>
      </c>
      <c r="G70" s="16">
        <v>42977</v>
      </c>
      <c r="H70" s="13">
        <v>20289</v>
      </c>
      <c r="I70" s="13">
        <v>243468</v>
      </c>
      <c r="J70" s="15">
        <f>YEARFRAC(F70,$J$2,3)</f>
        <v>10.832876712328767</v>
      </c>
      <c r="K70" s="14">
        <f>PRODUCT(J70*12)</f>
        <v>129.9945205479452</v>
      </c>
      <c r="L70" s="4">
        <f>12*(INT(K70/12))+IF(((K70/12)-INT(K70/12))*12&lt;3,3,IF(AND(((K70/12)-INT(K70/12))*12&gt;=3,((K70/12)-INT(K70/12))*12&lt;6),6,IF(AND(((K70/12)-INT(K70/12))*12&gt;=6,((K70/12)-INT(K70/12))*12&lt;9),9,IF(((K70/12)-INT(K70/12))*12&gt;=9,12))))</f>
        <v>132</v>
      </c>
      <c r="M70" s="13">
        <f>1/500*(I70*L70)</f>
        <v>64275.552000000003</v>
      </c>
      <c r="N70" s="9">
        <f>YEARFRAC(D70,G70,0)</f>
        <v>60</v>
      </c>
      <c r="O70" s="12"/>
      <c r="P70" s="11"/>
      <c r="Q70" s="11"/>
      <c r="R70" s="11"/>
      <c r="S70" s="9"/>
      <c r="T70" s="9"/>
      <c r="U70" s="9"/>
      <c r="V70" s="9"/>
      <c r="W70" s="9"/>
      <c r="X70" s="9"/>
      <c r="Y70" s="10"/>
      <c r="Z70" s="9"/>
      <c r="AA70" s="8"/>
      <c r="AB70" s="1"/>
      <c r="AC70" s="7"/>
    </row>
    <row r="71" spans="1:29" x14ac:dyDescent="0.2">
      <c r="A71" s="18">
        <v>6131</v>
      </c>
      <c r="B71" s="17" t="s">
        <v>1111</v>
      </c>
      <c r="C71" s="17" t="s">
        <v>2</v>
      </c>
      <c r="D71" s="16">
        <v>25194</v>
      </c>
      <c r="E71" s="16">
        <v>32540</v>
      </c>
      <c r="F71" s="16">
        <v>34700</v>
      </c>
      <c r="G71" s="16">
        <v>47109</v>
      </c>
      <c r="H71" s="13">
        <v>29021</v>
      </c>
      <c r="I71" s="13">
        <v>348252</v>
      </c>
      <c r="J71" s="15">
        <f>YEARFRAC(F71,$J$2,3)</f>
        <v>16.504109589041096</v>
      </c>
      <c r="K71" s="14">
        <f>PRODUCT(J71*12)</f>
        <v>198.04931506849317</v>
      </c>
      <c r="L71" s="4">
        <f>12*(INT(K71/12))+IF(((K71/12)-INT(K71/12))*12&lt;3,3,IF(AND(((K71/12)-INT(K71/12))*12&gt;=3,((K71/12)-INT(K71/12))*12&lt;6),6,IF(AND(((K71/12)-INT(K71/12))*12&gt;=6,((K71/12)-INT(K71/12))*12&lt;9),9,IF(((K71/12)-INT(K71/12))*12&gt;=9,12))))</f>
        <v>201</v>
      </c>
      <c r="M71" s="13">
        <f>1/500*(I71*L71)</f>
        <v>139997.304</v>
      </c>
      <c r="N71" s="9">
        <f>YEARFRAC(D71,G71,0)</f>
        <v>60</v>
      </c>
      <c r="O71" s="12"/>
      <c r="P71" s="11"/>
      <c r="Q71" s="11"/>
      <c r="R71" s="11"/>
      <c r="S71" s="9"/>
      <c r="T71" s="9"/>
      <c r="U71" s="9"/>
      <c r="V71" s="9"/>
      <c r="W71" s="9"/>
      <c r="X71" s="9"/>
      <c r="Y71" s="10"/>
      <c r="Z71" s="9"/>
      <c r="AA71" s="8"/>
      <c r="AB71" s="1"/>
      <c r="AC71" s="7"/>
    </row>
    <row r="72" spans="1:29" x14ac:dyDescent="0.2">
      <c r="A72" s="18">
        <v>6271</v>
      </c>
      <c r="B72" s="17" t="s">
        <v>1110</v>
      </c>
      <c r="C72" s="17" t="s">
        <v>2</v>
      </c>
      <c r="D72" s="16">
        <v>24108</v>
      </c>
      <c r="E72" s="16">
        <v>31625</v>
      </c>
      <c r="F72" s="16">
        <v>39234</v>
      </c>
      <c r="G72" s="16">
        <v>46023</v>
      </c>
      <c r="H72" s="13">
        <v>15140</v>
      </c>
      <c r="I72" s="13">
        <v>181680</v>
      </c>
      <c r="J72" s="15">
        <f>YEARFRAC(F72,$J$2,3)</f>
        <v>4.0821917808219181</v>
      </c>
      <c r="K72" s="14">
        <f>PRODUCT(J72*12)</f>
        <v>48.986301369863014</v>
      </c>
      <c r="L72" s="4">
        <f>12*(INT(K72/12))+IF(((K72/12)-INT(K72/12))*12&lt;3,3,IF(AND(((K72/12)-INT(K72/12))*12&gt;=3,((K72/12)-INT(K72/12))*12&lt;6),6,IF(AND(((K72/12)-INT(K72/12))*12&gt;=6,((K72/12)-INT(K72/12))*12&lt;9),9,IF(((K72/12)-INT(K72/12))*12&gt;=9,12))))</f>
        <v>51</v>
      </c>
      <c r="M72" s="13">
        <f>1/500*(I72*L72)</f>
        <v>18531.36</v>
      </c>
      <c r="N72" s="9">
        <f>YEARFRAC(D72,G72,0)</f>
        <v>60</v>
      </c>
      <c r="O72" s="12"/>
      <c r="P72" s="11"/>
      <c r="Q72" s="11"/>
      <c r="R72" s="11"/>
      <c r="S72" s="9"/>
      <c r="T72" s="9"/>
      <c r="U72" s="9"/>
      <c r="V72" s="9"/>
      <c r="W72" s="9"/>
      <c r="X72" s="9"/>
      <c r="Y72" s="10"/>
      <c r="Z72" s="9"/>
      <c r="AA72" s="8"/>
      <c r="AB72" s="1"/>
      <c r="AC72" s="7"/>
    </row>
    <row r="73" spans="1:29" x14ac:dyDescent="0.2">
      <c r="A73" s="18">
        <v>6351</v>
      </c>
      <c r="B73" s="17" t="s">
        <v>1109</v>
      </c>
      <c r="C73" s="17" t="s">
        <v>0</v>
      </c>
      <c r="D73" s="16">
        <v>24873</v>
      </c>
      <c r="E73" s="16">
        <v>32325</v>
      </c>
      <c r="F73" s="16">
        <v>35462</v>
      </c>
      <c r="G73" s="16">
        <v>46788</v>
      </c>
      <c r="H73" s="13">
        <v>29021</v>
      </c>
      <c r="I73" s="13">
        <v>348252</v>
      </c>
      <c r="J73" s="15">
        <f>YEARFRAC(F73,$J$2,3)</f>
        <v>14.416438356164383</v>
      </c>
      <c r="K73" s="14">
        <f>PRODUCT(J73*12)</f>
        <v>172.99726027397259</v>
      </c>
      <c r="L73" s="4">
        <f>12*(INT(K73/12))+IF(((K73/12)-INT(K73/12))*12&lt;3,3,IF(AND(((K73/12)-INT(K73/12))*12&gt;=3,((K73/12)-INT(K73/12))*12&lt;6),6,IF(AND(((K73/12)-INT(K73/12))*12&gt;=6,((K73/12)-INT(K73/12))*12&lt;9),9,IF(((K73/12)-INT(K73/12))*12&gt;=9,12))))</f>
        <v>174</v>
      </c>
      <c r="M73" s="13">
        <f>1/500*(I73*L73)</f>
        <v>121191.696</v>
      </c>
      <c r="N73" s="9">
        <f>YEARFRAC(D73,G73,0)</f>
        <v>60</v>
      </c>
      <c r="O73" s="12"/>
      <c r="P73" s="11"/>
      <c r="Q73" s="11"/>
      <c r="R73" s="11"/>
      <c r="S73" s="9"/>
      <c r="T73" s="9"/>
      <c r="U73" s="9"/>
      <c r="V73" s="9"/>
      <c r="W73" s="9"/>
      <c r="X73" s="9"/>
      <c r="Y73" s="10"/>
      <c r="Z73" s="9"/>
      <c r="AA73" s="8"/>
      <c r="AB73" s="1"/>
      <c r="AC73" s="7"/>
    </row>
    <row r="74" spans="1:29" x14ac:dyDescent="0.2">
      <c r="A74" s="18">
        <v>6471</v>
      </c>
      <c r="B74" s="17" t="s">
        <v>1108</v>
      </c>
      <c r="C74" s="17" t="s">
        <v>2</v>
      </c>
      <c r="D74" s="16">
        <v>22086</v>
      </c>
      <c r="E74" s="16">
        <v>30897</v>
      </c>
      <c r="F74" s="16">
        <v>34700</v>
      </c>
      <c r="G74" s="16">
        <v>45827</v>
      </c>
      <c r="H74" s="13">
        <v>120270</v>
      </c>
      <c r="I74" s="13">
        <v>1443240</v>
      </c>
      <c r="J74" s="15">
        <f>YEARFRAC(F74,$J$2,3)</f>
        <v>16.504109589041096</v>
      </c>
      <c r="K74" s="14">
        <f>PRODUCT(J74*12)</f>
        <v>198.04931506849317</v>
      </c>
      <c r="L74" s="4">
        <f>12*(INT(K74/12))+IF(((K74/12)-INT(K74/12))*12&lt;3,3,IF(AND(((K74/12)-INT(K74/12))*12&gt;=3,((K74/12)-INT(K74/12))*12&lt;6),6,IF(AND(((K74/12)-INT(K74/12))*12&gt;=6,((K74/12)-INT(K74/12))*12&lt;9),9,IF(((K74/12)-INT(K74/12))*12&gt;=9,12))))</f>
        <v>201</v>
      </c>
      <c r="M74" s="13">
        <f>1/500*(I74*L74)</f>
        <v>580182.48</v>
      </c>
      <c r="N74" s="9">
        <f>YEARFRAC(D74,G74,0)</f>
        <v>65</v>
      </c>
      <c r="O74" s="12"/>
      <c r="P74" s="11"/>
      <c r="Q74" s="11"/>
      <c r="R74" s="11"/>
      <c r="S74" s="9"/>
      <c r="T74" s="9"/>
      <c r="U74" s="9"/>
      <c r="V74" s="9"/>
      <c r="W74" s="9"/>
      <c r="X74" s="9"/>
      <c r="Y74" s="10"/>
      <c r="Z74" s="9"/>
      <c r="AA74" s="8"/>
      <c r="AB74" s="1"/>
      <c r="AC74" s="7"/>
    </row>
    <row r="75" spans="1:29" x14ac:dyDescent="0.2">
      <c r="A75" s="18">
        <v>6525</v>
      </c>
      <c r="B75" s="17" t="s">
        <v>1107</v>
      </c>
      <c r="C75" s="17" t="s">
        <v>0</v>
      </c>
      <c r="D75" s="16">
        <v>25043</v>
      </c>
      <c r="E75" s="16">
        <v>32752</v>
      </c>
      <c r="F75" s="16">
        <v>34700</v>
      </c>
      <c r="G75" s="16">
        <v>46958</v>
      </c>
      <c r="H75" s="13">
        <v>49636</v>
      </c>
      <c r="I75" s="13">
        <v>595632</v>
      </c>
      <c r="J75" s="15">
        <f>YEARFRAC(F75,$J$2,3)</f>
        <v>16.504109589041096</v>
      </c>
      <c r="K75" s="14">
        <f>PRODUCT(J75*12)</f>
        <v>198.04931506849317</v>
      </c>
      <c r="L75" s="4">
        <f>12*(INT(K75/12))+IF(((K75/12)-INT(K75/12))*12&lt;3,3,IF(AND(((K75/12)-INT(K75/12))*12&gt;=3,((K75/12)-INT(K75/12))*12&lt;6),6,IF(AND(((K75/12)-INT(K75/12))*12&gt;=6,((K75/12)-INT(K75/12))*12&lt;9),9,IF(((K75/12)-INT(K75/12))*12&gt;=9,12))))</f>
        <v>201</v>
      </c>
      <c r="M75" s="13">
        <f>1/500*(I75*L75)</f>
        <v>239444.06400000001</v>
      </c>
      <c r="N75" s="9">
        <f>YEARFRAC(D75,G75,0)</f>
        <v>60</v>
      </c>
      <c r="O75" s="12"/>
      <c r="P75" s="11"/>
      <c r="Q75" s="11"/>
      <c r="R75" s="11"/>
      <c r="S75" s="9"/>
      <c r="T75" s="9"/>
      <c r="U75" s="9"/>
      <c r="V75" s="9"/>
      <c r="W75" s="9"/>
      <c r="X75" s="9"/>
      <c r="Y75" s="10"/>
      <c r="Z75" s="9"/>
      <c r="AA75" s="8"/>
      <c r="AB75" s="1"/>
      <c r="AC75" s="7"/>
    </row>
    <row r="76" spans="1:29" x14ac:dyDescent="0.2">
      <c r="A76" s="18">
        <v>6527</v>
      </c>
      <c r="B76" s="17" t="s">
        <v>1106</v>
      </c>
      <c r="C76" s="17" t="s">
        <v>0</v>
      </c>
      <c r="D76" s="16">
        <v>24005</v>
      </c>
      <c r="E76" s="16">
        <v>32752</v>
      </c>
      <c r="F76" s="16">
        <v>34700</v>
      </c>
      <c r="G76" s="16">
        <v>45920</v>
      </c>
      <c r="H76" s="13">
        <v>29021</v>
      </c>
      <c r="I76" s="13">
        <v>348252</v>
      </c>
      <c r="J76" s="15">
        <f>YEARFRAC(F76,$J$2,3)</f>
        <v>16.504109589041096</v>
      </c>
      <c r="K76" s="14">
        <f>PRODUCT(J76*12)</f>
        <v>198.04931506849317</v>
      </c>
      <c r="L76" s="4">
        <f>12*(INT(K76/12))+IF(((K76/12)-INT(K76/12))*12&lt;3,3,IF(AND(((K76/12)-INT(K76/12))*12&gt;=3,((K76/12)-INT(K76/12))*12&lt;6),6,IF(AND(((K76/12)-INT(K76/12))*12&gt;=6,((K76/12)-INT(K76/12))*12&lt;9),9,IF(((K76/12)-INT(K76/12))*12&gt;=9,12))))</f>
        <v>201</v>
      </c>
      <c r="M76" s="13">
        <f>1/500*(I76*L76)</f>
        <v>139997.304</v>
      </c>
      <c r="N76" s="9">
        <f>YEARFRAC(D76,G76,0)</f>
        <v>60</v>
      </c>
      <c r="O76" s="12"/>
      <c r="P76" s="11"/>
      <c r="Q76" s="11"/>
      <c r="R76" s="11"/>
      <c r="S76" s="9"/>
      <c r="T76" s="9"/>
      <c r="U76" s="9"/>
      <c r="V76" s="9"/>
      <c r="W76" s="9"/>
      <c r="X76" s="9"/>
      <c r="Y76" s="10"/>
      <c r="Z76" s="9"/>
      <c r="AA76" s="8"/>
      <c r="AB76" s="1"/>
      <c r="AC76" s="7"/>
    </row>
    <row r="77" spans="1:29" x14ac:dyDescent="0.2">
      <c r="A77" s="18">
        <v>6536</v>
      </c>
      <c r="B77" s="17" t="s">
        <v>1105</v>
      </c>
      <c r="C77" s="17" t="s">
        <v>0</v>
      </c>
      <c r="D77" s="16">
        <v>24303</v>
      </c>
      <c r="E77" s="16">
        <v>32752</v>
      </c>
      <c r="F77" s="16">
        <v>35278</v>
      </c>
      <c r="G77" s="16">
        <v>46218</v>
      </c>
      <c r="H77" s="13">
        <v>29021</v>
      </c>
      <c r="I77" s="13">
        <v>348252</v>
      </c>
      <c r="J77" s="15">
        <f>YEARFRAC(F77,$J$2,3)</f>
        <v>14.920547945205479</v>
      </c>
      <c r="K77" s="14">
        <f>PRODUCT(J77*12)</f>
        <v>179.04657534246576</v>
      </c>
      <c r="L77" s="4">
        <f>12*(INT(K77/12))+IF(((K77/12)-INT(K77/12))*12&lt;3,3,IF(AND(((K77/12)-INT(K77/12))*12&gt;=3,((K77/12)-INT(K77/12))*12&lt;6),6,IF(AND(((K77/12)-INT(K77/12))*12&gt;=6,((K77/12)-INT(K77/12))*12&lt;9),9,IF(((K77/12)-INT(K77/12))*12&gt;=9,12))))</f>
        <v>180</v>
      </c>
      <c r="M77" s="13">
        <f>1/500*(I77*L77)</f>
        <v>125370.72</v>
      </c>
      <c r="N77" s="9">
        <f>YEARFRAC(D77,G77,0)</f>
        <v>60</v>
      </c>
      <c r="O77" s="12"/>
      <c r="P77" s="11"/>
      <c r="Q77" s="11"/>
      <c r="R77" s="11"/>
      <c r="S77" s="9"/>
      <c r="T77" s="9"/>
      <c r="U77" s="9"/>
      <c r="V77" s="9"/>
      <c r="W77" s="9"/>
      <c r="X77" s="9"/>
      <c r="Y77" s="10"/>
      <c r="Z77" s="9"/>
      <c r="AA77" s="8"/>
      <c r="AB77" s="1"/>
      <c r="AC77" s="7"/>
    </row>
    <row r="78" spans="1:29" x14ac:dyDescent="0.2">
      <c r="A78" s="18">
        <v>6567</v>
      </c>
      <c r="B78" s="17" t="s">
        <v>1104</v>
      </c>
      <c r="C78" s="17" t="s">
        <v>0</v>
      </c>
      <c r="D78" s="16">
        <v>24108</v>
      </c>
      <c r="E78" s="16">
        <v>32752</v>
      </c>
      <c r="F78" s="16">
        <v>34700</v>
      </c>
      <c r="G78" s="16">
        <v>46023</v>
      </c>
      <c r="H78" s="13">
        <v>42877</v>
      </c>
      <c r="I78" s="13">
        <v>514524</v>
      </c>
      <c r="J78" s="15">
        <f>YEARFRAC(F78,$J$2,3)</f>
        <v>16.504109589041096</v>
      </c>
      <c r="K78" s="14">
        <f>PRODUCT(J78*12)</f>
        <v>198.04931506849317</v>
      </c>
      <c r="L78" s="4">
        <f>12*(INT(K78/12))+IF(((K78/12)-INT(K78/12))*12&lt;3,3,IF(AND(((K78/12)-INT(K78/12))*12&gt;=3,((K78/12)-INT(K78/12))*12&lt;6),6,IF(AND(((K78/12)-INT(K78/12))*12&gt;=6,((K78/12)-INT(K78/12))*12&lt;9),9,IF(((K78/12)-INT(K78/12))*12&gt;=9,12))))</f>
        <v>201</v>
      </c>
      <c r="M78" s="13">
        <f>1/500*(I78*L78)</f>
        <v>206838.64800000002</v>
      </c>
      <c r="N78" s="9">
        <f>YEARFRAC(D78,G78,0)</f>
        <v>60</v>
      </c>
      <c r="O78" s="12"/>
      <c r="P78" s="11"/>
      <c r="Q78" s="11"/>
      <c r="R78" s="11"/>
      <c r="S78" s="9"/>
      <c r="T78" s="9"/>
      <c r="U78" s="9"/>
      <c r="V78" s="9"/>
      <c r="W78" s="9"/>
      <c r="X78" s="9"/>
      <c r="Y78" s="10"/>
      <c r="Z78" s="9"/>
      <c r="AA78" s="8"/>
      <c r="AB78" s="1"/>
      <c r="AC78" s="7"/>
    </row>
    <row r="79" spans="1:29" x14ac:dyDescent="0.2">
      <c r="A79" s="18">
        <v>6602</v>
      </c>
      <c r="B79" s="17" t="s">
        <v>1103</v>
      </c>
      <c r="C79" s="17" t="s">
        <v>2</v>
      </c>
      <c r="D79" s="16">
        <v>23751</v>
      </c>
      <c r="E79" s="16">
        <v>32752</v>
      </c>
      <c r="F79" s="16">
        <v>36647</v>
      </c>
      <c r="G79" s="16">
        <v>45666</v>
      </c>
      <c r="H79" s="13">
        <v>16692</v>
      </c>
      <c r="I79" s="13">
        <v>200304</v>
      </c>
      <c r="J79" s="15">
        <f>YEARFRAC(F79,$J$2,3)</f>
        <v>11.169863013698631</v>
      </c>
      <c r="K79" s="14">
        <f>PRODUCT(J79*12)</f>
        <v>134.03835616438357</v>
      </c>
      <c r="L79" s="4">
        <f>12*(INT(K79/12))+IF(((K79/12)-INT(K79/12))*12&lt;3,3,IF(AND(((K79/12)-INT(K79/12))*12&gt;=3,((K79/12)-INT(K79/12))*12&lt;6),6,IF(AND(((K79/12)-INT(K79/12))*12&gt;=6,((K79/12)-INT(K79/12))*12&lt;9),9,IF(((K79/12)-INT(K79/12))*12&gt;=9,12))))</f>
        <v>135</v>
      </c>
      <c r="M79" s="13">
        <f>1/500*(I79*L79)</f>
        <v>54082.080000000002</v>
      </c>
      <c r="N79" s="9">
        <f>YEARFRAC(D79,G79,0)</f>
        <v>60</v>
      </c>
      <c r="O79" s="12"/>
      <c r="P79" s="11"/>
      <c r="Q79" s="11"/>
      <c r="R79" s="11"/>
      <c r="S79" s="9"/>
      <c r="T79" s="9"/>
      <c r="U79" s="9"/>
      <c r="V79" s="9"/>
      <c r="W79" s="9"/>
      <c r="X79" s="9"/>
      <c r="Y79" s="10"/>
      <c r="Z79" s="9"/>
      <c r="AA79" s="8"/>
      <c r="AB79" s="1"/>
      <c r="AC79" s="7"/>
    </row>
    <row r="80" spans="1:29" x14ac:dyDescent="0.2">
      <c r="A80" s="18">
        <v>6623</v>
      </c>
      <c r="B80" s="17" t="s">
        <v>1102</v>
      </c>
      <c r="C80" s="17" t="s">
        <v>0</v>
      </c>
      <c r="D80" s="16">
        <v>22137</v>
      </c>
      <c r="E80" s="16">
        <v>32782</v>
      </c>
      <c r="F80" s="16">
        <v>34700</v>
      </c>
      <c r="G80" s="16">
        <v>44052</v>
      </c>
      <c r="H80" s="13">
        <v>49636</v>
      </c>
      <c r="I80" s="13">
        <v>595632</v>
      </c>
      <c r="J80" s="15">
        <f>YEARFRAC(F80,$J$2,3)</f>
        <v>16.504109589041096</v>
      </c>
      <c r="K80" s="14">
        <f>PRODUCT(J80*12)</f>
        <v>198.04931506849317</v>
      </c>
      <c r="L80" s="4">
        <f>12*(INT(K80/12))+IF(((K80/12)-INT(K80/12))*12&lt;3,3,IF(AND(((K80/12)-INT(K80/12))*12&gt;=3,((K80/12)-INT(K80/12))*12&lt;6),6,IF(AND(((K80/12)-INT(K80/12))*12&gt;=6,((K80/12)-INT(K80/12))*12&lt;9),9,IF(((K80/12)-INT(K80/12))*12&gt;=9,12))))</f>
        <v>201</v>
      </c>
      <c r="M80" s="13">
        <f>1/500*(I80*L80)</f>
        <v>239444.06400000001</v>
      </c>
      <c r="N80" s="9">
        <f>YEARFRAC(D80,G80,0)</f>
        <v>60</v>
      </c>
      <c r="O80" s="12"/>
      <c r="P80" s="11"/>
      <c r="Q80" s="11"/>
      <c r="R80" s="11"/>
      <c r="S80" s="9"/>
      <c r="T80" s="9"/>
      <c r="U80" s="9"/>
      <c r="V80" s="9"/>
      <c r="W80" s="9"/>
      <c r="X80" s="9"/>
      <c r="Y80" s="10"/>
      <c r="Z80" s="9"/>
      <c r="AA80" s="8"/>
      <c r="AB80" s="1"/>
      <c r="AC80" s="7"/>
    </row>
    <row r="81" spans="1:29" x14ac:dyDescent="0.2">
      <c r="A81" s="18">
        <v>6638</v>
      </c>
      <c r="B81" s="17" t="s">
        <v>1101</v>
      </c>
      <c r="C81" s="17" t="s">
        <v>2</v>
      </c>
      <c r="D81" s="16">
        <v>23751</v>
      </c>
      <c r="E81" s="16">
        <v>32783</v>
      </c>
      <c r="F81" s="16">
        <v>34700</v>
      </c>
      <c r="G81" s="16">
        <v>45666</v>
      </c>
      <c r="H81" s="13">
        <v>66971</v>
      </c>
      <c r="I81" s="13">
        <v>803652</v>
      </c>
      <c r="J81" s="15">
        <f>YEARFRAC(F81,$J$2,3)</f>
        <v>16.504109589041096</v>
      </c>
      <c r="K81" s="14">
        <f>PRODUCT(J81*12)</f>
        <v>198.04931506849317</v>
      </c>
      <c r="L81" s="4">
        <f>12*(INT(K81/12))+IF(((K81/12)-INT(K81/12))*12&lt;3,3,IF(AND(((K81/12)-INT(K81/12))*12&gt;=3,((K81/12)-INT(K81/12))*12&lt;6),6,IF(AND(((K81/12)-INT(K81/12))*12&gt;=6,((K81/12)-INT(K81/12))*12&lt;9),9,IF(((K81/12)-INT(K81/12))*12&gt;=9,12))))</f>
        <v>201</v>
      </c>
      <c r="M81" s="13">
        <f>1/500*(I81*L81)</f>
        <v>323068.10399999999</v>
      </c>
      <c r="N81" s="9">
        <f>YEARFRAC(D81,G81,0)</f>
        <v>60</v>
      </c>
      <c r="O81" s="12"/>
      <c r="P81" s="11"/>
      <c r="Q81" s="11"/>
      <c r="R81" s="11"/>
      <c r="S81" s="9"/>
      <c r="T81" s="9"/>
      <c r="U81" s="9"/>
      <c r="V81" s="9"/>
      <c r="W81" s="9"/>
      <c r="X81" s="9"/>
      <c r="Y81" s="10"/>
      <c r="Z81" s="9"/>
      <c r="AA81" s="8"/>
      <c r="AB81" s="1"/>
      <c r="AC81" s="7"/>
    </row>
    <row r="82" spans="1:29" x14ac:dyDescent="0.2">
      <c r="A82" s="18">
        <v>6665</v>
      </c>
      <c r="B82" s="17" t="s">
        <v>1100</v>
      </c>
      <c r="C82" s="17" t="s">
        <v>0</v>
      </c>
      <c r="D82" s="16">
        <v>23012</v>
      </c>
      <c r="E82" s="16">
        <v>32782</v>
      </c>
      <c r="F82" s="16">
        <v>35278</v>
      </c>
      <c r="G82" s="16">
        <v>44927</v>
      </c>
      <c r="H82" s="13">
        <v>25895</v>
      </c>
      <c r="I82" s="13">
        <v>310740</v>
      </c>
      <c r="J82" s="15">
        <f>YEARFRAC(F82,$J$2,3)</f>
        <v>14.920547945205479</v>
      </c>
      <c r="K82" s="14">
        <f>PRODUCT(J82*12)</f>
        <v>179.04657534246576</v>
      </c>
      <c r="L82" s="4">
        <f>12*(INT(K82/12))+IF(((K82/12)-INT(K82/12))*12&lt;3,3,IF(AND(((K82/12)-INT(K82/12))*12&gt;=3,((K82/12)-INT(K82/12))*12&lt;6),6,IF(AND(((K82/12)-INT(K82/12))*12&gt;=6,((K82/12)-INT(K82/12))*12&lt;9),9,IF(((K82/12)-INT(K82/12))*12&gt;=9,12))))</f>
        <v>180</v>
      </c>
      <c r="M82" s="13">
        <f>1/500*(I82*L82)</f>
        <v>111866.40000000001</v>
      </c>
      <c r="N82" s="9">
        <f>YEARFRAC(D82,G82,0)</f>
        <v>60</v>
      </c>
      <c r="O82" s="12"/>
      <c r="P82" s="11"/>
      <c r="Q82" s="11"/>
      <c r="R82" s="11"/>
      <c r="S82" s="9"/>
      <c r="T82" s="9"/>
      <c r="U82" s="9"/>
      <c r="V82" s="9"/>
      <c r="W82" s="9"/>
      <c r="X82" s="9"/>
      <c r="Y82" s="10"/>
      <c r="Z82" s="9"/>
      <c r="AA82" s="8"/>
      <c r="AB82" s="1"/>
      <c r="AC82" s="7"/>
    </row>
    <row r="83" spans="1:29" x14ac:dyDescent="0.2">
      <c r="A83" s="18">
        <v>6677</v>
      </c>
      <c r="B83" s="17" t="s">
        <v>1099</v>
      </c>
      <c r="C83" s="17" t="s">
        <v>2</v>
      </c>
      <c r="D83" s="16">
        <v>24670</v>
      </c>
      <c r="E83" s="16">
        <v>32792</v>
      </c>
      <c r="F83" s="16">
        <v>34700</v>
      </c>
      <c r="G83" s="16">
        <v>46585</v>
      </c>
      <c r="H83" s="13">
        <v>42877</v>
      </c>
      <c r="I83" s="13">
        <v>514524</v>
      </c>
      <c r="J83" s="15">
        <f>YEARFRAC(F83,$J$2,3)</f>
        <v>16.504109589041096</v>
      </c>
      <c r="K83" s="14">
        <f>PRODUCT(J83*12)</f>
        <v>198.04931506849317</v>
      </c>
      <c r="L83" s="4">
        <f>12*(INT(K83/12))+IF(((K83/12)-INT(K83/12))*12&lt;3,3,IF(AND(((K83/12)-INT(K83/12))*12&gt;=3,((K83/12)-INT(K83/12))*12&lt;6),6,IF(AND(((K83/12)-INT(K83/12))*12&gt;=6,((K83/12)-INT(K83/12))*12&lt;9),9,IF(((K83/12)-INT(K83/12))*12&gt;=9,12))))</f>
        <v>201</v>
      </c>
      <c r="M83" s="13">
        <f>1/500*(I83*L83)</f>
        <v>206838.64800000002</v>
      </c>
      <c r="N83" s="9">
        <f>YEARFRAC(D83,G83,0)</f>
        <v>60</v>
      </c>
      <c r="O83" s="12"/>
      <c r="P83" s="11"/>
      <c r="Q83" s="11"/>
      <c r="R83" s="11"/>
      <c r="S83" s="9"/>
      <c r="T83" s="9"/>
      <c r="U83" s="9"/>
      <c r="V83" s="9"/>
      <c r="W83" s="9"/>
      <c r="X83" s="9"/>
      <c r="Y83" s="10"/>
      <c r="Z83" s="9"/>
      <c r="AA83" s="8"/>
      <c r="AB83" s="1"/>
      <c r="AC83" s="7"/>
    </row>
    <row r="84" spans="1:29" x14ac:dyDescent="0.2">
      <c r="A84" s="18">
        <v>6712</v>
      </c>
      <c r="B84" s="17" t="s">
        <v>1098</v>
      </c>
      <c r="C84" s="17" t="s">
        <v>2</v>
      </c>
      <c r="D84" s="16">
        <v>23222</v>
      </c>
      <c r="E84" s="16">
        <v>32690</v>
      </c>
      <c r="F84" s="16">
        <v>34700</v>
      </c>
      <c r="G84" s="16">
        <v>46964</v>
      </c>
      <c r="H84" s="13">
        <v>94235</v>
      </c>
      <c r="I84" s="13">
        <v>1130820</v>
      </c>
      <c r="J84" s="15">
        <f>YEARFRAC(F84,$J$2,3)</f>
        <v>16.504109589041096</v>
      </c>
      <c r="K84" s="14">
        <f>PRODUCT(J84*12)</f>
        <v>198.04931506849317</v>
      </c>
      <c r="L84" s="4">
        <f>12*(INT(K84/12))+IF(((K84/12)-INT(K84/12))*12&lt;3,3,IF(AND(((K84/12)-INT(K84/12))*12&gt;=3,((K84/12)-INT(K84/12))*12&lt;6),6,IF(AND(((K84/12)-INT(K84/12))*12&gt;=6,((K84/12)-INT(K84/12))*12&lt;9),9,IF(((K84/12)-INT(K84/12))*12&gt;=9,12))))</f>
        <v>201</v>
      </c>
      <c r="M84" s="13">
        <f>1/500*(I84*L84)</f>
        <v>454589.64</v>
      </c>
      <c r="N84" s="9">
        <f>YEARFRAC(D84,G84,0)</f>
        <v>65</v>
      </c>
      <c r="O84" s="12"/>
      <c r="P84" s="11"/>
      <c r="Q84" s="11"/>
      <c r="R84" s="11"/>
      <c r="S84" s="9"/>
      <c r="T84" s="9"/>
      <c r="U84" s="9"/>
      <c r="V84" s="9"/>
      <c r="W84" s="9"/>
      <c r="X84" s="9"/>
      <c r="Y84" s="10"/>
      <c r="Z84" s="9"/>
      <c r="AA84" s="8"/>
      <c r="AB84" s="1"/>
      <c r="AC84" s="7"/>
    </row>
    <row r="85" spans="1:29" x14ac:dyDescent="0.2">
      <c r="A85" s="18">
        <v>6751</v>
      </c>
      <c r="B85" s="17" t="s">
        <v>1097</v>
      </c>
      <c r="C85" s="17" t="s">
        <v>0</v>
      </c>
      <c r="D85" s="16">
        <v>25204</v>
      </c>
      <c r="E85" s="16">
        <v>32874</v>
      </c>
      <c r="F85" s="16">
        <v>34700</v>
      </c>
      <c r="G85" s="16">
        <v>47119</v>
      </c>
      <c r="H85" s="13">
        <v>30472</v>
      </c>
      <c r="I85" s="13">
        <v>365664</v>
      </c>
      <c r="J85" s="15">
        <f>YEARFRAC(F85,$J$2,3)</f>
        <v>16.504109589041096</v>
      </c>
      <c r="K85" s="14">
        <f>PRODUCT(J85*12)</f>
        <v>198.04931506849317</v>
      </c>
      <c r="L85" s="4">
        <f>12*(INT(K85/12))+IF(((K85/12)-INT(K85/12))*12&lt;3,3,IF(AND(((K85/12)-INT(K85/12))*12&gt;=3,((K85/12)-INT(K85/12))*12&lt;6),6,IF(AND(((K85/12)-INT(K85/12))*12&gt;=6,((K85/12)-INT(K85/12))*12&lt;9),9,IF(((K85/12)-INT(K85/12))*12&gt;=9,12))))</f>
        <v>201</v>
      </c>
      <c r="M85" s="13">
        <f>1/500*(I85*L85)</f>
        <v>146996.92800000001</v>
      </c>
      <c r="N85" s="9">
        <f>YEARFRAC(D85,G85,0)</f>
        <v>60</v>
      </c>
      <c r="O85" s="12"/>
      <c r="P85" s="11"/>
      <c r="Q85" s="11"/>
      <c r="R85" s="11"/>
      <c r="S85" s="9"/>
      <c r="T85" s="9"/>
      <c r="U85" s="9"/>
      <c r="V85" s="9"/>
      <c r="W85" s="9"/>
      <c r="X85" s="9"/>
      <c r="Y85" s="10"/>
      <c r="Z85" s="9"/>
      <c r="AA85" s="8"/>
      <c r="AB85" s="1"/>
      <c r="AC85" s="7"/>
    </row>
    <row r="86" spans="1:29" x14ac:dyDescent="0.2">
      <c r="A86" s="18">
        <v>6766</v>
      </c>
      <c r="B86" s="17" t="s">
        <v>1096</v>
      </c>
      <c r="C86" s="17" t="s">
        <v>0</v>
      </c>
      <c r="D86" s="16">
        <v>23982</v>
      </c>
      <c r="E86" s="16">
        <v>32888</v>
      </c>
      <c r="F86" s="16">
        <v>34700</v>
      </c>
      <c r="G86" s="16">
        <v>45897</v>
      </c>
      <c r="H86" s="13">
        <v>37039</v>
      </c>
      <c r="I86" s="13">
        <v>444468</v>
      </c>
      <c r="J86" s="15">
        <f>YEARFRAC(F86,$J$2,3)</f>
        <v>16.504109589041096</v>
      </c>
      <c r="K86" s="14">
        <f>PRODUCT(J86*12)</f>
        <v>198.04931506849317</v>
      </c>
      <c r="L86" s="4">
        <f>12*(INT(K86/12))+IF(((K86/12)-INT(K86/12))*12&lt;3,3,IF(AND(((K86/12)-INT(K86/12))*12&gt;=3,((K86/12)-INT(K86/12))*12&lt;6),6,IF(AND(((K86/12)-INT(K86/12))*12&gt;=6,((K86/12)-INT(K86/12))*12&lt;9),9,IF(((K86/12)-INT(K86/12))*12&gt;=9,12))))</f>
        <v>201</v>
      </c>
      <c r="M86" s="13">
        <f>1/500*(I86*L86)</f>
        <v>178676.136</v>
      </c>
      <c r="N86" s="9">
        <f>YEARFRAC(D86,G86,0)</f>
        <v>60</v>
      </c>
      <c r="O86" s="12"/>
      <c r="P86" s="11"/>
      <c r="Q86" s="11"/>
      <c r="R86" s="11"/>
      <c r="S86" s="9"/>
      <c r="T86" s="9"/>
      <c r="U86" s="9"/>
      <c r="V86" s="9"/>
      <c r="W86" s="9"/>
      <c r="X86" s="9"/>
      <c r="Y86" s="10"/>
      <c r="Z86" s="9"/>
      <c r="AA86" s="8"/>
      <c r="AB86" s="1"/>
      <c r="AC86" s="7"/>
    </row>
    <row r="87" spans="1:29" x14ac:dyDescent="0.2">
      <c r="A87" s="18">
        <v>6768</v>
      </c>
      <c r="B87" s="17" t="s">
        <v>1095</v>
      </c>
      <c r="C87" s="17" t="s">
        <v>2</v>
      </c>
      <c r="D87" s="16">
        <v>25569</v>
      </c>
      <c r="E87" s="16">
        <v>33123</v>
      </c>
      <c r="F87" s="16">
        <v>37347</v>
      </c>
      <c r="G87" s="16">
        <v>47484</v>
      </c>
      <c r="H87" s="13">
        <v>33595</v>
      </c>
      <c r="I87" s="13">
        <v>403140</v>
      </c>
      <c r="J87" s="15">
        <f>YEARFRAC(F87,$J$2,3)</f>
        <v>9.2520547945205482</v>
      </c>
      <c r="K87" s="14">
        <f>PRODUCT(J87*12)</f>
        <v>111.02465753424659</v>
      </c>
      <c r="L87" s="4">
        <f>12*(INT(K87/12))+IF(((K87/12)-INT(K87/12))*12&lt;3,3,IF(AND(((K87/12)-INT(K87/12))*12&gt;=3,((K87/12)-INT(K87/12))*12&lt;6),6,IF(AND(((K87/12)-INT(K87/12))*12&gt;=6,((K87/12)-INT(K87/12))*12&lt;9),9,IF(((K87/12)-INT(K87/12))*12&gt;=9,12))))</f>
        <v>114</v>
      </c>
      <c r="M87" s="13">
        <f>1/500*(I87*L87)</f>
        <v>91915.92</v>
      </c>
      <c r="N87" s="9">
        <f>YEARFRAC(D87,G87,0)</f>
        <v>60</v>
      </c>
      <c r="O87" s="12"/>
      <c r="P87" s="11"/>
      <c r="Q87" s="11"/>
      <c r="R87" s="11"/>
      <c r="S87" s="9"/>
      <c r="T87" s="9"/>
      <c r="U87" s="9"/>
      <c r="V87" s="9"/>
      <c r="W87" s="9"/>
      <c r="X87" s="9"/>
      <c r="Y87" s="10"/>
      <c r="Z87" s="9"/>
      <c r="AA87" s="8"/>
      <c r="AB87" s="1"/>
      <c r="AC87" s="7"/>
    </row>
    <row r="88" spans="1:29" x14ac:dyDescent="0.2">
      <c r="A88" s="18">
        <v>6778</v>
      </c>
      <c r="B88" s="17" t="s">
        <v>1094</v>
      </c>
      <c r="C88" s="17" t="s">
        <v>2</v>
      </c>
      <c r="D88" s="16">
        <v>23002</v>
      </c>
      <c r="E88" s="16">
        <v>32325</v>
      </c>
      <c r="F88" s="16">
        <v>34700</v>
      </c>
      <c r="G88" s="16">
        <v>46743</v>
      </c>
      <c r="H88" s="13">
        <v>94235</v>
      </c>
      <c r="I88" s="13">
        <v>1130820</v>
      </c>
      <c r="J88" s="15">
        <f>YEARFRAC(F88,$J$2,3)</f>
        <v>16.504109589041096</v>
      </c>
      <c r="K88" s="14">
        <f>PRODUCT(J88*12)</f>
        <v>198.04931506849317</v>
      </c>
      <c r="L88" s="4">
        <f>12*(INT(K88/12))+IF(((K88/12)-INT(K88/12))*12&lt;3,3,IF(AND(((K88/12)-INT(K88/12))*12&gt;=3,((K88/12)-INT(K88/12))*12&lt;6),6,IF(AND(((K88/12)-INT(K88/12))*12&gt;=6,((K88/12)-INT(K88/12))*12&lt;9),9,IF(((K88/12)-INT(K88/12))*12&gt;=9,12))))</f>
        <v>201</v>
      </c>
      <c r="M88" s="13">
        <f>1/500*(I88*L88)</f>
        <v>454589.64</v>
      </c>
      <c r="N88" s="9">
        <f>YEARFRAC(D88,G88,0)</f>
        <v>65</v>
      </c>
      <c r="O88" s="12"/>
      <c r="P88" s="11"/>
      <c r="Q88" s="11"/>
      <c r="R88" s="11"/>
      <c r="S88" s="9"/>
      <c r="T88" s="9"/>
      <c r="U88" s="9"/>
      <c r="V88" s="9"/>
      <c r="W88" s="9"/>
      <c r="X88" s="9"/>
      <c r="Y88" s="10"/>
      <c r="Z88" s="9"/>
      <c r="AA88" s="8"/>
      <c r="AB88" s="1"/>
      <c r="AC88" s="7"/>
    </row>
    <row r="89" spans="1:29" x14ac:dyDescent="0.2">
      <c r="A89" s="18">
        <v>6782</v>
      </c>
      <c r="B89" s="17" t="s">
        <v>1093</v>
      </c>
      <c r="C89" s="17" t="s">
        <v>0</v>
      </c>
      <c r="D89" s="16">
        <v>24088</v>
      </c>
      <c r="E89" s="16">
        <v>33390</v>
      </c>
      <c r="F89" s="16">
        <v>39083</v>
      </c>
      <c r="G89" s="16">
        <v>46003</v>
      </c>
      <c r="H89" s="13">
        <v>23487</v>
      </c>
      <c r="I89" s="13">
        <v>281844</v>
      </c>
      <c r="J89" s="15">
        <f>YEARFRAC(F89,$J$2,3)</f>
        <v>4.4958904109589044</v>
      </c>
      <c r="K89" s="14">
        <f>PRODUCT(J89*12)</f>
        <v>53.950684931506856</v>
      </c>
      <c r="L89" s="4">
        <f>12*(INT(K89/12))+IF(((K89/12)-INT(K89/12))*12&lt;3,3,IF(AND(((K89/12)-INT(K89/12))*12&gt;=3,((K89/12)-INT(K89/12))*12&lt;6),6,IF(AND(((K89/12)-INT(K89/12))*12&gt;=6,((K89/12)-INT(K89/12))*12&lt;9),9,IF(((K89/12)-INT(K89/12))*12&gt;=9,12))))</f>
        <v>54</v>
      </c>
      <c r="M89" s="13">
        <f>1/500*(I89*L89)</f>
        <v>30439.152000000002</v>
      </c>
      <c r="N89" s="9">
        <f>YEARFRAC(D89,G89,0)</f>
        <v>60</v>
      </c>
      <c r="O89" s="12"/>
      <c r="P89" s="11"/>
      <c r="Q89" s="11"/>
      <c r="R89" s="11"/>
      <c r="S89" s="9"/>
      <c r="T89" s="9"/>
      <c r="U89" s="9"/>
      <c r="V89" s="9"/>
      <c r="W89" s="9"/>
      <c r="X89" s="9"/>
      <c r="Y89" s="10"/>
      <c r="Z89" s="9"/>
      <c r="AA89" s="8"/>
      <c r="AB89" s="1"/>
      <c r="AC89" s="7"/>
    </row>
    <row r="90" spans="1:29" x14ac:dyDescent="0.2">
      <c r="A90" s="18">
        <v>6801</v>
      </c>
      <c r="B90" s="17" t="s">
        <v>1092</v>
      </c>
      <c r="C90" s="17" t="s">
        <v>2</v>
      </c>
      <c r="D90" s="16">
        <v>23352</v>
      </c>
      <c r="E90" s="16">
        <v>33375</v>
      </c>
      <c r="F90" s="16">
        <v>34700</v>
      </c>
      <c r="G90" s="16">
        <v>45267</v>
      </c>
      <c r="H90" s="13">
        <v>35275</v>
      </c>
      <c r="I90" s="13">
        <v>423300</v>
      </c>
      <c r="J90" s="15">
        <f>YEARFRAC(F90,$J$2,3)</f>
        <v>16.504109589041096</v>
      </c>
      <c r="K90" s="14">
        <f>PRODUCT(J90*12)</f>
        <v>198.04931506849317</v>
      </c>
      <c r="L90" s="4">
        <f>12*(INT(K90/12))+IF(((K90/12)-INT(K90/12))*12&lt;3,3,IF(AND(((K90/12)-INT(K90/12))*12&gt;=3,((K90/12)-INT(K90/12))*12&lt;6),6,IF(AND(((K90/12)-INT(K90/12))*12&gt;=6,((K90/12)-INT(K90/12))*12&lt;9),9,IF(((K90/12)-INT(K90/12))*12&gt;=9,12))))</f>
        <v>201</v>
      </c>
      <c r="M90" s="13">
        <f>1/500*(I90*L90)</f>
        <v>170166.6</v>
      </c>
      <c r="N90" s="9">
        <f>YEARFRAC(D90,G90,0)</f>
        <v>60</v>
      </c>
      <c r="O90" s="12"/>
      <c r="P90" s="11"/>
      <c r="Q90" s="11"/>
      <c r="R90" s="11"/>
      <c r="S90" s="9"/>
      <c r="T90" s="9"/>
      <c r="U90" s="9"/>
      <c r="V90" s="9"/>
      <c r="W90" s="9"/>
      <c r="X90" s="9"/>
      <c r="Y90" s="10"/>
      <c r="Z90" s="9"/>
      <c r="AA90" s="8"/>
      <c r="AB90" s="1"/>
      <c r="AC90" s="7"/>
    </row>
    <row r="91" spans="1:29" x14ac:dyDescent="0.2">
      <c r="A91" s="18">
        <v>6856</v>
      </c>
      <c r="B91" s="17" t="s">
        <v>1091</v>
      </c>
      <c r="C91" s="17" t="s">
        <v>0</v>
      </c>
      <c r="D91" s="16">
        <v>26644</v>
      </c>
      <c r="E91" s="16">
        <v>34304</v>
      </c>
      <c r="F91" s="16">
        <v>34700</v>
      </c>
      <c r="G91" s="16">
        <v>48559</v>
      </c>
      <c r="H91" s="13">
        <v>25895</v>
      </c>
      <c r="I91" s="13">
        <v>310740</v>
      </c>
      <c r="J91" s="15">
        <f>YEARFRAC(F91,$J$2,3)</f>
        <v>16.504109589041096</v>
      </c>
      <c r="K91" s="14">
        <f>PRODUCT(J91*12)</f>
        <v>198.04931506849317</v>
      </c>
      <c r="L91" s="4">
        <f>12*(INT(K91/12))+IF(((K91/12)-INT(K91/12))*12&lt;3,3,IF(AND(((K91/12)-INT(K91/12))*12&gt;=3,((K91/12)-INT(K91/12))*12&lt;6),6,IF(AND(((K91/12)-INT(K91/12))*12&gt;=6,((K91/12)-INT(K91/12))*12&lt;9),9,IF(((K91/12)-INT(K91/12))*12&gt;=9,12))))</f>
        <v>201</v>
      </c>
      <c r="M91" s="13">
        <f>1/500*(I91*L91)</f>
        <v>124917.48</v>
      </c>
      <c r="N91" s="9">
        <f>YEARFRAC(D91,G91,0)</f>
        <v>60</v>
      </c>
      <c r="O91" s="12"/>
      <c r="P91" s="11"/>
      <c r="Q91" s="11"/>
      <c r="R91" s="11"/>
      <c r="S91" s="9"/>
      <c r="T91" s="9"/>
      <c r="U91" s="9"/>
      <c r="V91" s="9"/>
      <c r="W91" s="9"/>
      <c r="X91" s="9"/>
      <c r="Y91" s="10"/>
      <c r="Z91" s="9"/>
      <c r="AA91" s="8"/>
      <c r="AB91" s="1"/>
      <c r="AC91" s="7"/>
    </row>
    <row r="92" spans="1:29" x14ac:dyDescent="0.2">
      <c r="A92" s="18">
        <v>6859</v>
      </c>
      <c r="B92" s="17" t="s">
        <v>1090</v>
      </c>
      <c r="C92" s="17" t="s">
        <v>0</v>
      </c>
      <c r="D92" s="16">
        <v>24490</v>
      </c>
      <c r="E92" s="16">
        <v>34304</v>
      </c>
      <c r="F92" s="16">
        <v>34700</v>
      </c>
      <c r="G92" s="16">
        <v>46405</v>
      </c>
      <c r="H92" s="13">
        <v>25895</v>
      </c>
      <c r="I92" s="13">
        <v>310740</v>
      </c>
      <c r="J92" s="15">
        <f>YEARFRAC(F92,$J$2,3)</f>
        <v>16.504109589041096</v>
      </c>
      <c r="K92" s="14">
        <f>PRODUCT(J92*12)</f>
        <v>198.04931506849317</v>
      </c>
      <c r="L92" s="4">
        <f>12*(INT(K92/12))+IF(((K92/12)-INT(K92/12))*12&lt;3,3,IF(AND(((K92/12)-INT(K92/12))*12&gt;=3,((K92/12)-INT(K92/12))*12&lt;6),6,IF(AND(((K92/12)-INT(K92/12))*12&gt;=6,((K92/12)-INT(K92/12))*12&lt;9),9,IF(((K92/12)-INT(K92/12))*12&gt;=9,12))))</f>
        <v>201</v>
      </c>
      <c r="M92" s="13">
        <f>1/500*(I92*L92)</f>
        <v>124917.48</v>
      </c>
      <c r="N92" s="9">
        <f>YEARFRAC(D92,G92,0)</f>
        <v>60</v>
      </c>
      <c r="O92" s="12"/>
      <c r="P92" s="11"/>
      <c r="Q92" s="11"/>
      <c r="R92" s="11"/>
      <c r="S92" s="9"/>
      <c r="T92" s="9"/>
      <c r="U92" s="9"/>
      <c r="V92" s="9"/>
      <c r="W92" s="9"/>
      <c r="X92" s="9"/>
      <c r="Y92" s="10"/>
      <c r="Z92" s="9"/>
      <c r="AA92" s="8"/>
      <c r="AB92" s="1"/>
      <c r="AC92" s="7"/>
    </row>
    <row r="93" spans="1:29" x14ac:dyDescent="0.2">
      <c r="A93" s="18">
        <v>6862</v>
      </c>
      <c r="B93" s="17" t="s">
        <v>1089</v>
      </c>
      <c r="C93" s="17" t="s">
        <v>2</v>
      </c>
      <c r="D93" s="16">
        <v>24090</v>
      </c>
      <c r="E93" s="16">
        <v>34336</v>
      </c>
      <c r="F93" s="16">
        <v>34700</v>
      </c>
      <c r="G93" s="16">
        <v>46005</v>
      </c>
      <c r="H93" s="13">
        <v>49636</v>
      </c>
      <c r="I93" s="13">
        <v>595632</v>
      </c>
      <c r="J93" s="15">
        <f>YEARFRAC(F93,$J$2,3)</f>
        <v>16.504109589041096</v>
      </c>
      <c r="K93" s="14">
        <f>PRODUCT(J93*12)</f>
        <v>198.04931506849317</v>
      </c>
      <c r="L93" s="4">
        <f>12*(INT(K93/12))+IF(((K93/12)-INT(K93/12))*12&lt;3,3,IF(AND(((K93/12)-INT(K93/12))*12&gt;=3,((K93/12)-INT(K93/12))*12&lt;6),6,IF(AND(((K93/12)-INT(K93/12))*12&gt;=6,((K93/12)-INT(K93/12))*12&lt;9),9,IF(((K93/12)-INT(K93/12))*12&gt;=9,12))))</f>
        <v>201</v>
      </c>
      <c r="M93" s="13">
        <f>1/500*(I93*L93)</f>
        <v>239444.06400000001</v>
      </c>
      <c r="N93" s="9">
        <f>YEARFRAC(D93,G93,0)</f>
        <v>60</v>
      </c>
      <c r="O93" s="12"/>
      <c r="P93" s="11"/>
      <c r="Q93" s="11"/>
      <c r="R93" s="11"/>
      <c r="S93" s="9"/>
      <c r="T93" s="9"/>
      <c r="U93" s="9"/>
      <c r="V93" s="9"/>
      <c r="W93" s="9"/>
      <c r="X93" s="9"/>
      <c r="Y93" s="10"/>
      <c r="Z93" s="9"/>
      <c r="AA93" s="8"/>
      <c r="AB93" s="1"/>
      <c r="AC93" s="7"/>
    </row>
    <row r="94" spans="1:29" x14ac:dyDescent="0.2">
      <c r="A94" s="18">
        <v>6863</v>
      </c>
      <c r="B94" s="17" t="s">
        <v>1088</v>
      </c>
      <c r="C94" s="17" t="s">
        <v>0</v>
      </c>
      <c r="D94" s="16">
        <v>25102</v>
      </c>
      <c r="E94" s="16">
        <v>34624</v>
      </c>
      <c r="F94" s="16">
        <v>34700</v>
      </c>
      <c r="G94" s="16">
        <v>47017</v>
      </c>
      <c r="H94" s="13">
        <v>20289</v>
      </c>
      <c r="I94" s="13">
        <v>243468</v>
      </c>
      <c r="J94" s="15">
        <f>YEARFRAC(F94,$J$2,3)</f>
        <v>16.504109589041096</v>
      </c>
      <c r="K94" s="14">
        <f>PRODUCT(J94*12)</f>
        <v>198.04931506849317</v>
      </c>
      <c r="L94" s="4">
        <f>12*(INT(K94/12))+IF(((K94/12)-INT(K94/12))*12&lt;3,3,IF(AND(((K94/12)-INT(K94/12))*12&gt;=3,((K94/12)-INT(K94/12))*12&lt;6),6,IF(AND(((K94/12)-INT(K94/12))*12&gt;=6,((K94/12)-INT(K94/12))*12&lt;9),9,IF(((K94/12)-INT(K94/12))*12&gt;=9,12))))</f>
        <v>201</v>
      </c>
      <c r="M94" s="13">
        <f>1/500*(I94*L94)</f>
        <v>97874.135999999999</v>
      </c>
      <c r="N94" s="9">
        <f>YEARFRAC(D94,G94,0)</f>
        <v>60</v>
      </c>
      <c r="O94" s="12"/>
      <c r="P94" s="11"/>
      <c r="Q94" s="11"/>
      <c r="R94" s="11"/>
      <c r="S94" s="9"/>
      <c r="T94" s="9"/>
      <c r="U94" s="9"/>
      <c r="V94" s="9"/>
      <c r="W94" s="9"/>
      <c r="X94" s="9"/>
      <c r="Y94" s="10"/>
      <c r="Z94" s="9"/>
      <c r="AA94" s="8"/>
      <c r="AB94" s="1"/>
      <c r="AC94" s="7"/>
    </row>
    <row r="95" spans="1:29" x14ac:dyDescent="0.2">
      <c r="A95" s="18">
        <v>6877</v>
      </c>
      <c r="B95" s="17" t="s">
        <v>1087</v>
      </c>
      <c r="C95" s="17" t="s">
        <v>0</v>
      </c>
      <c r="D95" s="16">
        <v>25745</v>
      </c>
      <c r="E95" s="16">
        <v>34883</v>
      </c>
      <c r="F95" s="16">
        <v>34883</v>
      </c>
      <c r="G95" s="16">
        <v>47660</v>
      </c>
      <c r="H95" s="13">
        <v>35275</v>
      </c>
      <c r="I95" s="13">
        <v>423300</v>
      </c>
      <c r="J95" s="15">
        <f>YEARFRAC(F95,$J$2,3)</f>
        <v>16.002739726027396</v>
      </c>
      <c r="K95" s="14">
        <f>PRODUCT(J95*12)</f>
        <v>192.03287671232874</v>
      </c>
      <c r="L95" s="4">
        <f>12*(INT(K95/12))+IF(((K95/12)-INT(K95/12))*12&lt;3,3,IF(AND(((K95/12)-INT(K95/12))*12&gt;=3,((K95/12)-INT(K95/12))*12&lt;6),6,IF(AND(((K95/12)-INT(K95/12))*12&gt;=6,((K95/12)-INT(K95/12))*12&lt;9),9,IF(((K95/12)-INT(K95/12))*12&gt;=9,12))))</f>
        <v>195</v>
      </c>
      <c r="M95" s="13">
        <f>1/500*(I95*L95)</f>
        <v>165087</v>
      </c>
      <c r="N95" s="9">
        <f>YEARFRAC(D95,G95,0)</f>
        <v>60</v>
      </c>
      <c r="O95" s="12"/>
      <c r="P95" s="11"/>
      <c r="Q95" s="11"/>
      <c r="R95" s="11"/>
      <c r="S95" s="9"/>
      <c r="T95" s="9"/>
      <c r="U95" s="9"/>
      <c r="V95" s="9"/>
      <c r="W95" s="9"/>
      <c r="X95" s="9"/>
      <c r="Y95" s="10"/>
      <c r="Z95" s="9"/>
      <c r="AA95" s="8"/>
      <c r="AB95" s="1"/>
      <c r="AC95" s="7"/>
    </row>
    <row r="96" spans="1:29" x14ac:dyDescent="0.2">
      <c r="A96" s="18">
        <v>6888</v>
      </c>
      <c r="B96" s="17" t="s">
        <v>1086</v>
      </c>
      <c r="C96" s="17" t="s">
        <v>2</v>
      </c>
      <c r="D96" s="16">
        <v>25541</v>
      </c>
      <c r="E96" s="16">
        <v>35079</v>
      </c>
      <c r="F96" s="16">
        <v>35079</v>
      </c>
      <c r="G96" s="16">
        <v>47456</v>
      </c>
      <c r="H96" s="13">
        <v>27639</v>
      </c>
      <c r="I96" s="13">
        <v>331668</v>
      </c>
      <c r="J96" s="15">
        <f>YEARFRAC(F96,$J$2,3)</f>
        <v>15.465753424657533</v>
      </c>
      <c r="K96" s="14">
        <f>PRODUCT(J96*12)</f>
        <v>185.58904109589039</v>
      </c>
      <c r="L96" s="4">
        <f>12*(INT(K96/12))+IF(((K96/12)-INT(K96/12))*12&lt;3,3,IF(AND(((K96/12)-INT(K96/12))*12&gt;=3,((K96/12)-INT(K96/12))*12&lt;6),6,IF(AND(((K96/12)-INT(K96/12))*12&gt;=6,((K96/12)-INT(K96/12))*12&lt;9),9,IF(((K96/12)-INT(K96/12))*12&gt;=9,12))))</f>
        <v>186</v>
      </c>
      <c r="M96" s="13">
        <f>1/500*(I96*L96)</f>
        <v>123380.496</v>
      </c>
      <c r="N96" s="9">
        <f>YEARFRAC(D96,G96,0)</f>
        <v>60</v>
      </c>
      <c r="O96" s="12"/>
      <c r="P96" s="11"/>
      <c r="Q96" s="11"/>
      <c r="R96" s="11"/>
      <c r="S96" s="9"/>
      <c r="T96" s="9"/>
      <c r="U96" s="9"/>
      <c r="V96" s="9"/>
      <c r="W96" s="9"/>
      <c r="X96" s="9"/>
      <c r="Y96" s="10"/>
      <c r="Z96" s="9"/>
      <c r="AA96" s="8"/>
      <c r="AB96" s="1"/>
      <c r="AC96" s="7"/>
    </row>
    <row r="97" spans="1:29" x14ac:dyDescent="0.2">
      <c r="A97" s="18">
        <v>6889</v>
      </c>
      <c r="B97" s="17" t="s">
        <v>1085</v>
      </c>
      <c r="C97" s="17" t="s">
        <v>0</v>
      </c>
      <c r="D97" s="16">
        <v>25033</v>
      </c>
      <c r="E97" s="16">
        <v>35125</v>
      </c>
      <c r="F97" s="16">
        <v>35125</v>
      </c>
      <c r="G97" s="16">
        <v>46948</v>
      </c>
      <c r="H97" s="13">
        <v>35275</v>
      </c>
      <c r="I97" s="13">
        <v>423300</v>
      </c>
      <c r="J97" s="15">
        <f>YEARFRAC(F97,$J$2,3)</f>
        <v>15.33972602739726</v>
      </c>
      <c r="K97" s="14">
        <f>PRODUCT(J97*12)</f>
        <v>184.07671232876712</v>
      </c>
      <c r="L97" s="4">
        <f>12*(INT(K97/12))+IF(((K97/12)-INT(K97/12))*12&lt;3,3,IF(AND(((K97/12)-INT(K97/12))*12&gt;=3,((K97/12)-INT(K97/12))*12&lt;6),6,IF(AND(((K97/12)-INT(K97/12))*12&gt;=6,((K97/12)-INT(K97/12))*12&lt;9),9,IF(((K97/12)-INT(K97/12))*12&gt;=9,12))))</f>
        <v>186</v>
      </c>
      <c r="M97" s="13">
        <f>1/500*(I97*L97)</f>
        <v>157467.6</v>
      </c>
      <c r="N97" s="9">
        <f>YEARFRAC(D97,G97,0)</f>
        <v>60</v>
      </c>
      <c r="O97" s="12"/>
      <c r="P97" s="11"/>
      <c r="Q97" s="11"/>
      <c r="R97" s="11"/>
      <c r="S97" s="9"/>
      <c r="T97" s="9"/>
      <c r="U97" s="9"/>
      <c r="V97" s="9"/>
      <c r="W97" s="9"/>
      <c r="X97" s="9"/>
      <c r="Y97" s="10"/>
      <c r="Z97" s="9"/>
      <c r="AA97" s="8"/>
      <c r="AB97" s="1"/>
      <c r="AC97" s="7"/>
    </row>
    <row r="98" spans="1:29" x14ac:dyDescent="0.2">
      <c r="A98" s="18">
        <v>6906</v>
      </c>
      <c r="B98" s="17" t="s">
        <v>1084</v>
      </c>
      <c r="C98" s="17" t="s">
        <v>0</v>
      </c>
      <c r="D98" s="16">
        <v>23196</v>
      </c>
      <c r="E98" s="16">
        <v>35271</v>
      </c>
      <c r="F98" s="16">
        <v>35271</v>
      </c>
      <c r="G98" s="16">
        <v>45111</v>
      </c>
      <c r="H98" s="13">
        <v>31996</v>
      </c>
      <c r="I98" s="13">
        <v>383952</v>
      </c>
      <c r="J98" s="15">
        <f>YEARFRAC(F98,$J$2,3)</f>
        <v>14.93972602739726</v>
      </c>
      <c r="K98" s="14">
        <f>PRODUCT(J98*12)</f>
        <v>179.27671232876713</v>
      </c>
      <c r="L98" s="4">
        <f>12*(INT(K98/12))+IF(((K98/12)-INT(K98/12))*12&lt;3,3,IF(AND(((K98/12)-INT(K98/12))*12&gt;=3,((K98/12)-INT(K98/12))*12&lt;6),6,IF(AND(((K98/12)-INT(K98/12))*12&gt;=6,((K98/12)-INT(K98/12))*12&lt;9),9,IF(((K98/12)-INT(K98/12))*12&gt;=9,12))))</f>
        <v>180</v>
      </c>
      <c r="M98" s="13">
        <f>1/500*(I98*L98)</f>
        <v>138222.72</v>
      </c>
      <c r="N98" s="9">
        <f>YEARFRAC(D98,G98,0)</f>
        <v>60</v>
      </c>
      <c r="O98" s="12"/>
      <c r="P98" s="11"/>
      <c r="Q98" s="11"/>
      <c r="R98" s="11"/>
      <c r="S98" s="9"/>
      <c r="T98" s="9"/>
      <c r="U98" s="9"/>
      <c r="V98" s="9"/>
      <c r="W98" s="9"/>
      <c r="X98" s="9"/>
      <c r="Y98" s="10"/>
      <c r="Z98" s="9"/>
      <c r="AA98" s="8"/>
      <c r="AB98" s="1"/>
      <c r="AC98" s="7"/>
    </row>
    <row r="99" spans="1:29" x14ac:dyDescent="0.2">
      <c r="A99" s="18">
        <v>6908</v>
      </c>
      <c r="B99" s="17" t="s">
        <v>1083</v>
      </c>
      <c r="C99" s="17" t="s">
        <v>0</v>
      </c>
      <c r="D99" s="16">
        <v>27030</v>
      </c>
      <c r="E99" s="16">
        <v>35221</v>
      </c>
      <c r="F99" s="16">
        <v>35221</v>
      </c>
      <c r="G99" s="16">
        <v>48945</v>
      </c>
      <c r="H99" s="13">
        <v>26323</v>
      </c>
      <c r="I99" s="13">
        <v>315876</v>
      </c>
      <c r="J99" s="15">
        <f>YEARFRAC(F99,$J$2,3)</f>
        <v>15.076712328767123</v>
      </c>
      <c r="K99" s="14">
        <f>PRODUCT(J99*12)</f>
        <v>180.92054794520547</v>
      </c>
      <c r="L99" s="4">
        <f>12*(INT(K99/12))+IF(((K99/12)-INT(K99/12))*12&lt;3,3,IF(AND(((K99/12)-INT(K99/12))*12&gt;=3,((K99/12)-INT(K99/12))*12&lt;6),6,IF(AND(((K99/12)-INT(K99/12))*12&gt;=6,((K99/12)-INT(K99/12))*12&lt;9),9,IF(((K99/12)-INT(K99/12))*12&gt;=9,12))))</f>
        <v>183</v>
      </c>
      <c r="M99" s="13">
        <f>1/500*(I99*L99)</f>
        <v>115610.61600000001</v>
      </c>
      <c r="N99" s="9">
        <f>YEARFRAC(D99,G99,0)</f>
        <v>60</v>
      </c>
      <c r="O99" s="12"/>
      <c r="P99" s="11"/>
      <c r="Q99" s="11"/>
      <c r="R99" s="11"/>
      <c r="S99" s="9"/>
      <c r="T99" s="9"/>
      <c r="U99" s="9"/>
      <c r="V99" s="9"/>
      <c r="W99" s="9"/>
      <c r="X99" s="9"/>
      <c r="Y99" s="10"/>
      <c r="Z99" s="9"/>
      <c r="AA99" s="8"/>
      <c r="AB99" s="1"/>
      <c r="AC99" s="7"/>
    </row>
    <row r="100" spans="1:29" x14ac:dyDescent="0.2">
      <c r="A100" s="18">
        <v>6916</v>
      </c>
      <c r="B100" s="17" t="s">
        <v>1082</v>
      </c>
      <c r="C100" s="17" t="s">
        <v>0</v>
      </c>
      <c r="D100" s="16">
        <v>27269</v>
      </c>
      <c r="E100" s="16">
        <v>35415</v>
      </c>
      <c r="F100" s="16">
        <v>35415</v>
      </c>
      <c r="G100" s="16">
        <v>49184</v>
      </c>
      <c r="H100" s="13">
        <v>25895</v>
      </c>
      <c r="I100" s="13">
        <v>310740</v>
      </c>
      <c r="J100" s="15">
        <f>YEARFRAC(F100,$J$2,3)</f>
        <v>14.545205479452054</v>
      </c>
      <c r="K100" s="14">
        <f>PRODUCT(J100*12)</f>
        <v>174.54246575342466</v>
      </c>
      <c r="L100" s="4">
        <f>12*(INT(K100/12))+IF(((K100/12)-INT(K100/12))*12&lt;3,3,IF(AND(((K100/12)-INT(K100/12))*12&gt;=3,((K100/12)-INT(K100/12))*12&lt;6),6,IF(AND(((K100/12)-INT(K100/12))*12&gt;=6,((K100/12)-INT(K100/12))*12&lt;9),9,IF(((K100/12)-INT(K100/12))*12&gt;=9,12))))</f>
        <v>177</v>
      </c>
      <c r="M100" s="13">
        <f>1/500*(I100*L100)</f>
        <v>110001.96</v>
      </c>
      <c r="N100" s="9">
        <f>YEARFRAC(D100,G100,0)</f>
        <v>60</v>
      </c>
      <c r="O100" s="12"/>
      <c r="P100" s="11"/>
      <c r="Q100" s="11"/>
      <c r="R100" s="11"/>
      <c r="S100" s="9"/>
      <c r="T100" s="9"/>
      <c r="U100" s="9"/>
      <c r="V100" s="9"/>
      <c r="W100" s="9"/>
      <c r="X100" s="9"/>
      <c r="Y100" s="10"/>
      <c r="Z100" s="9"/>
      <c r="AA100" s="8"/>
      <c r="AB100" s="1"/>
      <c r="AC100" s="7"/>
    </row>
    <row r="101" spans="1:29" x14ac:dyDescent="0.2">
      <c r="A101" s="18">
        <v>6918</v>
      </c>
      <c r="B101" s="17" t="s">
        <v>1081</v>
      </c>
      <c r="C101" s="17" t="s">
        <v>2</v>
      </c>
      <c r="D101" s="16">
        <v>27827</v>
      </c>
      <c r="E101" s="16">
        <v>35447</v>
      </c>
      <c r="F101" s="16">
        <v>35447</v>
      </c>
      <c r="G101" s="16">
        <v>49742</v>
      </c>
      <c r="H101" s="13">
        <v>20289</v>
      </c>
      <c r="I101" s="13">
        <v>243468</v>
      </c>
      <c r="J101" s="15">
        <f>YEARFRAC(F101,$J$2,3)</f>
        <v>14.457534246575342</v>
      </c>
      <c r="K101" s="14">
        <f>PRODUCT(J101*12)</f>
        <v>173.49041095890411</v>
      </c>
      <c r="L101" s="4">
        <f>12*(INT(K101/12))+IF(((K101/12)-INT(K101/12))*12&lt;3,3,IF(AND(((K101/12)-INT(K101/12))*12&gt;=3,((K101/12)-INT(K101/12))*12&lt;6),6,IF(AND(((K101/12)-INT(K101/12))*12&gt;=6,((K101/12)-INT(K101/12))*12&lt;9),9,IF(((K101/12)-INT(K101/12))*12&gt;=9,12))))</f>
        <v>174</v>
      </c>
      <c r="M101" s="13">
        <f>1/500*(I101*L101)</f>
        <v>84726.864000000001</v>
      </c>
      <c r="N101" s="9">
        <f>YEARFRAC(D101,G101,0)</f>
        <v>60</v>
      </c>
      <c r="O101" s="12"/>
      <c r="P101" s="11"/>
      <c r="Q101" s="11"/>
      <c r="R101" s="11"/>
      <c r="S101" s="9"/>
      <c r="T101" s="9"/>
      <c r="U101" s="9"/>
      <c r="V101" s="9"/>
      <c r="W101" s="9"/>
      <c r="X101" s="9"/>
      <c r="Y101" s="10"/>
      <c r="Z101" s="9"/>
      <c r="AA101" s="8"/>
      <c r="AB101" s="1"/>
      <c r="AC101" s="7"/>
    </row>
    <row r="102" spans="1:29" x14ac:dyDescent="0.2">
      <c r="A102" s="18">
        <v>6922</v>
      </c>
      <c r="B102" s="17" t="s">
        <v>1080</v>
      </c>
      <c r="C102" s="17" t="s">
        <v>0</v>
      </c>
      <c r="D102" s="16">
        <v>24974</v>
      </c>
      <c r="E102" s="16">
        <v>35452</v>
      </c>
      <c r="F102" s="16">
        <v>35452</v>
      </c>
      <c r="G102" s="16">
        <v>46889</v>
      </c>
      <c r="H102" s="13">
        <v>35275</v>
      </c>
      <c r="I102" s="13">
        <v>423300</v>
      </c>
      <c r="J102" s="15">
        <f>YEARFRAC(F102,$J$2,3)</f>
        <v>14.443835616438356</v>
      </c>
      <c r="K102" s="14">
        <f>PRODUCT(J102*12)</f>
        <v>173.32602739726028</v>
      </c>
      <c r="L102" s="4">
        <f>12*(INT(K102/12))+IF(((K102/12)-INT(K102/12))*12&lt;3,3,IF(AND(((K102/12)-INT(K102/12))*12&gt;=3,((K102/12)-INT(K102/12))*12&lt;6),6,IF(AND(((K102/12)-INT(K102/12))*12&gt;=6,((K102/12)-INT(K102/12))*12&lt;9),9,IF(((K102/12)-INT(K102/12))*12&gt;=9,12))))</f>
        <v>174</v>
      </c>
      <c r="M102" s="13">
        <f>1/500*(I102*L102)</f>
        <v>147308.4</v>
      </c>
      <c r="N102" s="9">
        <f>YEARFRAC(D102,G102,0)</f>
        <v>60</v>
      </c>
      <c r="O102" s="12"/>
      <c r="P102" s="11"/>
      <c r="Q102" s="11"/>
      <c r="R102" s="11"/>
      <c r="S102" s="9"/>
      <c r="T102" s="9"/>
      <c r="U102" s="9"/>
      <c r="V102" s="9"/>
      <c r="W102" s="9"/>
      <c r="X102" s="9"/>
      <c r="Y102" s="10"/>
      <c r="Z102" s="9"/>
      <c r="AA102" s="8"/>
      <c r="AB102" s="1"/>
      <c r="AC102" s="7"/>
    </row>
    <row r="103" spans="1:29" x14ac:dyDescent="0.2">
      <c r="A103" s="18">
        <v>6934</v>
      </c>
      <c r="B103" s="17" t="s">
        <v>1079</v>
      </c>
      <c r="C103" s="17" t="s">
        <v>2</v>
      </c>
      <c r="D103" s="16">
        <v>26323</v>
      </c>
      <c r="E103" s="16">
        <v>35632</v>
      </c>
      <c r="F103" s="16">
        <v>35632</v>
      </c>
      <c r="G103" s="16">
        <v>48238</v>
      </c>
      <c r="H103" s="13">
        <v>26323</v>
      </c>
      <c r="I103" s="13">
        <v>315876</v>
      </c>
      <c r="J103" s="15">
        <f>YEARFRAC(F103,$J$2,3)</f>
        <v>13.950684931506849</v>
      </c>
      <c r="K103" s="14">
        <f>PRODUCT(J103*12)</f>
        <v>167.40821917808219</v>
      </c>
      <c r="L103" s="4">
        <f>12*(INT(K103/12))+IF(((K103/12)-INT(K103/12))*12&lt;3,3,IF(AND(((K103/12)-INT(K103/12))*12&gt;=3,((K103/12)-INT(K103/12))*12&lt;6),6,IF(AND(((K103/12)-INT(K103/12))*12&gt;=6,((K103/12)-INT(K103/12))*12&lt;9),9,IF(((K103/12)-INT(K103/12))*12&gt;=9,12))))</f>
        <v>168</v>
      </c>
      <c r="M103" s="13">
        <f>1/500*(I103*L103)</f>
        <v>106134.336</v>
      </c>
      <c r="N103" s="9">
        <f>YEARFRAC(D103,G103,0)</f>
        <v>60</v>
      </c>
      <c r="O103" s="12"/>
      <c r="P103" s="11"/>
      <c r="Q103" s="11"/>
      <c r="R103" s="11"/>
      <c r="S103" s="9"/>
      <c r="T103" s="9"/>
      <c r="U103" s="9"/>
      <c r="V103" s="9"/>
      <c r="W103" s="9"/>
      <c r="X103" s="9"/>
      <c r="Y103" s="10"/>
      <c r="Z103" s="9"/>
      <c r="AA103" s="8"/>
      <c r="AB103" s="1"/>
      <c r="AC103" s="7"/>
    </row>
    <row r="104" spans="1:29" x14ac:dyDescent="0.2">
      <c r="A104" s="18">
        <v>7005</v>
      </c>
      <c r="B104" s="17" t="s">
        <v>1078</v>
      </c>
      <c r="C104" s="17" t="s">
        <v>2</v>
      </c>
      <c r="D104" s="16">
        <v>26839</v>
      </c>
      <c r="E104" s="16">
        <v>35867</v>
      </c>
      <c r="F104" s="16">
        <v>35867</v>
      </c>
      <c r="G104" s="16">
        <v>48754</v>
      </c>
      <c r="H104" s="13">
        <v>33595</v>
      </c>
      <c r="I104" s="13">
        <v>403140</v>
      </c>
      <c r="J104" s="15">
        <f>YEARFRAC(F104,$J$2,3)</f>
        <v>13.306849315068494</v>
      </c>
      <c r="K104" s="14">
        <f>PRODUCT(J104*12)</f>
        <v>159.68219178082194</v>
      </c>
      <c r="L104" s="4">
        <f>12*(INT(K104/12))+IF(((K104/12)-INT(K104/12))*12&lt;3,3,IF(AND(((K104/12)-INT(K104/12))*12&gt;=3,((K104/12)-INT(K104/12))*12&lt;6),6,IF(AND(((K104/12)-INT(K104/12))*12&gt;=6,((K104/12)-INT(K104/12))*12&lt;9),9,IF(((K104/12)-INT(K104/12))*12&gt;=9,12))))</f>
        <v>162</v>
      </c>
      <c r="M104" s="13">
        <f>1/500*(I104*L104)</f>
        <v>130617.36</v>
      </c>
      <c r="N104" s="9">
        <f>YEARFRAC(D104,G104,0)</f>
        <v>60</v>
      </c>
      <c r="O104" s="12"/>
      <c r="P104" s="11"/>
      <c r="Q104" s="11"/>
      <c r="R104" s="11"/>
      <c r="S104" s="9"/>
      <c r="T104" s="9"/>
      <c r="U104" s="9"/>
      <c r="V104" s="9"/>
      <c r="W104" s="9"/>
      <c r="X104" s="9"/>
      <c r="Y104" s="10"/>
      <c r="Z104" s="9"/>
      <c r="AA104" s="8"/>
      <c r="AB104" s="1"/>
      <c r="AC104" s="7"/>
    </row>
    <row r="105" spans="1:29" x14ac:dyDescent="0.2">
      <c r="A105" s="18">
        <v>7009</v>
      </c>
      <c r="B105" s="17" t="s">
        <v>1077</v>
      </c>
      <c r="C105" s="17" t="s">
        <v>2</v>
      </c>
      <c r="D105" s="16">
        <v>24473</v>
      </c>
      <c r="E105" s="16">
        <v>35894</v>
      </c>
      <c r="F105" s="16">
        <v>35894</v>
      </c>
      <c r="G105" s="16">
        <v>46388</v>
      </c>
      <c r="H105" s="13">
        <v>26323</v>
      </c>
      <c r="I105" s="13">
        <v>315876</v>
      </c>
      <c r="J105" s="15">
        <f>YEARFRAC(F105,$J$2,3)</f>
        <v>13.232876712328768</v>
      </c>
      <c r="K105" s="14">
        <f>PRODUCT(J105*12)</f>
        <v>158.79452054794521</v>
      </c>
      <c r="L105" s="4">
        <f>12*(INT(K105/12))+IF(((K105/12)-INT(K105/12))*12&lt;3,3,IF(AND(((K105/12)-INT(K105/12))*12&gt;=3,((K105/12)-INT(K105/12))*12&lt;6),6,IF(AND(((K105/12)-INT(K105/12))*12&gt;=6,((K105/12)-INT(K105/12))*12&lt;9),9,IF(((K105/12)-INT(K105/12))*12&gt;=9,12))))</f>
        <v>159</v>
      </c>
      <c r="M105" s="13">
        <f>1/500*(I105*L105)</f>
        <v>100448.568</v>
      </c>
      <c r="N105" s="9">
        <f>YEARFRAC(D105,G105,0)</f>
        <v>60</v>
      </c>
      <c r="O105" s="12"/>
      <c r="P105" s="11"/>
      <c r="Q105" s="11"/>
      <c r="R105" s="11"/>
      <c r="S105" s="9"/>
      <c r="T105" s="9"/>
      <c r="U105" s="9"/>
      <c r="V105" s="9"/>
      <c r="W105" s="9"/>
      <c r="X105" s="9"/>
      <c r="Y105" s="10"/>
      <c r="Z105" s="9"/>
      <c r="AA105" s="8"/>
      <c r="AB105" s="1"/>
      <c r="AC105" s="7"/>
    </row>
    <row r="106" spans="1:29" x14ac:dyDescent="0.2">
      <c r="A106" s="18">
        <v>7024</v>
      </c>
      <c r="B106" s="17" t="s">
        <v>1076</v>
      </c>
      <c r="C106" s="17" t="s">
        <v>2</v>
      </c>
      <c r="D106" s="16">
        <v>24970</v>
      </c>
      <c r="E106" s="16">
        <v>35934</v>
      </c>
      <c r="F106" s="16">
        <v>35934</v>
      </c>
      <c r="G106" s="16">
        <v>46885</v>
      </c>
      <c r="H106" s="13">
        <v>21304</v>
      </c>
      <c r="I106" s="13">
        <v>255648</v>
      </c>
      <c r="J106" s="15">
        <f>YEARFRAC(F106,$J$2,3)</f>
        <v>13.123287671232877</v>
      </c>
      <c r="K106" s="14">
        <f>PRODUCT(J106*12)</f>
        <v>157.47945205479454</v>
      </c>
      <c r="L106" s="4">
        <f>12*(INT(K106/12))+IF(((K106/12)-INT(K106/12))*12&lt;3,3,IF(AND(((K106/12)-INT(K106/12))*12&gt;=3,((K106/12)-INT(K106/12))*12&lt;6),6,IF(AND(((K106/12)-INT(K106/12))*12&gt;=6,((K106/12)-INT(K106/12))*12&lt;9),9,IF(((K106/12)-INT(K106/12))*12&gt;=9,12))))</f>
        <v>159</v>
      </c>
      <c r="M106" s="13">
        <f>1/500*(I106*L106)</f>
        <v>81296.063999999998</v>
      </c>
      <c r="N106" s="9">
        <f>YEARFRAC(D106,G106,0)</f>
        <v>60</v>
      </c>
      <c r="O106" s="12"/>
      <c r="P106" s="11"/>
      <c r="Q106" s="11"/>
      <c r="R106" s="11"/>
      <c r="S106" s="9"/>
      <c r="T106" s="9"/>
      <c r="U106" s="9"/>
      <c r="V106" s="9"/>
      <c r="W106" s="9"/>
      <c r="X106" s="9"/>
      <c r="Y106" s="10"/>
      <c r="Z106" s="9"/>
      <c r="AA106" s="8"/>
      <c r="AB106" s="1"/>
      <c r="AC106" s="7"/>
    </row>
    <row r="107" spans="1:29" x14ac:dyDescent="0.2">
      <c r="A107" s="18">
        <v>7026</v>
      </c>
      <c r="B107" s="17" t="s">
        <v>1075</v>
      </c>
      <c r="C107" s="17" t="s">
        <v>2</v>
      </c>
      <c r="D107" s="16">
        <v>25569</v>
      </c>
      <c r="E107" s="16">
        <v>35948</v>
      </c>
      <c r="F107" s="16">
        <v>35948</v>
      </c>
      <c r="G107" s="16">
        <v>47484</v>
      </c>
      <c r="H107" s="13">
        <v>17527</v>
      </c>
      <c r="I107" s="13">
        <v>210324</v>
      </c>
      <c r="J107" s="15">
        <f>YEARFRAC(F107,$J$2,3)</f>
        <v>13.084931506849315</v>
      </c>
      <c r="K107" s="14">
        <f>PRODUCT(J107*12)</f>
        <v>157.01917808219179</v>
      </c>
      <c r="L107" s="4">
        <f>12*(INT(K107/12))+IF(((K107/12)-INT(K107/12))*12&lt;3,3,IF(AND(((K107/12)-INT(K107/12))*12&gt;=3,((K107/12)-INT(K107/12))*12&lt;6),6,IF(AND(((K107/12)-INT(K107/12))*12&gt;=6,((K107/12)-INT(K107/12))*12&lt;9),9,IF(((K107/12)-INT(K107/12))*12&gt;=9,12))))</f>
        <v>159</v>
      </c>
      <c r="M107" s="13">
        <f>1/500*(I107*L107)</f>
        <v>66883.032000000007</v>
      </c>
      <c r="N107" s="9">
        <f>YEARFRAC(D107,G107,0)</f>
        <v>60</v>
      </c>
      <c r="O107" s="12"/>
      <c r="P107" s="11"/>
      <c r="Q107" s="11"/>
      <c r="R107" s="11"/>
      <c r="S107" s="9"/>
      <c r="T107" s="9"/>
      <c r="U107" s="9"/>
      <c r="V107" s="9"/>
      <c r="W107" s="9"/>
      <c r="X107" s="9"/>
      <c r="Y107" s="10"/>
      <c r="Z107" s="9"/>
      <c r="AA107" s="8"/>
      <c r="AB107" s="1"/>
      <c r="AC107" s="7"/>
    </row>
    <row r="108" spans="1:29" x14ac:dyDescent="0.2">
      <c r="A108" s="18">
        <v>7028</v>
      </c>
      <c r="B108" s="17" t="s">
        <v>1074</v>
      </c>
      <c r="C108" s="17" t="s">
        <v>2</v>
      </c>
      <c r="D108" s="16">
        <v>25051</v>
      </c>
      <c r="E108" s="16">
        <v>35948</v>
      </c>
      <c r="F108" s="16">
        <v>35948</v>
      </c>
      <c r="G108" s="16">
        <v>46966</v>
      </c>
      <c r="H108" s="13">
        <v>25895</v>
      </c>
      <c r="I108" s="13">
        <v>310740</v>
      </c>
      <c r="J108" s="15">
        <f>YEARFRAC(F108,$J$2,3)</f>
        <v>13.084931506849315</v>
      </c>
      <c r="K108" s="14">
        <f>PRODUCT(J108*12)</f>
        <v>157.01917808219179</v>
      </c>
      <c r="L108" s="4">
        <f>12*(INT(K108/12))+IF(((K108/12)-INT(K108/12))*12&lt;3,3,IF(AND(((K108/12)-INT(K108/12))*12&gt;=3,((K108/12)-INT(K108/12))*12&lt;6),6,IF(AND(((K108/12)-INT(K108/12))*12&gt;=6,((K108/12)-INT(K108/12))*12&lt;9),9,IF(((K108/12)-INT(K108/12))*12&gt;=9,12))))</f>
        <v>159</v>
      </c>
      <c r="M108" s="13">
        <f>1/500*(I108*L108)</f>
        <v>98815.32</v>
      </c>
      <c r="N108" s="9">
        <f>YEARFRAC(D108,G108,0)</f>
        <v>60</v>
      </c>
      <c r="O108" s="12"/>
      <c r="P108" s="11"/>
      <c r="Q108" s="11"/>
      <c r="R108" s="11"/>
      <c r="S108" s="9"/>
      <c r="T108" s="9"/>
      <c r="U108" s="9"/>
      <c r="V108" s="9"/>
      <c r="W108" s="9"/>
      <c r="X108" s="9"/>
      <c r="Y108" s="10"/>
      <c r="Z108" s="9"/>
      <c r="AA108" s="8"/>
      <c r="AB108" s="1"/>
      <c r="AC108" s="7"/>
    </row>
    <row r="109" spans="1:29" x14ac:dyDescent="0.2">
      <c r="A109" s="18">
        <v>7029</v>
      </c>
      <c r="B109" s="17" t="s">
        <v>1073</v>
      </c>
      <c r="C109" s="17" t="s">
        <v>0</v>
      </c>
      <c r="D109" s="16">
        <v>27351</v>
      </c>
      <c r="E109" s="16">
        <v>35950</v>
      </c>
      <c r="F109" s="16">
        <v>35950</v>
      </c>
      <c r="G109" s="16">
        <v>49266</v>
      </c>
      <c r="H109" s="13">
        <v>29021</v>
      </c>
      <c r="I109" s="13">
        <v>348252</v>
      </c>
      <c r="J109" s="15">
        <f>YEARFRAC(F109,$J$2,3)</f>
        <v>13.079452054794521</v>
      </c>
      <c r="K109" s="14">
        <f>PRODUCT(J109*12)</f>
        <v>156.95342465753424</v>
      </c>
      <c r="L109" s="4">
        <f>12*(INT(K109/12))+IF(((K109/12)-INT(K109/12))*12&lt;3,3,IF(AND(((K109/12)-INT(K109/12))*12&gt;=3,((K109/12)-INT(K109/12))*12&lt;6),6,IF(AND(((K109/12)-INT(K109/12))*12&gt;=6,((K109/12)-INT(K109/12))*12&lt;9),9,IF(((K109/12)-INT(K109/12))*12&gt;=9,12))))</f>
        <v>159</v>
      </c>
      <c r="M109" s="13">
        <f>1/500*(I109*L109)</f>
        <v>110744.136</v>
      </c>
      <c r="N109" s="9">
        <f>YEARFRAC(D109,G109,0)</f>
        <v>60</v>
      </c>
      <c r="O109" s="12"/>
      <c r="P109" s="11"/>
      <c r="Q109" s="11"/>
      <c r="R109" s="11"/>
      <c r="S109" s="9"/>
      <c r="T109" s="9"/>
      <c r="U109" s="9"/>
      <c r="V109" s="9"/>
      <c r="W109" s="9"/>
      <c r="X109" s="9"/>
      <c r="Y109" s="10"/>
      <c r="Z109" s="9"/>
      <c r="AA109" s="8"/>
      <c r="AB109" s="1"/>
      <c r="AC109" s="7"/>
    </row>
    <row r="110" spans="1:29" x14ac:dyDescent="0.2">
      <c r="A110" s="18">
        <v>7039</v>
      </c>
      <c r="B110" s="17" t="s">
        <v>1072</v>
      </c>
      <c r="C110" s="17" t="s">
        <v>0</v>
      </c>
      <c r="D110" s="16">
        <v>27114</v>
      </c>
      <c r="E110" s="16">
        <v>35978</v>
      </c>
      <c r="F110" s="16">
        <v>35978</v>
      </c>
      <c r="G110" s="16">
        <v>49029</v>
      </c>
      <c r="H110" s="13">
        <v>24662</v>
      </c>
      <c r="I110" s="13">
        <v>295944</v>
      </c>
      <c r="J110" s="15">
        <f>YEARFRAC(F110,$J$2,3)</f>
        <v>13.002739726027396</v>
      </c>
      <c r="K110" s="14">
        <f>PRODUCT(J110*12)</f>
        <v>156.03287671232874</v>
      </c>
      <c r="L110" s="4">
        <f>12*(INT(K110/12))+IF(((K110/12)-INT(K110/12))*12&lt;3,3,IF(AND(((K110/12)-INT(K110/12))*12&gt;=3,((K110/12)-INT(K110/12))*12&lt;6),6,IF(AND(((K110/12)-INT(K110/12))*12&gt;=6,((K110/12)-INT(K110/12))*12&lt;9),9,IF(((K110/12)-INT(K110/12))*12&gt;=9,12))))</f>
        <v>159</v>
      </c>
      <c r="M110" s="13">
        <f>1/500*(I110*L110)</f>
        <v>94110.191999999995</v>
      </c>
      <c r="N110" s="9">
        <f>YEARFRAC(D110,G110,0)</f>
        <v>60</v>
      </c>
      <c r="O110" s="12"/>
      <c r="P110" s="11"/>
      <c r="Q110" s="11"/>
      <c r="R110" s="11"/>
      <c r="S110" s="9"/>
      <c r="T110" s="9"/>
      <c r="U110" s="9"/>
      <c r="V110" s="9"/>
      <c r="W110" s="9"/>
      <c r="X110" s="9"/>
      <c r="Y110" s="10"/>
      <c r="Z110" s="9"/>
      <c r="AA110" s="8"/>
      <c r="AB110" s="1"/>
      <c r="AC110" s="7"/>
    </row>
    <row r="111" spans="1:29" x14ac:dyDescent="0.2">
      <c r="A111" s="18">
        <v>7044</v>
      </c>
      <c r="B111" s="17" t="s">
        <v>1071</v>
      </c>
      <c r="C111" s="17" t="s">
        <v>0</v>
      </c>
      <c r="D111" s="16">
        <v>26809</v>
      </c>
      <c r="E111" s="16">
        <v>35978</v>
      </c>
      <c r="F111" s="16">
        <v>35978</v>
      </c>
      <c r="G111" s="16">
        <v>48724</v>
      </c>
      <c r="H111" s="13">
        <v>31996</v>
      </c>
      <c r="I111" s="13">
        <v>383952</v>
      </c>
      <c r="J111" s="15">
        <f>YEARFRAC(F111,$J$2,3)</f>
        <v>13.002739726027396</v>
      </c>
      <c r="K111" s="14">
        <f>PRODUCT(J111*12)</f>
        <v>156.03287671232874</v>
      </c>
      <c r="L111" s="4">
        <f>12*(INT(K111/12))+IF(((K111/12)-INT(K111/12))*12&lt;3,3,IF(AND(((K111/12)-INT(K111/12))*12&gt;=3,((K111/12)-INT(K111/12))*12&lt;6),6,IF(AND(((K111/12)-INT(K111/12))*12&gt;=6,((K111/12)-INT(K111/12))*12&lt;9),9,IF(((K111/12)-INT(K111/12))*12&gt;=9,12))))</f>
        <v>159</v>
      </c>
      <c r="M111" s="13">
        <f>1/500*(I111*L111)</f>
        <v>122096.736</v>
      </c>
      <c r="N111" s="9">
        <f>YEARFRAC(D111,G111,0)</f>
        <v>60</v>
      </c>
      <c r="O111" s="12"/>
      <c r="P111" s="11"/>
      <c r="Q111" s="11"/>
      <c r="R111" s="11"/>
      <c r="S111" s="9"/>
      <c r="T111" s="9"/>
      <c r="U111" s="9"/>
      <c r="V111" s="9"/>
      <c r="W111" s="9"/>
      <c r="X111" s="9"/>
      <c r="Y111" s="10"/>
      <c r="Z111" s="9"/>
      <c r="AA111" s="8"/>
      <c r="AB111" s="1"/>
      <c r="AC111" s="7"/>
    </row>
    <row r="112" spans="1:29" x14ac:dyDescent="0.2">
      <c r="A112" s="18">
        <v>7051</v>
      </c>
      <c r="B112" s="17" t="s">
        <v>1070</v>
      </c>
      <c r="C112" s="17" t="s">
        <v>0</v>
      </c>
      <c r="D112" s="16">
        <v>24649</v>
      </c>
      <c r="E112" s="16">
        <v>36052</v>
      </c>
      <c r="F112" s="16">
        <v>36052</v>
      </c>
      <c r="G112" s="16">
        <v>46564</v>
      </c>
      <c r="H112" s="13">
        <v>25895</v>
      </c>
      <c r="I112" s="13">
        <v>310740</v>
      </c>
      <c r="J112" s="15">
        <f>YEARFRAC(F112,$J$2,3)</f>
        <v>12.8</v>
      </c>
      <c r="K112" s="14">
        <f>PRODUCT(J112*12)</f>
        <v>153.60000000000002</v>
      </c>
      <c r="L112" s="4">
        <f>12*(INT(K112/12))+IF(((K112/12)-INT(K112/12))*12&lt;3,3,IF(AND(((K112/12)-INT(K112/12))*12&gt;=3,((K112/12)-INT(K112/12))*12&lt;6),6,IF(AND(((K112/12)-INT(K112/12))*12&gt;=6,((K112/12)-INT(K112/12))*12&lt;9),9,IF(((K112/12)-INT(K112/12))*12&gt;=9,12))))</f>
        <v>156</v>
      </c>
      <c r="M112" s="13">
        <f>1/500*(I112*L112)</f>
        <v>96950.88</v>
      </c>
      <c r="N112" s="9">
        <f>YEARFRAC(D112,G112,0)</f>
        <v>60</v>
      </c>
      <c r="O112" s="12"/>
      <c r="P112" s="11"/>
      <c r="Q112" s="11"/>
      <c r="R112" s="11"/>
      <c r="S112" s="9"/>
      <c r="T112" s="9"/>
      <c r="U112" s="9"/>
      <c r="V112" s="9"/>
      <c r="W112" s="9"/>
      <c r="X112" s="9"/>
      <c r="Y112" s="10"/>
      <c r="Z112" s="9"/>
      <c r="AA112" s="8"/>
      <c r="AB112" s="1"/>
      <c r="AC112" s="7"/>
    </row>
    <row r="113" spans="1:29" x14ac:dyDescent="0.2">
      <c r="A113" s="18">
        <v>7072</v>
      </c>
      <c r="B113" s="17" t="s">
        <v>1069</v>
      </c>
      <c r="C113" s="17" t="s">
        <v>0</v>
      </c>
      <c r="D113" s="16">
        <v>26073</v>
      </c>
      <c r="E113" s="16">
        <v>36144</v>
      </c>
      <c r="F113" s="16">
        <v>36144</v>
      </c>
      <c r="G113" s="16">
        <v>47988</v>
      </c>
      <c r="H113" s="13">
        <v>47272</v>
      </c>
      <c r="I113" s="13">
        <v>567264</v>
      </c>
      <c r="J113" s="15">
        <f>YEARFRAC(F113,$J$2,3)</f>
        <v>12.547945205479452</v>
      </c>
      <c r="K113" s="14">
        <f>PRODUCT(J113*12)</f>
        <v>150.57534246575344</v>
      </c>
      <c r="L113" s="4">
        <f>12*(INT(K113/12))+IF(((K113/12)-INT(K113/12))*12&lt;3,3,IF(AND(((K113/12)-INT(K113/12))*12&gt;=3,((K113/12)-INT(K113/12))*12&lt;6),6,IF(AND(((K113/12)-INT(K113/12))*12&gt;=6,((K113/12)-INT(K113/12))*12&lt;9),9,IF(((K113/12)-INT(K113/12))*12&gt;=9,12))))</f>
        <v>153</v>
      </c>
      <c r="M113" s="13">
        <f>1/500*(I113*L113)</f>
        <v>173582.78400000001</v>
      </c>
      <c r="N113" s="9">
        <f>YEARFRAC(D113,G113,0)</f>
        <v>60</v>
      </c>
      <c r="O113" s="12"/>
      <c r="P113" s="11"/>
      <c r="Q113" s="11"/>
      <c r="R113" s="11"/>
      <c r="S113" s="9"/>
      <c r="T113" s="9"/>
      <c r="U113" s="9"/>
      <c r="V113" s="9"/>
      <c r="W113" s="9"/>
      <c r="X113" s="9"/>
      <c r="Y113" s="10"/>
      <c r="Z113" s="9"/>
      <c r="AA113" s="8"/>
      <c r="AB113" s="1"/>
      <c r="AC113" s="7"/>
    </row>
    <row r="114" spans="1:29" x14ac:dyDescent="0.2">
      <c r="A114" s="18">
        <v>7078</v>
      </c>
      <c r="B114" s="17" t="s">
        <v>1068</v>
      </c>
      <c r="C114" s="17" t="s">
        <v>0</v>
      </c>
      <c r="D114" s="16">
        <v>24344</v>
      </c>
      <c r="E114" s="16">
        <v>36189</v>
      </c>
      <c r="F114" s="16">
        <v>39600</v>
      </c>
      <c r="G114" s="16">
        <v>46259</v>
      </c>
      <c r="H114" s="13">
        <v>19323</v>
      </c>
      <c r="I114" s="13">
        <v>231876</v>
      </c>
      <c r="J114" s="15">
        <f>YEARFRAC(F114,$J$2,3)</f>
        <v>3.0794520547945203</v>
      </c>
      <c r="K114" s="14">
        <f>PRODUCT(J114*12)</f>
        <v>36.953424657534242</v>
      </c>
      <c r="L114" s="4">
        <f>12*(INT(K114/12))+IF(((K114/12)-INT(K114/12))*12&lt;3,3,IF(AND(((K114/12)-INT(K114/12))*12&gt;=3,((K114/12)-INT(K114/12))*12&lt;6),6,IF(AND(((K114/12)-INT(K114/12))*12&gt;=6,((K114/12)-INT(K114/12))*12&lt;9),9,IF(((K114/12)-INT(K114/12))*12&gt;=9,12))))</f>
        <v>39</v>
      </c>
      <c r="M114" s="13">
        <f>1/500*(I114*L114)</f>
        <v>18086.328000000001</v>
      </c>
      <c r="N114" s="9">
        <f>YEARFRAC(D114,G114,0)</f>
        <v>60</v>
      </c>
      <c r="O114" s="12"/>
      <c r="P114" s="11"/>
      <c r="Q114" s="11"/>
      <c r="R114" s="11"/>
      <c r="S114" s="9"/>
      <c r="T114" s="9"/>
      <c r="U114" s="9"/>
      <c r="V114" s="9"/>
      <c r="W114" s="9"/>
      <c r="X114" s="9"/>
      <c r="Y114" s="10"/>
      <c r="Z114" s="9"/>
      <c r="AA114" s="8"/>
      <c r="AB114" s="1"/>
      <c r="AC114" s="7"/>
    </row>
    <row r="115" spans="1:29" x14ac:dyDescent="0.2">
      <c r="A115" s="18">
        <v>7089</v>
      </c>
      <c r="B115" s="17" t="s">
        <v>1067</v>
      </c>
      <c r="C115" s="17" t="s">
        <v>0</v>
      </c>
      <c r="D115" s="16">
        <v>29137</v>
      </c>
      <c r="E115" s="16">
        <v>36269</v>
      </c>
      <c r="F115" s="16">
        <v>36269</v>
      </c>
      <c r="G115" s="16">
        <v>51052</v>
      </c>
      <c r="H115" s="13">
        <v>20289</v>
      </c>
      <c r="I115" s="13">
        <v>243468</v>
      </c>
      <c r="J115" s="15">
        <f>YEARFRAC(F115,$J$2,3)</f>
        <v>12.205479452054794</v>
      </c>
      <c r="K115" s="14">
        <f>PRODUCT(J115*12)</f>
        <v>146.46575342465752</v>
      </c>
      <c r="L115" s="4">
        <f>12*(INT(K115/12))+IF(((K115/12)-INT(K115/12))*12&lt;3,3,IF(AND(((K115/12)-INT(K115/12))*12&gt;=3,((K115/12)-INT(K115/12))*12&lt;6),6,IF(AND(((K115/12)-INT(K115/12))*12&gt;=6,((K115/12)-INT(K115/12))*12&lt;9),9,IF(((K115/12)-INT(K115/12))*12&gt;=9,12))))</f>
        <v>147</v>
      </c>
      <c r="M115" s="13">
        <f>1/500*(I115*L115)</f>
        <v>71579.592000000004</v>
      </c>
      <c r="N115" s="9">
        <f>YEARFRAC(D115,G115,0)</f>
        <v>60</v>
      </c>
      <c r="O115" s="12"/>
      <c r="P115" s="11"/>
      <c r="Q115" s="11"/>
      <c r="R115" s="11"/>
      <c r="S115" s="9"/>
      <c r="T115" s="9"/>
      <c r="U115" s="9"/>
      <c r="V115" s="9"/>
      <c r="W115" s="9"/>
      <c r="X115" s="9"/>
      <c r="Y115" s="10"/>
      <c r="Z115" s="9"/>
      <c r="AA115" s="8"/>
      <c r="AB115" s="1"/>
      <c r="AC115" s="7"/>
    </row>
    <row r="116" spans="1:29" x14ac:dyDescent="0.2">
      <c r="A116" s="18">
        <v>7111</v>
      </c>
      <c r="B116" s="17" t="s">
        <v>1066</v>
      </c>
      <c r="C116" s="17" t="s">
        <v>2</v>
      </c>
      <c r="D116" s="16">
        <v>23743</v>
      </c>
      <c r="E116" s="16">
        <v>36496</v>
      </c>
      <c r="F116" s="16">
        <v>36496</v>
      </c>
      <c r="G116" s="16">
        <v>45658</v>
      </c>
      <c r="H116" s="13">
        <v>18403</v>
      </c>
      <c r="I116" s="13">
        <v>220836</v>
      </c>
      <c r="J116" s="15">
        <f>YEARFRAC(F116,$J$2,3)</f>
        <v>11.583561643835617</v>
      </c>
      <c r="K116" s="14">
        <f>PRODUCT(J116*12)</f>
        <v>139.00273972602741</v>
      </c>
      <c r="L116" s="4">
        <f>12*(INT(K116/12))+IF(((K116/12)-INT(K116/12))*12&lt;3,3,IF(AND(((K116/12)-INT(K116/12))*12&gt;=3,((K116/12)-INT(K116/12))*12&lt;6),6,IF(AND(((K116/12)-INT(K116/12))*12&gt;=6,((K116/12)-INT(K116/12))*12&lt;9),9,IF(((K116/12)-INT(K116/12))*12&gt;=9,12))))</f>
        <v>141</v>
      </c>
      <c r="M116" s="13">
        <f>1/500*(I116*L116)</f>
        <v>62275.752</v>
      </c>
      <c r="N116" s="9">
        <f>YEARFRAC(D116,G116,0)</f>
        <v>60</v>
      </c>
      <c r="O116" s="12"/>
      <c r="P116" s="11"/>
      <c r="Q116" s="11"/>
      <c r="R116" s="11"/>
      <c r="S116" s="9"/>
      <c r="T116" s="9"/>
      <c r="U116" s="9"/>
      <c r="V116" s="9"/>
      <c r="W116" s="9"/>
      <c r="X116" s="9"/>
      <c r="Y116" s="10"/>
      <c r="Z116" s="9"/>
      <c r="AA116" s="8"/>
      <c r="AB116" s="1"/>
      <c r="AC116" s="7"/>
    </row>
    <row r="117" spans="1:29" x14ac:dyDescent="0.2">
      <c r="A117" s="18">
        <v>7117</v>
      </c>
      <c r="B117" s="17" t="s">
        <v>1065</v>
      </c>
      <c r="C117" s="17" t="s">
        <v>0</v>
      </c>
      <c r="D117" s="16">
        <v>29501</v>
      </c>
      <c r="E117" s="16">
        <v>36588</v>
      </c>
      <c r="F117" s="16">
        <v>36588</v>
      </c>
      <c r="G117" s="16">
        <v>51416</v>
      </c>
      <c r="H117" s="13">
        <v>42877</v>
      </c>
      <c r="I117" s="13">
        <v>514524</v>
      </c>
      <c r="J117" s="15">
        <f>YEARFRAC(F117,$J$2,3)</f>
        <v>11.331506849315069</v>
      </c>
      <c r="K117" s="14">
        <f>PRODUCT(J117*12)</f>
        <v>135.97808219178083</v>
      </c>
      <c r="L117" s="4">
        <f>12*(INT(K117/12))+IF(((K117/12)-INT(K117/12))*12&lt;3,3,IF(AND(((K117/12)-INT(K117/12))*12&gt;=3,((K117/12)-INT(K117/12))*12&lt;6),6,IF(AND(((K117/12)-INT(K117/12))*12&gt;=6,((K117/12)-INT(K117/12))*12&lt;9),9,IF(((K117/12)-INT(K117/12))*12&gt;=9,12))))</f>
        <v>138</v>
      </c>
      <c r="M117" s="13">
        <f>1/500*(I117*L117)</f>
        <v>142008.62400000001</v>
      </c>
      <c r="N117" s="9">
        <f>YEARFRAC(D117,G117,0)</f>
        <v>60</v>
      </c>
      <c r="O117" s="12"/>
      <c r="P117" s="11"/>
      <c r="Q117" s="11"/>
      <c r="R117" s="11"/>
      <c r="S117" s="9"/>
      <c r="T117" s="9"/>
      <c r="U117" s="9"/>
      <c r="V117" s="9"/>
      <c r="W117" s="9"/>
      <c r="X117" s="9"/>
      <c r="Y117" s="10"/>
      <c r="Z117" s="9"/>
      <c r="AA117" s="8"/>
      <c r="AB117" s="1"/>
      <c r="AC117" s="7"/>
    </row>
    <row r="118" spans="1:29" x14ac:dyDescent="0.2">
      <c r="A118" s="18">
        <v>7130</v>
      </c>
      <c r="B118" s="17" t="s">
        <v>1064</v>
      </c>
      <c r="C118" s="17" t="s">
        <v>0</v>
      </c>
      <c r="D118" s="16">
        <v>23629</v>
      </c>
      <c r="E118" s="16">
        <v>36710</v>
      </c>
      <c r="F118" s="16">
        <v>36710</v>
      </c>
      <c r="G118" s="16">
        <v>45544</v>
      </c>
      <c r="H118" s="13">
        <v>33595</v>
      </c>
      <c r="I118" s="13">
        <v>403140</v>
      </c>
      <c r="J118" s="15">
        <f>YEARFRAC(F118,$J$2,3)</f>
        <v>10.997260273972604</v>
      </c>
      <c r="K118" s="14">
        <f>PRODUCT(J118*12)</f>
        <v>131.96712328767126</v>
      </c>
      <c r="L118" s="4">
        <f>12*(INT(K118/12))+IF(((K118/12)-INT(K118/12))*12&lt;3,3,IF(AND(((K118/12)-INT(K118/12))*12&gt;=3,((K118/12)-INT(K118/12))*12&lt;6),6,IF(AND(((K118/12)-INT(K118/12))*12&gt;=6,((K118/12)-INT(K118/12))*12&lt;9),9,IF(((K118/12)-INT(K118/12))*12&gt;=9,12))))</f>
        <v>132</v>
      </c>
      <c r="M118" s="13">
        <f>1/500*(I118*L118)</f>
        <v>106428.96</v>
      </c>
      <c r="N118" s="9">
        <f>YEARFRAC(D118,G118,0)</f>
        <v>60</v>
      </c>
      <c r="O118" s="12"/>
      <c r="P118" s="11"/>
      <c r="Q118" s="11"/>
      <c r="R118" s="11"/>
      <c r="S118" s="9"/>
      <c r="T118" s="9"/>
      <c r="U118" s="9"/>
      <c r="V118" s="9"/>
      <c r="W118" s="9"/>
      <c r="X118" s="9"/>
      <c r="Y118" s="10"/>
      <c r="Z118" s="9"/>
      <c r="AA118" s="8"/>
      <c r="AB118" s="1"/>
      <c r="AC118" s="7"/>
    </row>
    <row r="119" spans="1:29" x14ac:dyDescent="0.2">
      <c r="A119" s="18">
        <v>7131</v>
      </c>
      <c r="B119" s="17" t="s">
        <v>1063</v>
      </c>
      <c r="C119" s="17" t="s">
        <v>2</v>
      </c>
      <c r="D119" s="16">
        <v>27924</v>
      </c>
      <c r="E119" s="16">
        <v>36713</v>
      </c>
      <c r="F119" s="16">
        <v>36713</v>
      </c>
      <c r="G119" s="16">
        <v>49839</v>
      </c>
      <c r="H119" s="13">
        <v>15897</v>
      </c>
      <c r="I119" s="13">
        <v>190764</v>
      </c>
      <c r="J119" s="15">
        <f>YEARFRAC(F119,$J$2,3)</f>
        <v>10.989041095890411</v>
      </c>
      <c r="K119" s="14">
        <f>PRODUCT(J119*12)</f>
        <v>131.86849315068491</v>
      </c>
      <c r="L119" s="4">
        <f>12*(INT(K119/12))+IF(((K119/12)-INT(K119/12))*12&lt;3,3,IF(AND(((K119/12)-INT(K119/12))*12&gt;=3,((K119/12)-INT(K119/12))*12&lt;6),6,IF(AND(((K119/12)-INT(K119/12))*12&gt;=6,((K119/12)-INT(K119/12))*12&lt;9),9,IF(((K119/12)-INT(K119/12))*12&gt;=9,12))))</f>
        <v>132</v>
      </c>
      <c r="M119" s="13">
        <f>1/500*(I119*L119)</f>
        <v>50361.696000000004</v>
      </c>
      <c r="N119" s="9">
        <f>YEARFRAC(D119,G119,0)</f>
        <v>60</v>
      </c>
      <c r="O119" s="12"/>
      <c r="P119" s="11"/>
      <c r="Q119" s="11"/>
      <c r="R119" s="11"/>
      <c r="S119" s="9"/>
      <c r="T119" s="9"/>
      <c r="U119" s="9"/>
      <c r="V119" s="9"/>
      <c r="W119" s="9"/>
      <c r="X119" s="9"/>
      <c r="Y119" s="10"/>
      <c r="Z119" s="9"/>
      <c r="AA119" s="8"/>
      <c r="AB119" s="1"/>
      <c r="AC119" s="7"/>
    </row>
    <row r="120" spans="1:29" x14ac:dyDescent="0.2">
      <c r="A120" s="18">
        <v>7143</v>
      </c>
      <c r="B120" s="17" t="s">
        <v>1062</v>
      </c>
      <c r="C120" s="17" t="s">
        <v>2</v>
      </c>
      <c r="D120" s="16">
        <v>28137</v>
      </c>
      <c r="E120" s="16">
        <v>36708</v>
      </c>
      <c r="F120" s="16">
        <v>39234</v>
      </c>
      <c r="G120" s="16">
        <v>50052</v>
      </c>
      <c r="H120" s="13">
        <v>15897</v>
      </c>
      <c r="I120" s="13">
        <v>190764</v>
      </c>
      <c r="J120" s="15">
        <f>YEARFRAC(F120,$J$2,3)</f>
        <v>4.0821917808219181</v>
      </c>
      <c r="K120" s="14">
        <f>PRODUCT(J120*12)</f>
        <v>48.986301369863014</v>
      </c>
      <c r="L120" s="4">
        <f>12*(INT(K120/12))+IF(((K120/12)-INT(K120/12))*12&lt;3,3,IF(AND(((K120/12)-INT(K120/12))*12&gt;=3,((K120/12)-INT(K120/12))*12&lt;6),6,IF(AND(((K120/12)-INT(K120/12))*12&gt;=6,((K120/12)-INT(K120/12))*12&lt;9),9,IF(((K120/12)-INT(K120/12))*12&gt;=9,12))))</f>
        <v>51</v>
      </c>
      <c r="M120" s="13">
        <f>1/500*(I120*L120)</f>
        <v>19457.928</v>
      </c>
      <c r="N120" s="9">
        <f>YEARFRAC(D120,G120,0)</f>
        <v>60</v>
      </c>
      <c r="O120" s="12"/>
      <c r="P120" s="11"/>
      <c r="Q120" s="11"/>
      <c r="R120" s="11"/>
      <c r="S120" s="9"/>
      <c r="T120" s="9"/>
      <c r="U120" s="9"/>
      <c r="V120" s="9"/>
      <c r="W120" s="9"/>
      <c r="X120" s="9"/>
      <c r="Y120" s="10"/>
      <c r="Z120" s="9"/>
      <c r="AA120" s="8"/>
      <c r="AB120" s="1"/>
      <c r="AC120" s="7"/>
    </row>
    <row r="121" spans="1:29" x14ac:dyDescent="0.2">
      <c r="A121" s="18">
        <v>7155</v>
      </c>
      <c r="B121" s="17" t="s">
        <v>1061</v>
      </c>
      <c r="C121" s="17" t="s">
        <v>2</v>
      </c>
      <c r="D121" s="16">
        <v>25494</v>
      </c>
      <c r="E121" s="16">
        <v>36850</v>
      </c>
      <c r="F121" s="16">
        <v>36850</v>
      </c>
      <c r="G121" s="16">
        <v>47409</v>
      </c>
      <c r="H121" s="13">
        <v>70320</v>
      </c>
      <c r="I121" s="13">
        <v>843840</v>
      </c>
      <c r="J121" s="15">
        <f>YEARFRAC(F121,$J$2,3)</f>
        <v>10.613698630136986</v>
      </c>
      <c r="K121" s="14">
        <f>PRODUCT(J121*12)</f>
        <v>127.36438356164382</v>
      </c>
      <c r="L121" s="4">
        <f>12*(INT(K121/12))+IF(((K121/12)-INT(K121/12))*12&lt;3,3,IF(AND(((K121/12)-INT(K121/12))*12&gt;=3,((K121/12)-INT(K121/12))*12&lt;6),6,IF(AND(((K121/12)-INT(K121/12))*12&gt;=6,((K121/12)-INT(K121/12))*12&lt;9),9,IF(((K121/12)-INT(K121/12))*12&gt;=9,12))))</f>
        <v>129</v>
      </c>
      <c r="M121" s="13">
        <f>1/500*(I121*L121)</f>
        <v>217710.72</v>
      </c>
      <c r="N121" s="9">
        <f>YEARFRAC(D121,G121,0)</f>
        <v>60</v>
      </c>
      <c r="O121" s="12"/>
      <c r="P121" s="11"/>
      <c r="Q121" s="11"/>
      <c r="R121" s="11"/>
      <c r="S121" s="9"/>
      <c r="T121" s="9"/>
      <c r="U121" s="9"/>
      <c r="V121" s="9"/>
      <c r="W121" s="9"/>
      <c r="X121" s="9"/>
      <c r="Y121" s="10"/>
      <c r="Z121" s="9"/>
      <c r="AA121" s="8"/>
      <c r="AB121" s="1"/>
      <c r="AC121" s="7"/>
    </row>
    <row r="122" spans="1:29" x14ac:dyDescent="0.2">
      <c r="A122" s="18">
        <v>7172</v>
      </c>
      <c r="B122" s="17" t="s">
        <v>1060</v>
      </c>
      <c r="C122" s="17" t="s">
        <v>2</v>
      </c>
      <c r="D122" s="16">
        <v>26876</v>
      </c>
      <c r="E122" s="16">
        <v>37035</v>
      </c>
      <c r="F122" s="16">
        <v>37035</v>
      </c>
      <c r="G122" s="16">
        <v>48791</v>
      </c>
      <c r="H122" s="13">
        <v>40835</v>
      </c>
      <c r="I122" s="13">
        <v>490020</v>
      </c>
      <c r="J122" s="15">
        <f>YEARFRAC(F122,$J$2,3)</f>
        <v>10.106849315068493</v>
      </c>
      <c r="K122" s="14">
        <f>PRODUCT(J122*12)</f>
        <v>121.2821917808219</v>
      </c>
      <c r="L122" s="4">
        <f>12*(INT(K122/12))+IF(((K122/12)-INT(K122/12))*12&lt;3,3,IF(AND(((K122/12)-INT(K122/12))*12&gt;=3,((K122/12)-INT(K122/12))*12&lt;6),6,IF(AND(((K122/12)-INT(K122/12))*12&gt;=6,((K122/12)-INT(K122/12))*12&lt;9),9,IF(((K122/12)-INT(K122/12))*12&gt;=9,12))))</f>
        <v>123</v>
      </c>
      <c r="M122" s="13">
        <f>1/500*(I122*L122)</f>
        <v>120544.92</v>
      </c>
      <c r="N122" s="9">
        <f>YEARFRAC(D122,G122,0)</f>
        <v>60</v>
      </c>
      <c r="O122" s="12"/>
      <c r="P122" s="11"/>
      <c r="Q122" s="11"/>
      <c r="R122" s="11"/>
      <c r="S122" s="9"/>
      <c r="T122" s="9"/>
      <c r="U122" s="9"/>
      <c r="V122" s="9"/>
      <c r="W122" s="9"/>
      <c r="X122" s="9"/>
      <c r="Y122" s="10"/>
      <c r="Z122" s="9"/>
      <c r="AA122" s="8"/>
      <c r="AB122" s="1"/>
      <c r="AC122" s="7"/>
    </row>
    <row r="123" spans="1:29" x14ac:dyDescent="0.2">
      <c r="A123" s="18">
        <v>7194</v>
      </c>
      <c r="B123" s="17" t="s">
        <v>1059</v>
      </c>
      <c r="C123" s="17" t="s">
        <v>2</v>
      </c>
      <c r="D123" s="16">
        <v>27901</v>
      </c>
      <c r="E123" s="16">
        <v>37162</v>
      </c>
      <c r="F123" s="16">
        <v>37162</v>
      </c>
      <c r="G123" s="16">
        <v>49816</v>
      </c>
      <c r="H123" s="13">
        <v>37039</v>
      </c>
      <c r="I123" s="13">
        <v>444468</v>
      </c>
      <c r="J123" s="15">
        <f>YEARFRAC(F123,$J$2,3)</f>
        <v>9.7589041095890412</v>
      </c>
      <c r="K123" s="14">
        <f>PRODUCT(J123*12)</f>
        <v>117.1068493150685</v>
      </c>
      <c r="L123" s="4">
        <f>12*(INT(K123/12))+IF(((K123/12)-INT(K123/12))*12&lt;3,3,IF(AND(((K123/12)-INT(K123/12))*12&gt;=3,((K123/12)-INT(K123/12))*12&lt;6),6,IF(AND(((K123/12)-INT(K123/12))*12&gt;=6,((K123/12)-INT(K123/12))*12&lt;9),9,IF(((K123/12)-INT(K123/12))*12&gt;=9,12))))</f>
        <v>120</v>
      </c>
      <c r="M123" s="13">
        <f>1/500*(I123*L123)</f>
        <v>106672.32000000001</v>
      </c>
      <c r="N123" s="9">
        <f>YEARFRAC(D123,G123,0)</f>
        <v>60</v>
      </c>
      <c r="O123" s="12"/>
      <c r="P123" s="11"/>
      <c r="Q123" s="11"/>
      <c r="R123" s="11"/>
      <c r="S123" s="9"/>
      <c r="T123" s="9"/>
      <c r="U123" s="9"/>
      <c r="V123" s="9"/>
      <c r="W123" s="9"/>
      <c r="X123" s="9"/>
      <c r="Y123" s="10"/>
      <c r="Z123" s="9"/>
      <c r="AA123" s="8"/>
      <c r="AB123" s="1"/>
      <c r="AC123" s="7"/>
    </row>
    <row r="124" spans="1:29" x14ac:dyDescent="0.2">
      <c r="A124" s="18">
        <v>7199</v>
      </c>
      <c r="B124" s="17" t="s">
        <v>1058</v>
      </c>
      <c r="C124" s="17" t="s">
        <v>2</v>
      </c>
      <c r="D124" s="16">
        <v>26613</v>
      </c>
      <c r="E124" s="16">
        <v>37188</v>
      </c>
      <c r="F124" s="16">
        <v>37188</v>
      </c>
      <c r="G124" s="16">
        <v>50354</v>
      </c>
      <c r="H124" s="13">
        <v>47272</v>
      </c>
      <c r="I124" s="13">
        <v>567264</v>
      </c>
      <c r="J124" s="15">
        <f>YEARFRAC(F124,$J$2,3)</f>
        <v>9.6876712328767116</v>
      </c>
      <c r="K124" s="14">
        <f>PRODUCT(J124*12)</f>
        <v>116.25205479452055</v>
      </c>
      <c r="L124" s="4">
        <f>12*(INT(K124/12))+IF(((K124/12)-INT(K124/12))*12&lt;3,3,IF(AND(((K124/12)-INT(K124/12))*12&gt;=3,((K124/12)-INT(K124/12))*12&lt;6),6,IF(AND(((K124/12)-INT(K124/12))*12&gt;=6,((K124/12)-INT(K124/12))*12&lt;9),9,IF(((K124/12)-INT(K124/12))*12&gt;=9,12))))</f>
        <v>117</v>
      </c>
      <c r="M124" s="13">
        <f>1/500*(I124*L124)</f>
        <v>132739.77600000001</v>
      </c>
      <c r="N124" s="9">
        <f>YEARFRAC(D124,G124,0)</f>
        <v>65</v>
      </c>
      <c r="O124" s="12"/>
      <c r="P124" s="11"/>
      <c r="Q124" s="11"/>
      <c r="R124" s="11"/>
      <c r="S124" s="9"/>
      <c r="T124" s="9"/>
      <c r="U124" s="9"/>
      <c r="V124" s="9"/>
      <c r="W124" s="9"/>
      <c r="X124" s="9"/>
      <c r="Y124" s="10"/>
      <c r="Z124" s="9"/>
      <c r="AA124" s="8"/>
      <c r="AB124" s="1"/>
      <c r="AC124" s="7"/>
    </row>
    <row r="125" spans="1:29" x14ac:dyDescent="0.2">
      <c r="A125" s="18">
        <v>7205</v>
      </c>
      <c r="B125" s="17" t="s">
        <v>1057</v>
      </c>
      <c r="C125" s="17" t="s">
        <v>0</v>
      </c>
      <c r="D125" s="16">
        <v>26908</v>
      </c>
      <c r="E125" s="16">
        <v>37226</v>
      </c>
      <c r="F125" s="16">
        <v>37226</v>
      </c>
      <c r="G125" s="16">
        <v>48823</v>
      </c>
      <c r="H125" s="13">
        <v>37039</v>
      </c>
      <c r="I125" s="13">
        <v>444468</v>
      </c>
      <c r="J125" s="15">
        <f>YEARFRAC(F125,$J$2,3)</f>
        <v>9.5835616438356173</v>
      </c>
      <c r="K125" s="14">
        <f>PRODUCT(J125*12)</f>
        <v>115.00273972602741</v>
      </c>
      <c r="L125" s="4">
        <f>12*(INT(K125/12))+IF(((K125/12)-INT(K125/12))*12&lt;3,3,IF(AND(((K125/12)-INT(K125/12))*12&gt;=3,((K125/12)-INT(K125/12))*12&lt;6),6,IF(AND(((K125/12)-INT(K125/12))*12&gt;=6,((K125/12)-INT(K125/12))*12&lt;9),9,IF(((K125/12)-INT(K125/12))*12&gt;=9,12))))</f>
        <v>117</v>
      </c>
      <c r="M125" s="13">
        <f>1/500*(I125*L125)</f>
        <v>104005.512</v>
      </c>
      <c r="N125" s="9">
        <f>YEARFRAC(D125,G125,0)</f>
        <v>60</v>
      </c>
      <c r="O125" s="12"/>
      <c r="P125" s="11"/>
      <c r="Q125" s="11"/>
      <c r="R125" s="11"/>
      <c r="S125" s="9"/>
      <c r="T125" s="9"/>
      <c r="U125" s="9"/>
      <c r="V125" s="9"/>
      <c r="W125" s="9"/>
      <c r="X125" s="9"/>
      <c r="Y125" s="10"/>
      <c r="Z125" s="9"/>
      <c r="AA125" s="8"/>
      <c r="AB125" s="1"/>
      <c r="AC125" s="7"/>
    </row>
    <row r="126" spans="1:29" x14ac:dyDescent="0.2">
      <c r="A126" s="18">
        <v>7209</v>
      </c>
      <c r="B126" s="17" t="s">
        <v>1056</v>
      </c>
      <c r="C126" s="17" t="s">
        <v>0</v>
      </c>
      <c r="D126" s="16">
        <v>28445</v>
      </c>
      <c r="E126" s="16">
        <v>37228</v>
      </c>
      <c r="F126" s="16">
        <v>37228</v>
      </c>
      <c r="G126" s="16">
        <v>50360</v>
      </c>
      <c r="H126" s="13">
        <v>23487</v>
      </c>
      <c r="I126" s="13">
        <v>281844</v>
      </c>
      <c r="J126" s="15">
        <f>YEARFRAC(F126,$J$2,3)</f>
        <v>9.5780821917808225</v>
      </c>
      <c r="K126" s="14">
        <f>PRODUCT(J126*12)</f>
        <v>114.93698630136987</v>
      </c>
      <c r="L126" s="4">
        <f>12*(INT(K126/12))+IF(((K126/12)-INT(K126/12))*12&lt;3,3,IF(AND(((K126/12)-INT(K126/12))*12&gt;=3,((K126/12)-INT(K126/12))*12&lt;6),6,IF(AND(((K126/12)-INT(K126/12))*12&gt;=6,((K126/12)-INT(K126/12))*12&lt;9),9,IF(((K126/12)-INT(K126/12))*12&gt;=9,12))))</f>
        <v>117</v>
      </c>
      <c r="M126" s="13">
        <f>1/500*(I126*L126)</f>
        <v>65951.495999999999</v>
      </c>
      <c r="N126" s="9">
        <f>YEARFRAC(D126,G126,0)</f>
        <v>60</v>
      </c>
      <c r="O126" s="12"/>
      <c r="P126" s="11"/>
      <c r="Q126" s="11"/>
      <c r="R126" s="11"/>
      <c r="S126" s="9"/>
      <c r="T126" s="9"/>
      <c r="U126" s="9"/>
      <c r="V126" s="9"/>
      <c r="W126" s="9"/>
      <c r="X126" s="9"/>
      <c r="Y126" s="10"/>
      <c r="Z126" s="9"/>
      <c r="AA126" s="8"/>
      <c r="AB126" s="1"/>
      <c r="AC126" s="7"/>
    </row>
    <row r="127" spans="1:29" x14ac:dyDescent="0.2">
      <c r="A127" s="18">
        <v>7226</v>
      </c>
      <c r="B127" s="17" t="s">
        <v>1055</v>
      </c>
      <c r="C127" s="17" t="s">
        <v>0</v>
      </c>
      <c r="D127" s="16">
        <v>28375</v>
      </c>
      <c r="E127" s="16">
        <v>37410</v>
      </c>
      <c r="F127" s="16">
        <v>37410</v>
      </c>
      <c r="G127" s="16">
        <v>50290</v>
      </c>
      <c r="H127" s="13">
        <v>24662</v>
      </c>
      <c r="I127" s="13">
        <v>295944</v>
      </c>
      <c r="J127" s="15">
        <f>YEARFRAC(F127,$J$2,3)</f>
        <v>9.0794520547945208</v>
      </c>
      <c r="K127" s="14">
        <f>PRODUCT(J127*12)</f>
        <v>108.95342465753424</v>
      </c>
      <c r="L127" s="4">
        <f>12*(INT(K127/12))+IF(((K127/12)-INT(K127/12))*12&lt;3,3,IF(AND(((K127/12)-INT(K127/12))*12&gt;=3,((K127/12)-INT(K127/12))*12&lt;6),6,IF(AND(((K127/12)-INT(K127/12))*12&gt;=6,((K127/12)-INT(K127/12))*12&lt;9),9,IF(((K127/12)-INT(K127/12))*12&gt;=9,12))))</f>
        <v>111</v>
      </c>
      <c r="M127" s="13">
        <f>1/500*(I127*L127)</f>
        <v>65699.567999999999</v>
      </c>
      <c r="N127" s="9">
        <f>YEARFRAC(D127,G127,0)</f>
        <v>60</v>
      </c>
      <c r="O127" s="12"/>
      <c r="P127" s="11"/>
      <c r="Q127" s="11"/>
      <c r="R127" s="11"/>
      <c r="S127" s="9"/>
      <c r="T127" s="9"/>
      <c r="U127" s="9"/>
      <c r="V127" s="9"/>
      <c r="W127" s="9"/>
      <c r="X127" s="9"/>
      <c r="Y127" s="10"/>
      <c r="Z127" s="9"/>
      <c r="AA127" s="8"/>
      <c r="AB127" s="1"/>
      <c r="AC127" s="7"/>
    </row>
    <row r="128" spans="1:29" x14ac:dyDescent="0.2">
      <c r="A128" s="18">
        <v>7249</v>
      </c>
      <c r="B128" s="17" t="s">
        <v>1054</v>
      </c>
      <c r="C128" s="17" t="s">
        <v>2</v>
      </c>
      <c r="D128" s="16">
        <v>27487</v>
      </c>
      <c r="E128" s="16">
        <v>37553</v>
      </c>
      <c r="F128" s="16">
        <v>37553</v>
      </c>
      <c r="G128" s="16">
        <v>49402</v>
      </c>
      <c r="H128" s="13">
        <v>42877</v>
      </c>
      <c r="I128" s="13">
        <v>514524</v>
      </c>
      <c r="J128" s="15">
        <f>YEARFRAC(F128,$J$2,3)</f>
        <v>8.6876712328767116</v>
      </c>
      <c r="K128" s="14">
        <f>PRODUCT(J128*12)</f>
        <v>104.25205479452055</v>
      </c>
      <c r="L128" s="4">
        <f>12*(INT(K128/12))+IF(((K128/12)-INT(K128/12))*12&lt;3,3,IF(AND(((K128/12)-INT(K128/12))*12&gt;=3,((K128/12)-INT(K128/12))*12&lt;6),6,IF(AND(((K128/12)-INT(K128/12))*12&gt;=6,((K128/12)-INT(K128/12))*12&lt;9),9,IF(((K128/12)-INT(K128/12))*12&gt;=9,12))))</f>
        <v>105</v>
      </c>
      <c r="M128" s="13">
        <f>1/500*(I128*L128)</f>
        <v>108050.04000000001</v>
      </c>
      <c r="N128" s="9">
        <f>YEARFRAC(D128,G128,0)</f>
        <v>60</v>
      </c>
      <c r="O128" s="12"/>
      <c r="P128" s="11"/>
      <c r="Q128" s="11"/>
      <c r="R128" s="11"/>
      <c r="S128" s="9"/>
      <c r="T128" s="9"/>
      <c r="U128" s="9"/>
      <c r="V128" s="9"/>
      <c r="W128" s="9"/>
      <c r="X128" s="9"/>
      <c r="Y128" s="10"/>
      <c r="Z128" s="9"/>
      <c r="AA128" s="8"/>
      <c r="AB128" s="1"/>
      <c r="AC128" s="7"/>
    </row>
    <row r="129" spans="1:29" x14ac:dyDescent="0.2">
      <c r="A129" s="18">
        <v>7260</v>
      </c>
      <c r="B129" s="17" t="s">
        <v>1053</v>
      </c>
      <c r="C129" s="17" t="s">
        <v>0</v>
      </c>
      <c r="D129" s="16">
        <v>29604</v>
      </c>
      <c r="E129" s="16">
        <v>37561</v>
      </c>
      <c r="F129" s="16">
        <v>37561</v>
      </c>
      <c r="G129" s="16">
        <v>51519</v>
      </c>
      <c r="H129" s="13">
        <v>23487</v>
      </c>
      <c r="I129" s="13">
        <v>281844</v>
      </c>
      <c r="J129" s="15">
        <f>YEARFRAC(F129,$J$2,3)</f>
        <v>8.6657534246575345</v>
      </c>
      <c r="K129" s="14">
        <f>PRODUCT(J129*12)</f>
        <v>103.98904109589041</v>
      </c>
      <c r="L129" s="4">
        <f>12*(INT(K129/12))+IF(((K129/12)-INT(K129/12))*12&lt;3,3,IF(AND(((K129/12)-INT(K129/12))*12&gt;=3,((K129/12)-INT(K129/12))*12&lt;6),6,IF(AND(((K129/12)-INT(K129/12))*12&gt;=6,((K129/12)-INT(K129/12))*12&lt;9),9,IF(((K129/12)-INT(K129/12))*12&gt;=9,12))))</f>
        <v>105</v>
      </c>
      <c r="M129" s="13">
        <f>1/500*(I129*L129)</f>
        <v>59187.24</v>
      </c>
      <c r="N129" s="9">
        <f>YEARFRAC(D129,G129,0)</f>
        <v>60</v>
      </c>
      <c r="O129" s="12"/>
      <c r="P129" s="11"/>
      <c r="Q129" s="11"/>
      <c r="R129" s="11"/>
      <c r="S129" s="9"/>
      <c r="T129" s="9"/>
      <c r="U129" s="9"/>
      <c r="V129" s="9"/>
      <c r="W129" s="9"/>
      <c r="X129" s="9"/>
      <c r="Y129" s="10"/>
      <c r="Z129" s="9"/>
      <c r="AA129" s="8"/>
      <c r="AB129" s="1"/>
      <c r="AC129" s="7"/>
    </row>
    <row r="130" spans="1:29" x14ac:dyDescent="0.2">
      <c r="A130" s="18">
        <v>7280</v>
      </c>
      <c r="B130" s="17" t="s">
        <v>1052</v>
      </c>
      <c r="C130" s="17" t="s">
        <v>2</v>
      </c>
      <c r="D130" s="16">
        <v>26964</v>
      </c>
      <c r="E130" s="16">
        <v>37600</v>
      </c>
      <c r="F130" s="16">
        <v>37600</v>
      </c>
      <c r="G130" s="16">
        <v>48879</v>
      </c>
      <c r="H130" s="13">
        <v>47272</v>
      </c>
      <c r="I130" s="13">
        <v>567264</v>
      </c>
      <c r="J130" s="15">
        <f>YEARFRAC(F130,$J$2,3)</f>
        <v>8.5589041095890419</v>
      </c>
      <c r="K130" s="14">
        <f>PRODUCT(J130*12)</f>
        <v>102.7068493150685</v>
      </c>
      <c r="L130" s="4">
        <f>12*(INT(K130/12))+IF(((K130/12)-INT(K130/12))*12&lt;3,3,IF(AND(((K130/12)-INT(K130/12))*12&gt;=3,((K130/12)-INT(K130/12))*12&lt;6),6,IF(AND(((K130/12)-INT(K130/12))*12&gt;=6,((K130/12)-INT(K130/12))*12&lt;9),9,IF(((K130/12)-INT(K130/12))*12&gt;=9,12))))</f>
        <v>105</v>
      </c>
      <c r="M130" s="13">
        <f>1/500*(I130*L130)</f>
        <v>119125.44</v>
      </c>
      <c r="N130" s="9">
        <f>YEARFRAC(D130,G130,0)</f>
        <v>60</v>
      </c>
      <c r="O130" s="12"/>
      <c r="P130" s="11"/>
      <c r="Q130" s="11"/>
      <c r="R130" s="11"/>
      <c r="S130" s="9"/>
      <c r="T130" s="9"/>
      <c r="U130" s="9"/>
      <c r="V130" s="9"/>
      <c r="W130" s="9"/>
      <c r="X130" s="9"/>
      <c r="Y130" s="10"/>
      <c r="Z130" s="9"/>
      <c r="AA130" s="8"/>
      <c r="AB130" s="1"/>
      <c r="AC130" s="7"/>
    </row>
    <row r="131" spans="1:29" x14ac:dyDescent="0.2">
      <c r="A131" s="18">
        <v>7292</v>
      </c>
      <c r="B131" s="17" t="s">
        <v>1051</v>
      </c>
      <c r="C131" s="17" t="s">
        <v>2</v>
      </c>
      <c r="D131" s="16">
        <v>26497</v>
      </c>
      <c r="E131" s="16">
        <v>37669</v>
      </c>
      <c r="F131" s="16">
        <v>37669</v>
      </c>
      <c r="G131" s="16">
        <v>48412</v>
      </c>
      <c r="H131" s="13">
        <v>15897</v>
      </c>
      <c r="I131" s="13">
        <v>190764</v>
      </c>
      <c r="J131" s="15">
        <f>YEARFRAC(F131,$J$2,3)</f>
        <v>8.3698630136986303</v>
      </c>
      <c r="K131" s="14">
        <f>PRODUCT(J131*12)</f>
        <v>100.43835616438356</v>
      </c>
      <c r="L131" s="4">
        <f>12*(INT(K131/12))+IF(((K131/12)-INT(K131/12))*12&lt;3,3,IF(AND(((K131/12)-INT(K131/12))*12&gt;=3,((K131/12)-INT(K131/12))*12&lt;6),6,IF(AND(((K131/12)-INT(K131/12))*12&gt;=6,((K131/12)-INT(K131/12))*12&lt;9),9,IF(((K131/12)-INT(K131/12))*12&gt;=9,12))))</f>
        <v>102</v>
      </c>
      <c r="M131" s="13">
        <f>1/500*(I131*L131)</f>
        <v>38915.856</v>
      </c>
      <c r="N131" s="9">
        <f>YEARFRAC(D131,G131,0)</f>
        <v>60</v>
      </c>
      <c r="O131" s="12"/>
      <c r="P131" s="11"/>
      <c r="Q131" s="11"/>
      <c r="R131" s="11"/>
      <c r="S131" s="9"/>
      <c r="T131" s="9"/>
      <c r="U131" s="9"/>
      <c r="V131" s="9"/>
      <c r="W131" s="9"/>
      <c r="X131" s="9"/>
      <c r="Y131" s="10"/>
      <c r="Z131" s="9"/>
      <c r="AA131" s="8"/>
      <c r="AB131" s="1"/>
      <c r="AC131" s="7"/>
    </row>
    <row r="132" spans="1:29" x14ac:dyDescent="0.2">
      <c r="A132" s="18">
        <v>7303</v>
      </c>
      <c r="B132" s="17" t="s">
        <v>1050</v>
      </c>
      <c r="C132" s="17" t="s">
        <v>2</v>
      </c>
      <c r="D132" s="16">
        <v>26226</v>
      </c>
      <c r="E132" s="16">
        <v>37706</v>
      </c>
      <c r="F132" s="16">
        <v>37706</v>
      </c>
      <c r="G132" s="16">
        <v>49968</v>
      </c>
      <c r="H132" s="13">
        <v>70320</v>
      </c>
      <c r="I132" s="13">
        <v>843840</v>
      </c>
      <c r="J132" s="15">
        <f>YEARFRAC(F132,$J$2,3)</f>
        <v>8.2684931506849306</v>
      </c>
      <c r="K132" s="14">
        <f>PRODUCT(J132*12)</f>
        <v>99.22191780821916</v>
      </c>
      <c r="L132" s="4">
        <f>12*(INT(K132/12))+IF(((K132/12)-INT(K132/12))*12&lt;3,3,IF(AND(((K132/12)-INT(K132/12))*12&gt;=3,((K132/12)-INT(K132/12))*12&lt;6),6,IF(AND(((K132/12)-INT(K132/12))*12&gt;=6,((K132/12)-INT(K132/12))*12&lt;9),9,IF(((K132/12)-INT(K132/12))*12&gt;=9,12))))</f>
        <v>102</v>
      </c>
      <c r="M132" s="13">
        <f>1/500*(I132*L132)</f>
        <v>172143.36000000002</v>
      </c>
      <c r="N132" s="9">
        <f>YEARFRAC(D132,G132,0)</f>
        <v>65</v>
      </c>
      <c r="O132" s="12"/>
      <c r="P132" s="11"/>
      <c r="Q132" s="11"/>
      <c r="R132" s="11"/>
      <c r="S132" s="9"/>
      <c r="T132" s="9"/>
      <c r="U132" s="9"/>
      <c r="V132" s="9"/>
      <c r="W132" s="9"/>
      <c r="X132" s="9"/>
      <c r="Y132" s="10"/>
      <c r="Z132" s="9"/>
      <c r="AA132" s="8"/>
      <c r="AB132" s="1"/>
      <c r="AC132" s="7"/>
    </row>
    <row r="133" spans="1:29" x14ac:dyDescent="0.2">
      <c r="A133" s="18">
        <v>7313</v>
      </c>
      <c r="B133" s="17" t="s">
        <v>1049</v>
      </c>
      <c r="C133" s="17" t="s">
        <v>2</v>
      </c>
      <c r="D133" s="16">
        <v>27318</v>
      </c>
      <c r="E133" s="16">
        <v>37852</v>
      </c>
      <c r="F133" s="16">
        <v>37852</v>
      </c>
      <c r="G133" s="16">
        <v>49233</v>
      </c>
      <c r="H133" s="13">
        <v>18403</v>
      </c>
      <c r="I133" s="13">
        <v>220836</v>
      </c>
      <c r="J133" s="15">
        <f>YEARFRAC(F133,$J$2,3)</f>
        <v>7.8684931506849312</v>
      </c>
      <c r="K133" s="14">
        <f>PRODUCT(J133*12)</f>
        <v>94.421917808219177</v>
      </c>
      <c r="L133" s="4">
        <f>12*(INT(K133/12))+IF(((K133/12)-INT(K133/12))*12&lt;3,3,IF(AND(((K133/12)-INT(K133/12))*12&gt;=3,((K133/12)-INT(K133/12))*12&lt;6),6,IF(AND(((K133/12)-INT(K133/12))*12&gt;=6,((K133/12)-INT(K133/12))*12&lt;9),9,IF(((K133/12)-INT(K133/12))*12&gt;=9,12))))</f>
        <v>96</v>
      </c>
      <c r="M133" s="13">
        <f>1/500*(I133*L133)</f>
        <v>42400.512000000002</v>
      </c>
      <c r="N133" s="9">
        <f>YEARFRAC(D133,G133,0)</f>
        <v>60</v>
      </c>
      <c r="O133" s="12"/>
      <c r="P133" s="11"/>
      <c r="Q133" s="11"/>
      <c r="R133" s="11"/>
      <c r="S133" s="9"/>
      <c r="T133" s="9"/>
      <c r="U133" s="9"/>
      <c r="V133" s="9"/>
      <c r="W133" s="9"/>
      <c r="X133" s="9"/>
      <c r="Y133" s="10"/>
      <c r="Z133" s="9"/>
      <c r="AA133" s="8"/>
      <c r="AB133" s="1"/>
      <c r="AC133" s="7"/>
    </row>
    <row r="134" spans="1:29" x14ac:dyDescent="0.2">
      <c r="A134" s="18">
        <v>7315</v>
      </c>
      <c r="B134" s="17" t="s">
        <v>1048</v>
      </c>
      <c r="C134" s="17" t="s">
        <v>2</v>
      </c>
      <c r="D134" s="16">
        <v>27303</v>
      </c>
      <c r="E134" s="16">
        <v>37862</v>
      </c>
      <c r="F134" s="16">
        <v>37862</v>
      </c>
      <c r="G134" s="16">
        <v>51044</v>
      </c>
      <c r="H134" s="13">
        <v>49636</v>
      </c>
      <c r="I134" s="13">
        <v>595632</v>
      </c>
      <c r="J134" s="15">
        <f>YEARFRAC(F134,$J$2,3)</f>
        <v>7.8410958904109593</v>
      </c>
      <c r="K134" s="14">
        <f>PRODUCT(J134*12)</f>
        <v>94.093150684931516</v>
      </c>
      <c r="L134" s="4">
        <f>12*(INT(K134/12))+IF(((K134/12)-INT(K134/12))*12&lt;3,3,IF(AND(((K134/12)-INT(K134/12))*12&gt;=3,((K134/12)-INT(K134/12))*12&lt;6),6,IF(AND(((K134/12)-INT(K134/12))*12&gt;=6,((K134/12)-INT(K134/12))*12&lt;9),9,IF(((K134/12)-INT(K134/12))*12&gt;=9,12))))</f>
        <v>96</v>
      </c>
      <c r="M134" s="13">
        <f>1/500*(I134*L134)</f>
        <v>114361.344</v>
      </c>
      <c r="N134" s="9">
        <f>YEARFRAC(D134,G134,0)</f>
        <v>65</v>
      </c>
      <c r="O134" s="12"/>
      <c r="P134" s="11"/>
      <c r="Q134" s="11"/>
      <c r="R134" s="11"/>
      <c r="S134" s="9"/>
      <c r="T134" s="9"/>
      <c r="U134" s="9"/>
      <c r="V134" s="9"/>
      <c r="W134" s="9"/>
      <c r="X134" s="9"/>
      <c r="Y134" s="10"/>
      <c r="Z134" s="9"/>
      <c r="AA134" s="8"/>
      <c r="AB134" s="1"/>
      <c r="AC134" s="7"/>
    </row>
    <row r="135" spans="1:29" x14ac:dyDescent="0.2">
      <c r="A135" s="18">
        <v>7318</v>
      </c>
      <c r="B135" s="17" t="s">
        <v>1047</v>
      </c>
      <c r="C135" s="17" t="s">
        <v>2</v>
      </c>
      <c r="D135" s="16">
        <v>25569</v>
      </c>
      <c r="E135" s="16">
        <v>37866</v>
      </c>
      <c r="F135" s="16">
        <v>37866</v>
      </c>
      <c r="G135" s="16">
        <v>47484</v>
      </c>
      <c r="H135" s="13">
        <v>15897</v>
      </c>
      <c r="I135" s="13">
        <v>190764</v>
      </c>
      <c r="J135" s="15">
        <f>YEARFRAC(F135,$J$2,3)</f>
        <v>7.8301369863013699</v>
      </c>
      <c r="K135" s="14">
        <f>PRODUCT(J135*12)</f>
        <v>93.961643835616442</v>
      </c>
      <c r="L135" s="4">
        <f>12*(INT(K135/12))+IF(((K135/12)-INT(K135/12))*12&lt;3,3,IF(AND(((K135/12)-INT(K135/12))*12&gt;=3,((K135/12)-INT(K135/12))*12&lt;6),6,IF(AND(((K135/12)-INT(K135/12))*12&gt;=6,((K135/12)-INT(K135/12))*12&lt;9),9,IF(((K135/12)-INT(K135/12))*12&gt;=9,12))))</f>
        <v>96</v>
      </c>
      <c r="M135" s="13">
        <f>1/500*(I135*L135)</f>
        <v>36626.688000000002</v>
      </c>
      <c r="N135" s="9">
        <f>YEARFRAC(D135,G135,0)</f>
        <v>60</v>
      </c>
      <c r="O135" s="12"/>
      <c r="P135" s="11"/>
      <c r="Q135" s="11"/>
      <c r="R135" s="11"/>
      <c r="S135" s="9"/>
      <c r="T135" s="9"/>
      <c r="U135" s="9"/>
      <c r="V135" s="9"/>
      <c r="W135" s="9"/>
      <c r="X135" s="9"/>
      <c r="Y135" s="10"/>
      <c r="Z135" s="9"/>
      <c r="AA135" s="8"/>
      <c r="AB135" s="1"/>
      <c r="AC135" s="7"/>
    </row>
    <row r="136" spans="1:29" x14ac:dyDescent="0.2">
      <c r="A136" s="18">
        <v>7324</v>
      </c>
      <c r="B136" s="17" t="s">
        <v>1046</v>
      </c>
      <c r="C136" s="17" t="s">
        <v>2</v>
      </c>
      <c r="D136" s="16">
        <v>28653</v>
      </c>
      <c r="E136" s="16">
        <v>37868</v>
      </c>
      <c r="F136" s="16">
        <v>37868</v>
      </c>
      <c r="G136" s="16">
        <v>50568</v>
      </c>
      <c r="H136" s="13">
        <v>47272</v>
      </c>
      <c r="I136" s="13">
        <v>567264</v>
      </c>
      <c r="J136" s="15">
        <f>YEARFRAC(F136,$J$2,3)</f>
        <v>7.8246575342465752</v>
      </c>
      <c r="K136" s="14">
        <f>PRODUCT(J136*12)</f>
        <v>93.895890410958899</v>
      </c>
      <c r="L136" s="4">
        <f>12*(INT(K136/12))+IF(((K136/12)-INT(K136/12))*12&lt;3,3,IF(AND(((K136/12)-INT(K136/12))*12&gt;=3,((K136/12)-INT(K136/12))*12&lt;6),6,IF(AND(((K136/12)-INT(K136/12))*12&gt;=6,((K136/12)-INT(K136/12))*12&lt;9),9,IF(((K136/12)-INT(K136/12))*12&gt;=9,12))))</f>
        <v>96</v>
      </c>
      <c r="M136" s="13">
        <f>1/500*(I136*L136)</f>
        <v>108914.68800000001</v>
      </c>
      <c r="N136" s="9">
        <f>YEARFRAC(D136,G136,0)</f>
        <v>60</v>
      </c>
      <c r="O136" s="12"/>
      <c r="P136" s="11"/>
      <c r="Q136" s="11"/>
      <c r="R136" s="11"/>
      <c r="S136" s="9"/>
      <c r="T136" s="9"/>
      <c r="U136" s="9"/>
      <c r="V136" s="9"/>
      <c r="W136" s="9"/>
      <c r="X136" s="9"/>
      <c r="Y136" s="10"/>
      <c r="Z136" s="9"/>
      <c r="AA136" s="8"/>
      <c r="AB136" s="1"/>
      <c r="AC136" s="7"/>
    </row>
    <row r="137" spans="1:29" x14ac:dyDescent="0.2">
      <c r="A137" s="18">
        <v>7335</v>
      </c>
      <c r="B137" s="17" t="s">
        <v>1045</v>
      </c>
      <c r="C137" s="17" t="s">
        <v>0</v>
      </c>
      <c r="D137" s="16">
        <v>28783</v>
      </c>
      <c r="E137" s="16">
        <v>37943</v>
      </c>
      <c r="F137" s="16">
        <v>37943</v>
      </c>
      <c r="G137" s="16">
        <v>52524</v>
      </c>
      <c r="H137" s="13">
        <v>42877</v>
      </c>
      <c r="I137" s="13">
        <v>514524</v>
      </c>
      <c r="J137" s="15">
        <f>YEARFRAC(F137,$J$2,3)</f>
        <v>7.6191780821917812</v>
      </c>
      <c r="K137" s="14">
        <f>PRODUCT(J137*12)</f>
        <v>91.430136986301378</v>
      </c>
      <c r="L137" s="4">
        <f>12*(INT(K137/12))+IF(((K137/12)-INT(K137/12))*12&lt;3,3,IF(AND(((K137/12)-INT(K137/12))*12&gt;=3,((K137/12)-INT(K137/12))*12&lt;6),6,IF(AND(((K137/12)-INT(K137/12))*12&gt;=6,((K137/12)-INT(K137/12))*12&lt;9),9,IF(((K137/12)-INT(K137/12))*12&gt;=9,12))))</f>
        <v>93</v>
      </c>
      <c r="M137" s="13">
        <f>1/500*(I137*L137)</f>
        <v>95701.464000000007</v>
      </c>
      <c r="N137" s="9">
        <f>YEARFRAC(D137,G137,0)</f>
        <v>65</v>
      </c>
      <c r="O137" s="12"/>
      <c r="P137" s="11"/>
      <c r="Q137" s="11"/>
      <c r="R137" s="11"/>
      <c r="S137" s="9"/>
      <c r="T137" s="9"/>
      <c r="U137" s="9"/>
      <c r="V137" s="9"/>
      <c r="W137" s="9"/>
      <c r="X137" s="9"/>
      <c r="Y137" s="10"/>
      <c r="Z137" s="9"/>
      <c r="AA137" s="8"/>
      <c r="AB137" s="1"/>
      <c r="AC137" s="7"/>
    </row>
    <row r="138" spans="1:29" x14ac:dyDescent="0.2">
      <c r="A138" s="18">
        <v>7372</v>
      </c>
      <c r="B138" s="17" t="s">
        <v>1044</v>
      </c>
      <c r="C138" s="17" t="s">
        <v>2</v>
      </c>
      <c r="D138" s="16">
        <v>28739</v>
      </c>
      <c r="E138" s="16">
        <v>38232</v>
      </c>
      <c r="F138" s="16">
        <v>38232</v>
      </c>
      <c r="G138" s="16">
        <v>50654</v>
      </c>
      <c r="H138" s="13">
        <v>38891</v>
      </c>
      <c r="I138" s="13">
        <v>466692</v>
      </c>
      <c r="J138" s="15">
        <f>YEARFRAC(F138,$J$2,3)</f>
        <v>6.8273972602739725</v>
      </c>
      <c r="K138" s="14">
        <f>PRODUCT(J138*12)</f>
        <v>81.92876712328767</v>
      </c>
      <c r="L138" s="4">
        <f>12*(INT(K138/12))+IF(((K138/12)-INT(K138/12))*12&lt;3,3,IF(AND(((K138/12)-INT(K138/12))*12&gt;=3,((K138/12)-INT(K138/12))*12&lt;6),6,IF(AND(((K138/12)-INT(K138/12))*12&gt;=6,((K138/12)-INT(K138/12))*12&lt;9),9,IF(((K138/12)-INT(K138/12))*12&gt;=9,12))))</f>
        <v>84</v>
      </c>
      <c r="M138" s="13">
        <f>1/500*(I138*L138)</f>
        <v>78404.256000000008</v>
      </c>
      <c r="N138" s="9">
        <f>YEARFRAC(D138,G138,0)</f>
        <v>60</v>
      </c>
      <c r="O138" s="12"/>
      <c r="P138" s="11"/>
      <c r="Q138" s="11"/>
      <c r="R138" s="11"/>
      <c r="S138" s="9"/>
      <c r="T138" s="9"/>
      <c r="U138" s="9"/>
      <c r="V138" s="9"/>
      <c r="W138" s="9"/>
      <c r="X138" s="9"/>
      <c r="Y138" s="10"/>
      <c r="Z138" s="9"/>
      <c r="AA138" s="8"/>
      <c r="AB138" s="1"/>
      <c r="AC138" s="7"/>
    </row>
    <row r="139" spans="1:29" x14ac:dyDescent="0.2">
      <c r="A139" s="18">
        <v>7394</v>
      </c>
      <c r="B139" s="17" t="s">
        <v>1043</v>
      </c>
      <c r="C139" s="17" t="s">
        <v>2</v>
      </c>
      <c r="D139" s="16">
        <v>24278</v>
      </c>
      <c r="E139" s="16">
        <v>38310</v>
      </c>
      <c r="F139" s="16">
        <v>38310</v>
      </c>
      <c r="G139" s="16">
        <v>46193</v>
      </c>
      <c r="H139" s="13">
        <v>22369</v>
      </c>
      <c r="I139" s="13">
        <v>268428</v>
      </c>
      <c r="J139" s="15">
        <f>YEARFRAC(F139,$J$2,3)</f>
        <v>6.6136986301369864</v>
      </c>
      <c r="K139" s="14">
        <f>PRODUCT(J139*12)</f>
        <v>79.364383561643834</v>
      </c>
      <c r="L139" s="4">
        <f>12*(INT(K139/12))+IF(((K139/12)-INT(K139/12))*12&lt;3,3,IF(AND(((K139/12)-INT(K139/12))*12&gt;=3,((K139/12)-INT(K139/12))*12&lt;6),6,IF(AND(((K139/12)-INT(K139/12))*12&gt;=6,((K139/12)-INT(K139/12))*12&lt;9),9,IF(((K139/12)-INT(K139/12))*12&gt;=9,12))))</f>
        <v>81</v>
      </c>
      <c r="M139" s="13">
        <f>1/500*(I139*L139)</f>
        <v>43485.336000000003</v>
      </c>
      <c r="N139" s="9">
        <f>YEARFRAC(D139,G139,0)</f>
        <v>60</v>
      </c>
      <c r="O139" s="12"/>
      <c r="P139" s="11"/>
      <c r="Q139" s="11"/>
      <c r="R139" s="11"/>
      <c r="S139" s="9"/>
      <c r="T139" s="9"/>
      <c r="U139" s="9"/>
      <c r="V139" s="9"/>
      <c r="W139" s="9"/>
      <c r="X139" s="9"/>
      <c r="Y139" s="10"/>
      <c r="Z139" s="9"/>
      <c r="AA139" s="8"/>
      <c r="AB139" s="1"/>
      <c r="AC139" s="7"/>
    </row>
    <row r="140" spans="1:29" x14ac:dyDescent="0.2">
      <c r="A140" s="18">
        <v>7406</v>
      </c>
      <c r="B140" s="17" t="s">
        <v>1042</v>
      </c>
      <c r="C140" s="17" t="s">
        <v>2</v>
      </c>
      <c r="D140" s="16">
        <v>27368</v>
      </c>
      <c r="E140" s="16">
        <v>38446</v>
      </c>
      <c r="F140" s="16">
        <v>38446</v>
      </c>
      <c r="G140" s="16">
        <v>51109</v>
      </c>
      <c r="H140" s="13">
        <v>42877</v>
      </c>
      <c r="I140" s="13">
        <v>514524</v>
      </c>
      <c r="J140" s="15">
        <f>YEARFRAC(F140,$J$2,3)</f>
        <v>6.2410958904109588</v>
      </c>
      <c r="K140" s="14">
        <f>PRODUCT(J140*12)</f>
        <v>74.893150684931499</v>
      </c>
      <c r="L140" s="4">
        <f>12*(INT(K140/12))+IF(((K140/12)-INT(K140/12))*12&lt;3,3,IF(AND(((K140/12)-INT(K140/12))*12&gt;=3,((K140/12)-INT(K140/12))*12&lt;6),6,IF(AND(((K140/12)-INT(K140/12))*12&gt;=6,((K140/12)-INT(K140/12))*12&lt;9),9,IF(((K140/12)-INT(K140/12))*12&gt;=9,12))))</f>
        <v>75</v>
      </c>
      <c r="M140" s="13">
        <f>1/500*(I140*L140)</f>
        <v>77178.600000000006</v>
      </c>
      <c r="N140" s="9">
        <f>YEARFRAC(D140,G140,0)</f>
        <v>65</v>
      </c>
      <c r="O140" s="12"/>
      <c r="P140" s="11"/>
      <c r="Q140" s="11"/>
      <c r="R140" s="11"/>
      <c r="S140" s="9"/>
      <c r="T140" s="9"/>
      <c r="U140" s="9"/>
      <c r="V140" s="9"/>
      <c r="W140" s="9"/>
      <c r="X140" s="9"/>
      <c r="Y140" s="10"/>
      <c r="Z140" s="9"/>
      <c r="AA140" s="8"/>
      <c r="AB140" s="1"/>
      <c r="AC140" s="7"/>
    </row>
    <row r="141" spans="1:29" x14ac:dyDescent="0.2">
      <c r="A141" s="18">
        <v>7431</v>
      </c>
      <c r="B141" s="17" t="s">
        <v>1041</v>
      </c>
      <c r="C141" s="17" t="s">
        <v>2</v>
      </c>
      <c r="D141" s="16">
        <v>23730</v>
      </c>
      <c r="E141" s="16">
        <v>38901</v>
      </c>
      <c r="F141" s="16">
        <v>38901</v>
      </c>
      <c r="G141" s="16">
        <v>45645</v>
      </c>
      <c r="H141" s="13">
        <v>81404</v>
      </c>
      <c r="I141" s="13">
        <v>976848</v>
      </c>
      <c r="J141" s="15">
        <f>YEARFRAC(F141,$J$2,3)</f>
        <v>4.9945205479452053</v>
      </c>
      <c r="K141" s="14">
        <f>PRODUCT(J141*12)</f>
        <v>59.934246575342463</v>
      </c>
      <c r="L141" s="4">
        <f>12*(INT(K141/12))+IF(((K141/12)-INT(K141/12))*12&lt;3,3,IF(AND(((K141/12)-INT(K141/12))*12&gt;=3,((K141/12)-INT(K141/12))*12&lt;6),6,IF(AND(((K141/12)-INT(K141/12))*12&gt;=6,((K141/12)-INT(K141/12))*12&lt;9),9,IF(((K141/12)-INT(K141/12))*12&gt;=9,12))))</f>
        <v>60</v>
      </c>
      <c r="M141" s="13">
        <f>1/500*(I141*L141)</f>
        <v>117221.76000000001</v>
      </c>
      <c r="N141" s="9">
        <f>YEARFRAC(D141,G141,0)</f>
        <v>60</v>
      </c>
      <c r="O141" s="12"/>
      <c r="P141" s="11"/>
      <c r="Q141" s="11"/>
      <c r="R141" s="11"/>
      <c r="S141" s="9"/>
      <c r="T141" s="9"/>
      <c r="U141" s="9"/>
      <c r="V141" s="9"/>
      <c r="W141" s="9"/>
      <c r="X141" s="9"/>
      <c r="Y141" s="10"/>
      <c r="Z141" s="9"/>
      <c r="AA141" s="8"/>
      <c r="AB141" s="1"/>
      <c r="AC141" s="7"/>
    </row>
    <row r="142" spans="1:29" x14ac:dyDescent="0.2">
      <c r="A142" s="18">
        <v>7436</v>
      </c>
      <c r="B142" s="17" t="s">
        <v>1040</v>
      </c>
      <c r="C142" s="17" t="s">
        <v>0</v>
      </c>
      <c r="D142" s="16">
        <v>27519</v>
      </c>
      <c r="E142" s="16">
        <v>39142</v>
      </c>
      <c r="F142" s="16">
        <v>39142</v>
      </c>
      <c r="G142" s="16">
        <v>49434</v>
      </c>
      <c r="H142" s="13">
        <v>33595</v>
      </c>
      <c r="I142" s="13">
        <v>403140</v>
      </c>
      <c r="J142" s="15">
        <f>YEARFRAC(F142,$J$2,3)</f>
        <v>4.3342465753424655</v>
      </c>
      <c r="K142" s="14">
        <f>PRODUCT(J142*12)</f>
        <v>52.010958904109586</v>
      </c>
      <c r="L142" s="4">
        <f>12*(INT(K142/12))+IF(((K142/12)-INT(K142/12))*12&lt;3,3,IF(AND(((K142/12)-INT(K142/12))*12&gt;=3,((K142/12)-INT(K142/12))*12&lt;6),6,IF(AND(((K142/12)-INT(K142/12))*12&gt;=6,((K142/12)-INT(K142/12))*12&lt;9),9,IF(((K142/12)-INT(K142/12))*12&gt;=9,12))))</f>
        <v>54</v>
      </c>
      <c r="M142" s="13">
        <f>1/500*(I142*L142)</f>
        <v>43539.12</v>
      </c>
      <c r="N142" s="9">
        <f>YEARFRAC(D142,G142,0)</f>
        <v>60</v>
      </c>
      <c r="O142" s="12"/>
      <c r="P142" s="11"/>
      <c r="Q142" s="11"/>
      <c r="R142" s="11"/>
      <c r="S142" s="9"/>
      <c r="T142" s="9"/>
      <c r="U142" s="9"/>
      <c r="V142" s="9"/>
      <c r="W142" s="9"/>
      <c r="X142" s="9"/>
      <c r="Y142" s="10"/>
      <c r="Z142" s="9"/>
      <c r="AA142" s="8"/>
      <c r="AB142" s="1"/>
      <c r="AC142" s="7"/>
    </row>
    <row r="143" spans="1:29" x14ac:dyDescent="0.2">
      <c r="A143" s="18">
        <v>7443</v>
      </c>
      <c r="B143" s="17" t="s">
        <v>1039</v>
      </c>
      <c r="C143" s="17" t="s">
        <v>2</v>
      </c>
      <c r="D143" s="16">
        <v>27463</v>
      </c>
      <c r="E143" s="16">
        <v>39205</v>
      </c>
      <c r="F143" s="16">
        <v>39205</v>
      </c>
      <c r="G143" s="16">
        <v>49378</v>
      </c>
      <c r="H143" s="13">
        <v>15140</v>
      </c>
      <c r="I143" s="13">
        <v>181680</v>
      </c>
      <c r="J143" s="15">
        <f>YEARFRAC(F143,$J$2,3)</f>
        <v>4.161643835616438</v>
      </c>
      <c r="K143" s="14">
        <f>PRODUCT(J143*12)</f>
        <v>49.939726027397256</v>
      </c>
      <c r="L143" s="4">
        <f>12*(INT(K143/12))+IF(((K143/12)-INT(K143/12))*12&lt;3,3,IF(AND(((K143/12)-INT(K143/12))*12&gt;=3,((K143/12)-INT(K143/12))*12&lt;6),6,IF(AND(((K143/12)-INT(K143/12))*12&gt;=6,((K143/12)-INT(K143/12))*12&lt;9),9,IF(((K143/12)-INT(K143/12))*12&gt;=9,12))))</f>
        <v>51</v>
      </c>
      <c r="M143" s="13">
        <f>1/500*(I143*L143)</f>
        <v>18531.36</v>
      </c>
      <c r="N143" s="9">
        <f>YEARFRAC(D143,G143,0)</f>
        <v>60</v>
      </c>
      <c r="O143" s="12"/>
      <c r="P143" s="11"/>
      <c r="Q143" s="11"/>
      <c r="R143" s="11"/>
      <c r="S143" s="9"/>
      <c r="T143" s="9"/>
      <c r="U143" s="9"/>
      <c r="V143" s="9"/>
      <c r="W143" s="9"/>
      <c r="X143" s="9"/>
      <c r="Y143" s="10"/>
      <c r="Z143" s="9"/>
      <c r="AA143" s="8"/>
      <c r="AB143" s="1"/>
      <c r="AC143" s="7"/>
    </row>
    <row r="144" spans="1:29" x14ac:dyDescent="0.2">
      <c r="A144" s="18">
        <v>7463</v>
      </c>
      <c r="B144" s="17" t="s">
        <v>1038</v>
      </c>
      <c r="C144" s="17" t="s">
        <v>0</v>
      </c>
      <c r="D144" s="16">
        <v>29567</v>
      </c>
      <c r="E144" s="16">
        <v>39335</v>
      </c>
      <c r="F144" s="16">
        <v>39335</v>
      </c>
      <c r="G144" s="16">
        <v>51482</v>
      </c>
      <c r="H144" s="13">
        <v>15140</v>
      </c>
      <c r="I144" s="13">
        <v>181680</v>
      </c>
      <c r="J144" s="15">
        <f>YEARFRAC(F144,$J$2,3)</f>
        <v>3.8054794520547945</v>
      </c>
      <c r="K144" s="14">
        <f>PRODUCT(J144*12)</f>
        <v>45.665753424657538</v>
      </c>
      <c r="L144" s="4">
        <f>12*(INT(K144/12))+IF(((K144/12)-INT(K144/12))*12&lt;3,3,IF(AND(((K144/12)-INT(K144/12))*12&gt;=3,((K144/12)-INT(K144/12))*12&lt;6),6,IF(AND(((K144/12)-INT(K144/12))*12&gt;=6,((K144/12)-INT(K144/12))*12&lt;9),9,IF(((K144/12)-INT(K144/12))*12&gt;=9,12))))</f>
        <v>48</v>
      </c>
      <c r="M144" s="13">
        <f>1/500*(I144*L144)</f>
        <v>17441.28</v>
      </c>
      <c r="N144" s="9">
        <f>YEARFRAC(D144,G144,0)</f>
        <v>60</v>
      </c>
      <c r="O144" s="12"/>
      <c r="P144" s="11"/>
      <c r="Q144" s="11"/>
      <c r="R144" s="11"/>
      <c r="S144" s="9"/>
      <c r="T144" s="9"/>
      <c r="U144" s="9"/>
      <c r="V144" s="9"/>
      <c r="W144" s="9"/>
      <c r="X144" s="9"/>
      <c r="Y144" s="10"/>
      <c r="Z144" s="9"/>
      <c r="AA144" s="8"/>
      <c r="AB144" s="1"/>
      <c r="AC144" s="7"/>
    </row>
    <row r="145" spans="1:29" x14ac:dyDescent="0.2">
      <c r="A145" s="18">
        <v>7479</v>
      </c>
      <c r="B145" s="17" t="s">
        <v>1037</v>
      </c>
      <c r="C145" s="17" t="s">
        <v>0</v>
      </c>
      <c r="D145" s="16">
        <v>29284</v>
      </c>
      <c r="E145" s="16">
        <v>39387</v>
      </c>
      <c r="F145" s="16">
        <v>39387</v>
      </c>
      <c r="G145" s="16">
        <v>51199</v>
      </c>
      <c r="H145" s="13">
        <v>33595</v>
      </c>
      <c r="I145" s="13">
        <v>403140</v>
      </c>
      <c r="J145" s="15">
        <f>YEARFRAC(F145,$J$2,3)</f>
        <v>3.6630136986301371</v>
      </c>
      <c r="K145" s="14">
        <f>PRODUCT(J145*12)</f>
        <v>43.956164383561642</v>
      </c>
      <c r="L145" s="4">
        <f>12*(INT(K145/12))+IF(((K145/12)-INT(K145/12))*12&lt;3,3,IF(AND(((K145/12)-INT(K145/12))*12&gt;=3,((K145/12)-INT(K145/12))*12&lt;6),6,IF(AND(((K145/12)-INT(K145/12))*12&gt;=6,((K145/12)-INT(K145/12))*12&lt;9),9,IF(((K145/12)-INT(K145/12))*12&gt;=9,12))))</f>
        <v>45</v>
      </c>
      <c r="M145" s="13">
        <f>1/500*(I145*L145)</f>
        <v>36282.6</v>
      </c>
      <c r="N145" s="9">
        <f>YEARFRAC(D145,G145,0)</f>
        <v>60</v>
      </c>
      <c r="O145" s="12"/>
      <c r="P145" s="11"/>
      <c r="Q145" s="11"/>
      <c r="R145" s="11"/>
      <c r="S145" s="9"/>
      <c r="T145" s="9"/>
      <c r="U145" s="9"/>
      <c r="V145" s="9"/>
      <c r="W145" s="9"/>
      <c r="X145" s="9"/>
      <c r="Y145" s="10"/>
      <c r="Z145" s="9"/>
      <c r="AA145" s="8"/>
      <c r="AB145" s="1"/>
      <c r="AC145" s="7"/>
    </row>
    <row r="146" spans="1:29" x14ac:dyDescent="0.2">
      <c r="A146" s="18">
        <v>7512</v>
      </c>
      <c r="B146" s="17" t="s">
        <v>1036</v>
      </c>
      <c r="C146" s="17" t="s">
        <v>2</v>
      </c>
      <c r="D146" s="16">
        <v>22971</v>
      </c>
      <c r="E146" s="16">
        <v>39630</v>
      </c>
      <c r="F146" s="16">
        <v>39630</v>
      </c>
      <c r="G146" s="16">
        <v>44886</v>
      </c>
      <c r="H146" s="13">
        <v>23487</v>
      </c>
      <c r="I146" s="13">
        <v>281844</v>
      </c>
      <c r="J146" s="15">
        <f>YEARFRAC(F146,$J$2,3)</f>
        <v>2.9972602739726026</v>
      </c>
      <c r="K146" s="14">
        <f>PRODUCT(J146*12)</f>
        <v>35.967123287671228</v>
      </c>
      <c r="L146" s="4">
        <f>12*(INT(K146/12))+IF(((K146/12)-INT(K146/12))*12&lt;3,3,IF(AND(((K146/12)-INT(K146/12))*12&gt;=3,((K146/12)-INT(K146/12))*12&lt;6),6,IF(AND(((K146/12)-INT(K146/12))*12&gt;=6,((K146/12)-INT(K146/12))*12&lt;9),9,IF(((K146/12)-INT(K146/12))*12&gt;=9,12))))</f>
        <v>36</v>
      </c>
      <c r="M146" s="13">
        <f>1/500*(I146*L146)</f>
        <v>20292.768</v>
      </c>
      <c r="N146" s="9">
        <f>YEARFRAC(D146,G146,0)</f>
        <v>60</v>
      </c>
      <c r="O146" s="12"/>
      <c r="P146" s="11"/>
      <c r="Q146" s="11"/>
      <c r="R146" s="11"/>
      <c r="S146" s="9"/>
      <c r="T146" s="9"/>
      <c r="U146" s="9"/>
      <c r="V146" s="9"/>
      <c r="W146" s="9"/>
      <c r="X146" s="9"/>
      <c r="Y146" s="10"/>
      <c r="Z146" s="9"/>
      <c r="AA146" s="8"/>
      <c r="AB146" s="1"/>
      <c r="AC146" s="7"/>
    </row>
    <row r="147" spans="1:29" x14ac:dyDescent="0.2">
      <c r="A147" s="17">
        <v>7516</v>
      </c>
      <c r="B147" s="19" t="s">
        <v>1035</v>
      </c>
      <c r="C147" s="17" t="s">
        <v>2</v>
      </c>
      <c r="D147" s="16">
        <v>26737</v>
      </c>
      <c r="E147" s="16">
        <v>39696</v>
      </c>
      <c r="F147" s="16">
        <v>39696</v>
      </c>
      <c r="G147" s="16">
        <v>48652</v>
      </c>
      <c r="H147" s="13">
        <v>105432</v>
      </c>
      <c r="I147" s="13">
        <v>1265184</v>
      </c>
      <c r="J147" s="15">
        <f>YEARFRAC(F147,$J$2,3)</f>
        <v>2.8164383561643835</v>
      </c>
      <c r="K147" s="14">
        <f>PRODUCT(J147*12)</f>
        <v>33.797260273972604</v>
      </c>
      <c r="L147" s="4">
        <f>12*(INT(K147/12))+IF(((K147/12)-INT(K147/12))*12&lt;3,3,IF(AND(((K147/12)-INT(K147/12))*12&gt;=3,((K147/12)-INT(K147/12))*12&lt;6),6,IF(AND(((K147/12)-INT(K147/12))*12&gt;=6,((K147/12)-INT(K147/12))*12&lt;9),9,IF(((K147/12)-INT(K147/12))*12&gt;=9,12))))</f>
        <v>36</v>
      </c>
      <c r="M147" s="13">
        <f>1/500*(I147*L147)</f>
        <v>91093.248000000007</v>
      </c>
      <c r="N147" s="9">
        <f>YEARFRAC(D147,G147,0)</f>
        <v>60</v>
      </c>
      <c r="O147" s="12"/>
      <c r="P147" s="11"/>
      <c r="Q147" s="11"/>
      <c r="R147" s="11"/>
      <c r="S147" s="9"/>
      <c r="T147" s="9"/>
      <c r="U147" s="9"/>
      <c r="V147" s="9"/>
      <c r="W147" s="9"/>
      <c r="X147" s="9"/>
      <c r="Y147" s="10"/>
      <c r="Z147" s="9"/>
      <c r="AA147" s="8"/>
      <c r="AB147" s="1"/>
      <c r="AC147" s="7"/>
    </row>
    <row r="148" spans="1:29" x14ac:dyDescent="0.2">
      <c r="A148" s="18">
        <v>7521</v>
      </c>
      <c r="B148" s="17" t="s">
        <v>1034</v>
      </c>
      <c r="C148" s="17" t="s">
        <v>0</v>
      </c>
      <c r="D148" s="16">
        <v>28003</v>
      </c>
      <c r="E148" s="16">
        <v>39752</v>
      </c>
      <c r="F148" s="16">
        <v>39752</v>
      </c>
      <c r="G148" s="16">
        <v>51744</v>
      </c>
      <c r="H148" s="13">
        <v>38891</v>
      </c>
      <c r="I148" s="13">
        <v>466692</v>
      </c>
      <c r="J148" s="15">
        <f>YEARFRAC(F148,$J$2,3)</f>
        <v>2.6630136986301371</v>
      </c>
      <c r="K148" s="14">
        <f>PRODUCT(J148*12)</f>
        <v>31.956164383561646</v>
      </c>
      <c r="L148" s="4">
        <f>12*(INT(K148/12))+IF(((K148/12)-INT(K148/12))*12&lt;3,3,IF(AND(((K148/12)-INT(K148/12))*12&gt;=3,((K148/12)-INT(K148/12))*12&lt;6),6,IF(AND(((K148/12)-INT(K148/12))*12&gt;=6,((K148/12)-INT(K148/12))*12&lt;9),9,IF(((K148/12)-INT(K148/12))*12&gt;=9,12))))</f>
        <v>33</v>
      </c>
      <c r="M148" s="13">
        <f>1/500*(I148*L148)</f>
        <v>30801.672000000002</v>
      </c>
      <c r="N148" s="9">
        <f>YEARFRAC(D148,G148,0)</f>
        <v>65</v>
      </c>
      <c r="O148" s="12"/>
      <c r="P148" s="11"/>
      <c r="Q148" s="11"/>
      <c r="R148" s="11"/>
      <c r="S148" s="9"/>
      <c r="T148" s="9"/>
      <c r="U148" s="9"/>
      <c r="V148" s="9"/>
      <c r="W148" s="9"/>
      <c r="X148" s="9"/>
      <c r="Y148" s="10"/>
      <c r="Z148" s="9"/>
      <c r="AA148" s="8"/>
      <c r="AB148" s="1"/>
      <c r="AC148" s="7"/>
    </row>
    <row r="149" spans="1:29" x14ac:dyDescent="0.2">
      <c r="A149" s="18">
        <v>7523</v>
      </c>
      <c r="B149" s="17" t="s">
        <v>1033</v>
      </c>
      <c r="C149" s="17" t="s">
        <v>0</v>
      </c>
      <c r="D149" s="16">
        <v>29073</v>
      </c>
      <c r="E149" s="16">
        <v>39867</v>
      </c>
      <c r="F149" s="16">
        <v>39867</v>
      </c>
      <c r="G149" s="16">
        <v>50988</v>
      </c>
      <c r="H149" s="13">
        <v>38891</v>
      </c>
      <c r="I149" s="13">
        <v>466692</v>
      </c>
      <c r="J149" s="15">
        <f>YEARFRAC(F149,$J$2,3)</f>
        <v>2.3479452054794518</v>
      </c>
      <c r="K149" s="14">
        <f>PRODUCT(J149*12)</f>
        <v>28.175342465753424</v>
      </c>
      <c r="L149" s="4">
        <f>12*(INT(K149/12))+IF(((K149/12)-INT(K149/12))*12&lt;3,3,IF(AND(((K149/12)-INT(K149/12))*12&gt;=3,((K149/12)-INT(K149/12))*12&lt;6),6,IF(AND(((K149/12)-INT(K149/12))*12&gt;=6,((K149/12)-INT(K149/12))*12&lt;9),9,IF(((K149/12)-INT(K149/12))*12&gt;=9,12))))</f>
        <v>30</v>
      </c>
      <c r="M149" s="13">
        <f>1/500*(I149*L149)</f>
        <v>28001.52</v>
      </c>
      <c r="N149" s="9">
        <f>YEARFRAC(D149,G149,0)</f>
        <v>60</v>
      </c>
      <c r="O149" s="12"/>
      <c r="P149" s="11"/>
      <c r="Q149" s="11"/>
      <c r="R149" s="11"/>
      <c r="S149" s="9"/>
      <c r="T149" s="9"/>
      <c r="U149" s="9"/>
      <c r="V149" s="9"/>
      <c r="W149" s="9"/>
      <c r="X149" s="9"/>
      <c r="Y149" s="10"/>
      <c r="Z149" s="9"/>
      <c r="AA149" s="8"/>
      <c r="AB149" s="1"/>
      <c r="AC149" s="7"/>
    </row>
    <row r="150" spans="1:29" x14ac:dyDescent="0.2">
      <c r="A150" s="18">
        <v>7527</v>
      </c>
      <c r="B150" s="17" t="s">
        <v>1032</v>
      </c>
      <c r="C150" s="17" t="s">
        <v>2</v>
      </c>
      <c r="D150" s="16">
        <v>29896</v>
      </c>
      <c r="E150" s="16">
        <v>40595</v>
      </c>
      <c r="F150" s="16">
        <v>40595</v>
      </c>
      <c r="G150" s="16">
        <v>51811</v>
      </c>
      <c r="H150" s="13">
        <v>35275</v>
      </c>
      <c r="I150" s="13">
        <v>423300</v>
      </c>
      <c r="J150" s="15">
        <f>YEARFRAC(F150,$J$2,3)</f>
        <v>0.35342465753424657</v>
      </c>
      <c r="K150" s="14">
        <f>PRODUCT(J150*12)</f>
        <v>4.2410958904109588</v>
      </c>
      <c r="L150" s="4">
        <f>12*(INT(K150/12))+IF(((K150/12)-INT(K150/12))*12&lt;3,3,IF(AND(((K150/12)-INT(K150/12))*12&gt;=3,((K150/12)-INT(K150/12))*12&lt;6),6,IF(AND(((K150/12)-INT(K150/12))*12&gt;=6,((K150/12)-INT(K150/12))*12&lt;9),9,IF(((K150/12)-INT(K150/12))*12&gt;=9,12))))</f>
        <v>6</v>
      </c>
      <c r="M150" s="13">
        <f>1/500*(I150*L150)</f>
        <v>5079.6000000000004</v>
      </c>
      <c r="N150" s="9">
        <f>YEARFRAC(D150,G150,0)</f>
        <v>60</v>
      </c>
      <c r="O150" s="12"/>
      <c r="P150" s="11"/>
      <c r="Q150" s="11"/>
      <c r="R150" s="11"/>
      <c r="S150" s="9"/>
      <c r="T150" s="9"/>
      <c r="U150" s="9"/>
      <c r="V150" s="9"/>
      <c r="W150" s="9"/>
      <c r="X150" s="9"/>
      <c r="Y150" s="10"/>
      <c r="Z150" s="9"/>
      <c r="AA150" s="8"/>
      <c r="AB150" s="1"/>
      <c r="AC150" s="7"/>
    </row>
    <row r="151" spans="1:29" x14ac:dyDescent="0.2">
      <c r="A151" s="17">
        <v>403</v>
      </c>
      <c r="B151" s="17" t="s">
        <v>1031</v>
      </c>
      <c r="C151" s="17" t="s">
        <v>2</v>
      </c>
      <c r="D151" s="16">
        <v>25887</v>
      </c>
      <c r="E151" s="16">
        <v>33836</v>
      </c>
      <c r="F151" s="16">
        <v>39234</v>
      </c>
      <c r="G151" s="16">
        <v>47802</v>
      </c>
      <c r="H151" s="13">
        <v>17527</v>
      </c>
      <c r="I151" s="13">
        <v>210324</v>
      </c>
      <c r="J151" s="15">
        <f>YEARFRAC(F151,$J$2,3)</f>
        <v>4.0821917808219181</v>
      </c>
      <c r="K151" s="14">
        <f>PRODUCT(J151*12)</f>
        <v>48.986301369863014</v>
      </c>
      <c r="L151" s="4">
        <f>12*(INT(K151/12))+IF(((K151/12)-INT(K151/12))*12&lt;3,3,IF(AND(((K151/12)-INT(K151/12))*12&gt;=3,((K151/12)-INT(K151/12))*12&lt;6),6,IF(AND(((K151/12)-INT(K151/12))*12&gt;=6,((K151/12)-INT(K151/12))*12&lt;9),9,IF(((K151/12)-INT(K151/12))*12&gt;=9,12))))</f>
        <v>51</v>
      </c>
      <c r="M151" s="13">
        <f>1/500*(I151*L151)</f>
        <v>21453.047999999999</v>
      </c>
      <c r="N151" s="9">
        <f>YEARFRAC(D151,G151,0)</f>
        <v>60</v>
      </c>
      <c r="O151" s="12"/>
      <c r="P151" s="11"/>
      <c r="Q151" s="11"/>
      <c r="R151" s="11"/>
      <c r="S151" s="9"/>
      <c r="T151" s="9"/>
      <c r="U151" s="9"/>
      <c r="V151" s="9"/>
      <c r="W151" s="9"/>
      <c r="X151" s="9"/>
      <c r="Y151" s="10"/>
      <c r="Z151" s="9"/>
      <c r="AA151" s="8"/>
      <c r="AB151" s="1"/>
      <c r="AC151" s="7"/>
    </row>
    <row r="152" spans="1:29" x14ac:dyDescent="0.2">
      <c r="A152" s="18">
        <v>678</v>
      </c>
      <c r="B152" s="17" t="s">
        <v>1030</v>
      </c>
      <c r="C152" s="17" t="s">
        <v>2</v>
      </c>
      <c r="D152" s="16">
        <v>22847</v>
      </c>
      <c r="E152" s="16">
        <v>29495</v>
      </c>
      <c r="F152" s="16">
        <v>34836</v>
      </c>
      <c r="G152" s="16">
        <v>44762</v>
      </c>
      <c r="H152" s="13">
        <v>20289</v>
      </c>
      <c r="I152" s="13">
        <v>243468</v>
      </c>
      <c r="J152" s="15">
        <f>YEARFRAC(F152,$J$2,3)</f>
        <v>16.13150684931507</v>
      </c>
      <c r="K152" s="14">
        <f>PRODUCT(J152*12)</f>
        <v>193.57808219178082</v>
      </c>
      <c r="L152" s="4">
        <f>12*(INT(K152/12))+IF(((K152/12)-INT(K152/12))*12&lt;3,3,IF(AND(((K152/12)-INT(K152/12))*12&gt;=3,((K152/12)-INT(K152/12))*12&lt;6),6,IF(AND(((K152/12)-INT(K152/12))*12&gt;=6,((K152/12)-INT(K152/12))*12&lt;9),9,IF(((K152/12)-INT(K152/12))*12&gt;=9,12))))</f>
        <v>195</v>
      </c>
      <c r="M152" s="13">
        <f>1/500*(I152*L152)</f>
        <v>94952.52</v>
      </c>
      <c r="N152" s="9">
        <f>YEARFRAC(D152,G152,0)</f>
        <v>60</v>
      </c>
      <c r="O152" s="12"/>
      <c r="P152" s="11"/>
      <c r="Q152" s="11"/>
      <c r="R152" s="11"/>
      <c r="S152" s="9"/>
      <c r="T152" s="9"/>
      <c r="U152" s="9"/>
      <c r="V152" s="9"/>
      <c r="W152" s="9"/>
      <c r="X152" s="9"/>
      <c r="Y152" s="10"/>
      <c r="Z152" s="9"/>
      <c r="AA152" s="8"/>
      <c r="AB152" s="1"/>
      <c r="AC152" s="7"/>
    </row>
    <row r="153" spans="1:29" x14ac:dyDescent="0.2">
      <c r="A153" s="18">
        <v>1238</v>
      </c>
      <c r="B153" s="17" t="s">
        <v>1029</v>
      </c>
      <c r="C153" s="17" t="s">
        <v>0</v>
      </c>
      <c r="D153" s="16">
        <v>24838</v>
      </c>
      <c r="E153" s="16">
        <v>33786</v>
      </c>
      <c r="F153" s="16">
        <v>34700</v>
      </c>
      <c r="G153" s="16">
        <v>46753</v>
      </c>
      <c r="H153" s="13">
        <v>25895</v>
      </c>
      <c r="I153" s="13">
        <v>310740</v>
      </c>
      <c r="J153" s="15">
        <f>YEARFRAC(F153,$J$2,3)</f>
        <v>16.504109589041096</v>
      </c>
      <c r="K153" s="14">
        <f>PRODUCT(J153*12)</f>
        <v>198.04931506849317</v>
      </c>
      <c r="L153" s="4">
        <f>12*(INT(K153/12))+IF(((K153/12)-INT(K153/12))*12&lt;3,3,IF(AND(((K153/12)-INT(K153/12))*12&gt;=3,((K153/12)-INT(K153/12))*12&lt;6),6,IF(AND(((K153/12)-INT(K153/12))*12&gt;=6,((K153/12)-INT(K153/12))*12&lt;9),9,IF(((K153/12)-INT(K153/12))*12&gt;=9,12))))</f>
        <v>201</v>
      </c>
      <c r="M153" s="13">
        <f>1/500*(I153*L153)</f>
        <v>124917.48</v>
      </c>
      <c r="N153" s="9">
        <f>YEARFRAC(D153,G153,0)</f>
        <v>60</v>
      </c>
      <c r="O153" s="12"/>
      <c r="P153" s="11"/>
      <c r="Q153" s="11"/>
      <c r="R153" s="11"/>
      <c r="S153" s="9"/>
      <c r="T153" s="9"/>
      <c r="U153" s="9"/>
      <c r="V153" s="9"/>
      <c r="W153" s="9"/>
      <c r="X153" s="9"/>
      <c r="Y153" s="10"/>
      <c r="Z153" s="9"/>
      <c r="AA153" s="8"/>
      <c r="AB153" s="1"/>
      <c r="AC153" s="7"/>
    </row>
    <row r="154" spans="1:29" x14ac:dyDescent="0.2">
      <c r="A154" s="18">
        <v>1586</v>
      </c>
      <c r="B154" s="17" t="s">
        <v>1028</v>
      </c>
      <c r="C154" s="17" t="s">
        <v>0</v>
      </c>
      <c r="D154" s="16">
        <v>20546</v>
      </c>
      <c r="E154" s="16">
        <v>29312</v>
      </c>
      <c r="F154" s="16">
        <v>34700</v>
      </c>
      <c r="G154" s="16">
        <v>44287</v>
      </c>
      <c r="H154" s="13">
        <v>94235</v>
      </c>
      <c r="I154" s="13">
        <v>1130820</v>
      </c>
      <c r="J154" s="15">
        <f>YEARFRAC(F154,$J$2,3)</f>
        <v>16.504109589041096</v>
      </c>
      <c r="K154" s="14">
        <f>PRODUCT(J154*12)</f>
        <v>198.04931506849317</v>
      </c>
      <c r="L154" s="4">
        <f>12*(INT(K154/12))+IF(((K154/12)-INT(K154/12))*12&lt;3,3,IF(AND(((K154/12)-INT(K154/12))*12&gt;=3,((K154/12)-INT(K154/12))*12&lt;6),6,IF(AND(((K154/12)-INT(K154/12))*12&gt;=6,((K154/12)-INT(K154/12))*12&lt;9),9,IF(((K154/12)-INT(K154/12))*12&gt;=9,12))))</f>
        <v>201</v>
      </c>
      <c r="M154" s="13">
        <f>1/500*(I154*L154)</f>
        <v>454589.64</v>
      </c>
      <c r="N154" s="9">
        <f>YEARFRAC(D154,G154,0)</f>
        <v>65</v>
      </c>
      <c r="O154" s="12"/>
      <c r="P154" s="11"/>
      <c r="Q154" s="11"/>
      <c r="R154" s="11"/>
      <c r="S154" s="9"/>
      <c r="T154" s="9"/>
      <c r="U154" s="9"/>
      <c r="V154" s="9"/>
      <c r="W154" s="9"/>
      <c r="X154" s="9"/>
      <c r="Y154" s="10"/>
      <c r="Z154" s="9"/>
      <c r="AA154" s="8"/>
      <c r="AB154" s="1"/>
      <c r="AC154" s="7"/>
    </row>
    <row r="155" spans="1:29" x14ac:dyDescent="0.2">
      <c r="A155" s="18">
        <v>1651</v>
      </c>
      <c r="B155" s="17" t="s">
        <v>1027</v>
      </c>
      <c r="C155" s="17" t="s">
        <v>2</v>
      </c>
      <c r="D155" s="16">
        <v>21217</v>
      </c>
      <c r="E155" s="16">
        <v>29319</v>
      </c>
      <c r="F155" s="16">
        <v>34700</v>
      </c>
      <c r="G155" s="16">
        <v>44958</v>
      </c>
      <c r="H155" s="13">
        <v>94235</v>
      </c>
      <c r="I155" s="13">
        <v>1130820</v>
      </c>
      <c r="J155" s="15">
        <f>YEARFRAC(F155,$J$2,3)</f>
        <v>16.504109589041096</v>
      </c>
      <c r="K155" s="14">
        <f>PRODUCT(J155*12)</f>
        <v>198.04931506849317</v>
      </c>
      <c r="L155" s="4">
        <f>12*(INT(K155/12))+IF(((K155/12)-INT(K155/12))*12&lt;3,3,IF(AND(((K155/12)-INT(K155/12))*12&gt;=3,((K155/12)-INT(K155/12))*12&lt;6),6,IF(AND(((K155/12)-INT(K155/12))*12&gt;=6,((K155/12)-INT(K155/12))*12&lt;9),9,IF(((K155/12)-INT(K155/12))*12&gt;=9,12))))</f>
        <v>201</v>
      </c>
      <c r="M155" s="13">
        <f>1/500*(I155*L155)</f>
        <v>454589.64</v>
      </c>
      <c r="N155" s="9">
        <f>YEARFRAC(D155,G155,0)</f>
        <v>65</v>
      </c>
      <c r="O155" s="12"/>
      <c r="P155" s="11"/>
      <c r="Q155" s="11"/>
      <c r="R155" s="11"/>
      <c r="S155" s="9"/>
      <c r="T155" s="9"/>
      <c r="U155" s="9"/>
      <c r="V155" s="9"/>
      <c r="W155" s="9"/>
      <c r="X155" s="9"/>
      <c r="Y155" s="10"/>
      <c r="Z155" s="9"/>
      <c r="AA155" s="8"/>
      <c r="AB155" s="1"/>
      <c r="AC155" s="7"/>
    </row>
    <row r="156" spans="1:29" x14ac:dyDescent="0.2">
      <c r="A156" s="18">
        <v>1739</v>
      </c>
      <c r="B156" s="17" t="s">
        <v>1026</v>
      </c>
      <c r="C156" s="17" t="s">
        <v>0</v>
      </c>
      <c r="D156" s="16">
        <v>20972</v>
      </c>
      <c r="E156" s="16">
        <v>29424</v>
      </c>
      <c r="F156" s="16">
        <v>34700</v>
      </c>
      <c r="G156" s="16">
        <v>44713</v>
      </c>
      <c r="H156" s="13">
        <v>94235</v>
      </c>
      <c r="I156" s="13">
        <v>1130820</v>
      </c>
      <c r="J156" s="15">
        <f>YEARFRAC(F156,$J$2,3)</f>
        <v>16.504109589041096</v>
      </c>
      <c r="K156" s="14">
        <f>PRODUCT(J156*12)</f>
        <v>198.04931506849317</v>
      </c>
      <c r="L156" s="4">
        <f>12*(INT(K156/12))+IF(((K156/12)-INT(K156/12))*12&lt;3,3,IF(AND(((K156/12)-INT(K156/12))*12&gt;=3,((K156/12)-INT(K156/12))*12&lt;6),6,IF(AND(((K156/12)-INT(K156/12))*12&gt;=6,((K156/12)-INT(K156/12))*12&lt;9),9,IF(((K156/12)-INT(K156/12))*12&gt;=9,12))))</f>
        <v>201</v>
      </c>
      <c r="M156" s="13">
        <f>1/500*(I156*L156)</f>
        <v>454589.64</v>
      </c>
      <c r="N156" s="9">
        <f>YEARFRAC(D156,G156,0)</f>
        <v>65</v>
      </c>
      <c r="O156" s="12"/>
      <c r="P156" s="11"/>
      <c r="Q156" s="11"/>
      <c r="R156" s="11"/>
      <c r="S156" s="9"/>
      <c r="T156" s="9"/>
      <c r="U156" s="9"/>
      <c r="V156" s="9"/>
      <c r="W156" s="9"/>
      <c r="X156" s="9"/>
      <c r="Y156" s="10"/>
      <c r="Z156" s="9"/>
      <c r="AA156" s="8"/>
      <c r="AB156" s="1"/>
      <c r="AC156" s="7"/>
    </row>
    <row r="157" spans="1:29" x14ac:dyDescent="0.2">
      <c r="A157" s="18">
        <v>1882</v>
      </c>
      <c r="B157" s="17" t="s">
        <v>1025</v>
      </c>
      <c r="C157" s="17" t="s">
        <v>2</v>
      </c>
      <c r="D157" s="16">
        <v>21743</v>
      </c>
      <c r="E157" s="16">
        <v>29685</v>
      </c>
      <c r="F157" s="16">
        <v>34700</v>
      </c>
      <c r="G157" s="16">
        <v>45485</v>
      </c>
      <c r="H157" s="13">
        <v>47272</v>
      </c>
      <c r="I157" s="13">
        <v>567264</v>
      </c>
      <c r="J157" s="15">
        <f>YEARFRAC(F157,$J$2,3)</f>
        <v>16.504109589041096</v>
      </c>
      <c r="K157" s="14">
        <f>PRODUCT(J157*12)</f>
        <v>198.04931506849317</v>
      </c>
      <c r="L157" s="4">
        <f>12*(INT(K157/12))+IF(((K157/12)-INT(K157/12))*12&lt;3,3,IF(AND(((K157/12)-INT(K157/12))*12&gt;=3,((K157/12)-INT(K157/12))*12&lt;6),6,IF(AND(((K157/12)-INT(K157/12))*12&gt;=6,((K157/12)-INT(K157/12))*12&lt;9),9,IF(((K157/12)-INT(K157/12))*12&gt;=9,12))))</f>
        <v>201</v>
      </c>
      <c r="M157" s="13">
        <f>1/500*(I157*L157)</f>
        <v>228040.128</v>
      </c>
      <c r="N157" s="9">
        <f>YEARFRAC(D157,G157,0)</f>
        <v>65</v>
      </c>
      <c r="O157" s="12"/>
      <c r="P157" s="11"/>
      <c r="Q157" s="11"/>
      <c r="R157" s="11"/>
      <c r="S157" s="9"/>
      <c r="T157" s="9"/>
      <c r="U157" s="9"/>
      <c r="V157" s="9"/>
      <c r="W157" s="9"/>
      <c r="X157" s="9"/>
      <c r="Y157" s="10"/>
      <c r="Z157" s="9"/>
      <c r="AA157" s="8"/>
      <c r="AB157" s="1"/>
      <c r="AC157" s="7"/>
    </row>
    <row r="158" spans="1:29" x14ac:dyDescent="0.2">
      <c r="A158" s="18">
        <v>2144</v>
      </c>
      <c r="B158" s="17" t="s">
        <v>1024</v>
      </c>
      <c r="C158" s="17" t="s">
        <v>2</v>
      </c>
      <c r="D158" s="16">
        <v>22149</v>
      </c>
      <c r="E158" s="16">
        <v>30419</v>
      </c>
      <c r="F158" s="16">
        <v>34700</v>
      </c>
      <c r="G158" s="16">
        <v>44064</v>
      </c>
      <c r="H158" s="13">
        <v>35275</v>
      </c>
      <c r="I158" s="13">
        <v>423300</v>
      </c>
      <c r="J158" s="15">
        <f>YEARFRAC(F158,$J$2,3)</f>
        <v>16.504109589041096</v>
      </c>
      <c r="K158" s="14">
        <f>PRODUCT(J158*12)</f>
        <v>198.04931506849317</v>
      </c>
      <c r="L158" s="4">
        <f>12*(INT(K158/12))+IF(((K158/12)-INT(K158/12))*12&lt;3,3,IF(AND(((K158/12)-INT(K158/12))*12&gt;=3,((K158/12)-INT(K158/12))*12&lt;6),6,IF(AND(((K158/12)-INT(K158/12))*12&gt;=6,((K158/12)-INT(K158/12))*12&lt;9),9,IF(((K158/12)-INT(K158/12))*12&gt;=9,12))))</f>
        <v>201</v>
      </c>
      <c r="M158" s="13">
        <f>1/500*(I158*L158)</f>
        <v>170166.6</v>
      </c>
      <c r="N158" s="9">
        <f>YEARFRAC(D158,G158,0)</f>
        <v>60</v>
      </c>
      <c r="O158" s="12"/>
      <c r="P158" s="11"/>
      <c r="Q158" s="11"/>
      <c r="R158" s="11"/>
      <c r="S158" s="9"/>
      <c r="T158" s="9"/>
      <c r="U158" s="9"/>
      <c r="V158" s="9"/>
      <c r="W158" s="9"/>
      <c r="X158" s="9"/>
      <c r="Y158" s="10"/>
      <c r="Z158" s="9"/>
      <c r="AA158" s="8"/>
      <c r="AB158" s="1"/>
      <c r="AC158" s="7"/>
    </row>
    <row r="159" spans="1:29" x14ac:dyDescent="0.2">
      <c r="A159" s="18">
        <v>2169</v>
      </c>
      <c r="B159" s="17" t="s">
        <v>1023</v>
      </c>
      <c r="C159" s="17" t="s">
        <v>0</v>
      </c>
      <c r="D159" s="16">
        <v>22463</v>
      </c>
      <c r="E159" s="16">
        <v>30473</v>
      </c>
      <c r="F159" s="16">
        <v>34700</v>
      </c>
      <c r="G159" s="16">
        <v>44378</v>
      </c>
      <c r="H159" s="13">
        <v>42877</v>
      </c>
      <c r="I159" s="13">
        <v>514524</v>
      </c>
      <c r="J159" s="15">
        <f>YEARFRAC(F159,$J$2,3)</f>
        <v>16.504109589041096</v>
      </c>
      <c r="K159" s="14">
        <f>PRODUCT(J159*12)</f>
        <v>198.04931506849317</v>
      </c>
      <c r="L159" s="4">
        <f>12*(INT(K159/12))+IF(((K159/12)-INT(K159/12))*12&lt;3,3,IF(AND(((K159/12)-INT(K159/12))*12&gt;=3,((K159/12)-INT(K159/12))*12&lt;6),6,IF(AND(((K159/12)-INT(K159/12))*12&gt;=6,((K159/12)-INT(K159/12))*12&lt;9),9,IF(((K159/12)-INT(K159/12))*12&gt;=9,12))))</f>
        <v>201</v>
      </c>
      <c r="M159" s="13">
        <f>1/500*(I159*L159)</f>
        <v>206838.64800000002</v>
      </c>
      <c r="N159" s="9">
        <f>YEARFRAC(D159,G159,0)</f>
        <v>60</v>
      </c>
      <c r="O159" s="12"/>
      <c r="P159" s="11"/>
      <c r="Q159" s="11"/>
      <c r="R159" s="11"/>
      <c r="S159" s="9"/>
      <c r="T159" s="9"/>
      <c r="U159" s="9"/>
      <c r="V159" s="9"/>
      <c r="W159" s="9"/>
      <c r="X159" s="9"/>
      <c r="Y159" s="10"/>
      <c r="Z159" s="9"/>
      <c r="AA159" s="8"/>
      <c r="AB159" s="1"/>
      <c r="AC159" s="7"/>
    </row>
    <row r="160" spans="1:29" x14ac:dyDescent="0.2">
      <c r="A160" s="18">
        <v>2264</v>
      </c>
      <c r="B160" s="17" t="s">
        <v>1022</v>
      </c>
      <c r="C160" s="17" t="s">
        <v>0</v>
      </c>
      <c r="D160" s="16">
        <v>22892</v>
      </c>
      <c r="E160" s="16">
        <v>30888</v>
      </c>
      <c r="F160" s="16">
        <v>34700</v>
      </c>
      <c r="G160" s="16">
        <v>46633</v>
      </c>
      <c r="H160" s="13">
        <v>49636</v>
      </c>
      <c r="I160" s="13">
        <v>595632</v>
      </c>
      <c r="J160" s="15">
        <f>YEARFRAC(F160,$J$2,3)</f>
        <v>16.504109589041096</v>
      </c>
      <c r="K160" s="14">
        <f>PRODUCT(J160*12)</f>
        <v>198.04931506849317</v>
      </c>
      <c r="L160" s="4">
        <f>12*(INT(K160/12))+IF(((K160/12)-INT(K160/12))*12&lt;3,3,IF(AND(((K160/12)-INT(K160/12))*12&gt;=3,((K160/12)-INT(K160/12))*12&lt;6),6,IF(AND(((K160/12)-INT(K160/12))*12&gt;=6,((K160/12)-INT(K160/12))*12&lt;9),9,IF(((K160/12)-INT(K160/12))*12&gt;=9,12))))</f>
        <v>201</v>
      </c>
      <c r="M160" s="13">
        <f>1/500*(I160*L160)</f>
        <v>239444.06400000001</v>
      </c>
      <c r="N160" s="9">
        <f>YEARFRAC(D160,G160,0)</f>
        <v>65</v>
      </c>
      <c r="O160" s="12"/>
      <c r="P160" s="11"/>
      <c r="Q160" s="11"/>
      <c r="R160" s="11"/>
      <c r="S160" s="9"/>
      <c r="T160" s="9"/>
      <c r="U160" s="9"/>
      <c r="V160" s="9"/>
      <c r="W160" s="9"/>
      <c r="X160" s="9"/>
      <c r="Y160" s="10"/>
      <c r="Z160" s="9"/>
      <c r="AA160" s="8"/>
      <c r="AB160" s="1"/>
      <c r="AC160" s="7"/>
    </row>
    <row r="161" spans="1:29" x14ac:dyDescent="0.2">
      <c r="A161" s="18">
        <v>2309</v>
      </c>
      <c r="B161" s="17" t="s">
        <v>1021</v>
      </c>
      <c r="C161" s="17" t="s">
        <v>2</v>
      </c>
      <c r="D161" s="16">
        <v>22257</v>
      </c>
      <c r="E161" s="16">
        <v>30889</v>
      </c>
      <c r="F161" s="16">
        <v>34700</v>
      </c>
      <c r="G161" s="16">
        <v>45998</v>
      </c>
      <c r="H161" s="13">
        <v>42877</v>
      </c>
      <c r="I161" s="13">
        <v>514524</v>
      </c>
      <c r="J161" s="15">
        <f>YEARFRAC(F161,$J$2,3)</f>
        <v>16.504109589041096</v>
      </c>
      <c r="K161" s="14">
        <f>PRODUCT(J161*12)</f>
        <v>198.04931506849317</v>
      </c>
      <c r="L161" s="4">
        <f>12*(INT(K161/12))+IF(((K161/12)-INT(K161/12))*12&lt;3,3,IF(AND(((K161/12)-INT(K161/12))*12&gt;=3,((K161/12)-INT(K161/12))*12&lt;6),6,IF(AND(((K161/12)-INT(K161/12))*12&gt;=6,((K161/12)-INT(K161/12))*12&lt;9),9,IF(((K161/12)-INT(K161/12))*12&gt;=9,12))))</f>
        <v>201</v>
      </c>
      <c r="M161" s="13">
        <f>1/500*(I161*L161)</f>
        <v>206838.64800000002</v>
      </c>
      <c r="N161" s="9">
        <f>YEARFRAC(D161,G161,0)</f>
        <v>65</v>
      </c>
      <c r="O161" s="12"/>
      <c r="P161" s="11"/>
      <c r="Q161" s="11"/>
      <c r="R161" s="11"/>
      <c r="S161" s="9"/>
      <c r="T161" s="9"/>
      <c r="U161" s="9"/>
      <c r="V161" s="9"/>
      <c r="W161" s="9"/>
      <c r="X161" s="9"/>
      <c r="Y161" s="10"/>
      <c r="Z161" s="9"/>
      <c r="AA161" s="8"/>
      <c r="AB161" s="1"/>
      <c r="AC161" s="7"/>
    </row>
    <row r="162" spans="1:29" x14ac:dyDescent="0.2">
      <c r="A162" s="18">
        <v>2386</v>
      </c>
      <c r="B162" s="17" t="s">
        <v>1020</v>
      </c>
      <c r="C162" s="17" t="s">
        <v>2</v>
      </c>
      <c r="D162" s="16">
        <v>21904</v>
      </c>
      <c r="E162" s="16">
        <v>31251</v>
      </c>
      <c r="F162" s="16">
        <v>34700</v>
      </c>
      <c r="G162" s="16">
        <v>45646</v>
      </c>
      <c r="H162" s="13">
        <v>66971</v>
      </c>
      <c r="I162" s="13">
        <v>803652</v>
      </c>
      <c r="J162" s="15">
        <f>YEARFRAC(F162,$J$2,3)</f>
        <v>16.504109589041096</v>
      </c>
      <c r="K162" s="14">
        <f>PRODUCT(J162*12)</f>
        <v>198.04931506849317</v>
      </c>
      <c r="L162" s="4">
        <f>12*(INT(K162/12))+IF(((K162/12)-INT(K162/12))*12&lt;3,3,IF(AND(((K162/12)-INT(K162/12))*12&gt;=3,((K162/12)-INT(K162/12))*12&lt;6),6,IF(AND(((K162/12)-INT(K162/12))*12&gt;=6,((K162/12)-INT(K162/12))*12&lt;9),9,IF(((K162/12)-INT(K162/12))*12&gt;=9,12))))</f>
        <v>201</v>
      </c>
      <c r="M162" s="13">
        <f>1/500*(I162*L162)</f>
        <v>323068.10399999999</v>
      </c>
      <c r="N162" s="9">
        <f>YEARFRAC(D162,G162,0)</f>
        <v>65</v>
      </c>
      <c r="O162" s="12"/>
      <c r="P162" s="11"/>
      <c r="Q162" s="11"/>
      <c r="R162" s="11"/>
      <c r="S162" s="9"/>
      <c r="T162" s="9"/>
      <c r="U162" s="9"/>
      <c r="V162" s="9"/>
      <c r="W162" s="9"/>
      <c r="X162" s="9"/>
      <c r="Y162" s="10"/>
      <c r="Z162" s="9"/>
      <c r="AA162" s="8"/>
      <c r="AB162" s="1"/>
      <c r="AC162" s="7"/>
    </row>
    <row r="163" spans="1:29" x14ac:dyDescent="0.2">
      <c r="A163" s="18">
        <v>2470</v>
      </c>
      <c r="B163" s="17" t="s">
        <v>1019</v>
      </c>
      <c r="C163" s="17" t="s">
        <v>0</v>
      </c>
      <c r="D163" s="16">
        <v>23357</v>
      </c>
      <c r="E163" s="16">
        <v>31596</v>
      </c>
      <c r="F163" s="16">
        <v>34700</v>
      </c>
      <c r="G163" s="16">
        <v>45272</v>
      </c>
      <c r="H163" s="13">
        <v>35275</v>
      </c>
      <c r="I163" s="13">
        <v>423300</v>
      </c>
      <c r="J163" s="15">
        <f>YEARFRAC(F163,$J$2,3)</f>
        <v>16.504109589041096</v>
      </c>
      <c r="K163" s="14">
        <f>PRODUCT(J163*12)</f>
        <v>198.04931506849317</v>
      </c>
      <c r="L163" s="4">
        <f>12*(INT(K163/12))+IF(((K163/12)-INT(K163/12))*12&lt;3,3,IF(AND(((K163/12)-INT(K163/12))*12&gt;=3,((K163/12)-INT(K163/12))*12&lt;6),6,IF(AND(((K163/12)-INT(K163/12))*12&gt;=6,((K163/12)-INT(K163/12))*12&lt;9),9,IF(((K163/12)-INT(K163/12))*12&gt;=9,12))))</f>
        <v>201</v>
      </c>
      <c r="M163" s="13">
        <f>1/500*(I163*L163)</f>
        <v>170166.6</v>
      </c>
      <c r="N163" s="9">
        <f>YEARFRAC(D163,G163,0)</f>
        <v>60</v>
      </c>
      <c r="O163" s="12"/>
      <c r="P163" s="11"/>
      <c r="Q163" s="11"/>
      <c r="R163" s="11"/>
      <c r="S163" s="9"/>
      <c r="T163" s="9"/>
      <c r="U163" s="9"/>
      <c r="V163" s="9"/>
      <c r="W163" s="9"/>
      <c r="X163" s="9"/>
      <c r="Y163" s="10"/>
      <c r="Z163" s="9"/>
      <c r="AA163" s="8"/>
      <c r="AB163" s="1"/>
      <c r="AC163" s="7"/>
    </row>
    <row r="164" spans="1:29" x14ac:dyDescent="0.2">
      <c r="A164" s="18">
        <v>2471</v>
      </c>
      <c r="B164" s="17" t="s">
        <v>1018</v>
      </c>
      <c r="C164" s="17" t="s">
        <v>0</v>
      </c>
      <c r="D164" s="16">
        <v>23168</v>
      </c>
      <c r="E164" s="16">
        <v>31594</v>
      </c>
      <c r="F164" s="16">
        <v>34700</v>
      </c>
      <c r="G164" s="16">
        <v>45083</v>
      </c>
      <c r="H164" s="13">
        <v>35275</v>
      </c>
      <c r="I164" s="13">
        <v>423300</v>
      </c>
      <c r="J164" s="15">
        <f>YEARFRAC(F164,$J$2,3)</f>
        <v>16.504109589041096</v>
      </c>
      <c r="K164" s="14">
        <f>PRODUCT(J164*12)</f>
        <v>198.04931506849317</v>
      </c>
      <c r="L164" s="4">
        <f>12*(INT(K164/12))+IF(((K164/12)-INT(K164/12))*12&lt;3,3,IF(AND(((K164/12)-INT(K164/12))*12&gt;=3,((K164/12)-INT(K164/12))*12&lt;6),6,IF(AND(((K164/12)-INT(K164/12))*12&gt;=6,((K164/12)-INT(K164/12))*12&lt;9),9,IF(((K164/12)-INT(K164/12))*12&gt;=9,12))))</f>
        <v>201</v>
      </c>
      <c r="M164" s="13">
        <f>1/500*(I164*L164)</f>
        <v>170166.6</v>
      </c>
      <c r="N164" s="9">
        <f>YEARFRAC(D164,G164,0)</f>
        <v>60</v>
      </c>
      <c r="O164" s="12"/>
      <c r="P164" s="11"/>
      <c r="Q164" s="11"/>
      <c r="R164" s="11"/>
      <c r="S164" s="9"/>
      <c r="T164" s="9"/>
      <c r="U164" s="9"/>
      <c r="V164" s="9"/>
      <c r="W164" s="9"/>
      <c r="X164" s="9"/>
      <c r="Y164" s="10"/>
      <c r="Z164" s="9"/>
      <c r="AA164" s="8"/>
      <c r="AB164" s="1"/>
      <c r="AC164" s="7"/>
    </row>
    <row r="165" spans="1:29" x14ac:dyDescent="0.2">
      <c r="A165" s="18">
        <v>2553</v>
      </c>
      <c r="B165" s="17" t="s">
        <v>1017</v>
      </c>
      <c r="C165" s="17" t="s">
        <v>2</v>
      </c>
      <c r="D165" s="16">
        <v>22178</v>
      </c>
      <c r="E165" s="16">
        <v>31625</v>
      </c>
      <c r="F165" s="16">
        <v>34700</v>
      </c>
      <c r="G165" s="16">
        <v>44093</v>
      </c>
      <c r="H165" s="13">
        <v>25895</v>
      </c>
      <c r="I165" s="13">
        <v>310740</v>
      </c>
      <c r="J165" s="15">
        <f>YEARFRAC(F165,$J$2,3)</f>
        <v>16.504109589041096</v>
      </c>
      <c r="K165" s="14">
        <f>PRODUCT(J165*12)</f>
        <v>198.04931506849317</v>
      </c>
      <c r="L165" s="4">
        <f>12*(INT(K165/12))+IF(((K165/12)-INT(K165/12))*12&lt;3,3,IF(AND(((K165/12)-INT(K165/12))*12&gt;=3,((K165/12)-INT(K165/12))*12&lt;6),6,IF(AND(((K165/12)-INT(K165/12))*12&gt;=6,((K165/12)-INT(K165/12))*12&lt;9),9,IF(((K165/12)-INT(K165/12))*12&gt;=9,12))))</f>
        <v>201</v>
      </c>
      <c r="M165" s="13">
        <f>1/500*(I165*L165)</f>
        <v>124917.48</v>
      </c>
      <c r="N165" s="9">
        <f>YEARFRAC(D165,G165,0)</f>
        <v>60</v>
      </c>
      <c r="O165" s="12"/>
      <c r="P165" s="11"/>
      <c r="Q165" s="11"/>
      <c r="R165" s="11"/>
      <c r="S165" s="9"/>
      <c r="T165" s="9"/>
      <c r="U165" s="9"/>
      <c r="V165" s="9"/>
      <c r="W165" s="9"/>
      <c r="X165" s="9"/>
      <c r="Y165" s="10"/>
      <c r="Z165" s="9"/>
      <c r="AA165" s="8"/>
      <c r="AB165" s="1"/>
      <c r="AC165" s="7"/>
    </row>
    <row r="166" spans="1:29" x14ac:dyDescent="0.2">
      <c r="A166" s="18">
        <v>2556</v>
      </c>
      <c r="B166" s="17" t="s">
        <v>1016</v>
      </c>
      <c r="C166" s="17" t="s">
        <v>2</v>
      </c>
      <c r="D166" s="16">
        <v>22094</v>
      </c>
      <c r="E166" s="16">
        <v>31618</v>
      </c>
      <c r="F166" s="16">
        <v>39083</v>
      </c>
      <c r="G166" s="16">
        <v>44009</v>
      </c>
      <c r="H166" s="13">
        <v>15140</v>
      </c>
      <c r="I166" s="13">
        <v>181680</v>
      </c>
      <c r="J166" s="15">
        <f>YEARFRAC(F166,$J$2,3)</f>
        <v>4.4958904109589044</v>
      </c>
      <c r="K166" s="14">
        <f>PRODUCT(J166*12)</f>
        <v>53.950684931506856</v>
      </c>
      <c r="L166" s="4">
        <f>12*(INT(K166/12))+IF(((K166/12)-INT(K166/12))*12&lt;3,3,IF(AND(((K166/12)-INT(K166/12))*12&gt;=3,((K166/12)-INT(K166/12))*12&lt;6),6,IF(AND(((K166/12)-INT(K166/12))*12&gt;=6,((K166/12)-INT(K166/12))*12&lt;9),9,IF(((K166/12)-INT(K166/12))*12&gt;=9,12))))</f>
        <v>54</v>
      </c>
      <c r="M166" s="13">
        <f>1/500*(I166*L166)</f>
        <v>19621.439999999999</v>
      </c>
      <c r="N166" s="9">
        <f>YEARFRAC(D166,G166,0)</f>
        <v>60</v>
      </c>
      <c r="O166" s="12"/>
      <c r="P166" s="11"/>
      <c r="Q166" s="11"/>
      <c r="R166" s="11"/>
      <c r="S166" s="9"/>
      <c r="T166" s="9"/>
      <c r="U166" s="9"/>
      <c r="V166" s="9"/>
      <c r="W166" s="9"/>
      <c r="X166" s="9"/>
      <c r="Y166" s="10"/>
      <c r="Z166" s="9"/>
      <c r="AA166" s="8"/>
      <c r="AB166" s="1"/>
      <c r="AC166" s="7"/>
    </row>
    <row r="167" spans="1:29" x14ac:dyDescent="0.2">
      <c r="A167" s="18">
        <v>2586</v>
      </c>
      <c r="B167" s="17" t="s">
        <v>1015</v>
      </c>
      <c r="C167" s="17" t="s">
        <v>2</v>
      </c>
      <c r="D167" s="16">
        <v>23052</v>
      </c>
      <c r="E167" s="16">
        <v>31636</v>
      </c>
      <c r="F167" s="16">
        <v>34700</v>
      </c>
      <c r="G167" s="16">
        <v>46793</v>
      </c>
      <c r="H167" s="13">
        <v>49636</v>
      </c>
      <c r="I167" s="13">
        <v>595632</v>
      </c>
      <c r="J167" s="15">
        <f>YEARFRAC(F167,$J$2,3)</f>
        <v>16.504109589041096</v>
      </c>
      <c r="K167" s="14">
        <f>PRODUCT(J167*12)</f>
        <v>198.04931506849317</v>
      </c>
      <c r="L167" s="4">
        <f>12*(INT(K167/12))+IF(((K167/12)-INT(K167/12))*12&lt;3,3,IF(AND(((K167/12)-INT(K167/12))*12&gt;=3,((K167/12)-INT(K167/12))*12&lt;6),6,IF(AND(((K167/12)-INT(K167/12))*12&gt;=6,((K167/12)-INT(K167/12))*12&lt;9),9,IF(((K167/12)-INT(K167/12))*12&gt;=9,12))))</f>
        <v>201</v>
      </c>
      <c r="M167" s="13">
        <f>1/500*(I167*L167)</f>
        <v>239444.06400000001</v>
      </c>
      <c r="N167" s="9">
        <f>YEARFRAC(D167,G167,0)</f>
        <v>65</v>
      </c>
      <c r="O167" s="12"/>
      <c r="P167" s="11"/>
      <c r="Q167" s="11"/>
      <c r="R167" s="11"/>
      <c r="S167" s="9"/>
      <c r="T167" s="9"/>
      <c r="U167" s="9"/>
      <c r="V167" s="9"/>
      <c r="W167" s="9"/>
      <c r="X167" s="9"/>
      <c r="Y167" s="10"/>
      <c r="Z167" s="9"/>
      <c r="AA167" s="8"/>
      <c r="AB167" s="1"/>
      <c r="AC167" s="7"/>
    </row>
    <row r="168" spans="1:29" x14ac:dyDescent="0.2">
      <c r="A168" s="18">
        <v>2772</v>
      </c>
      <c r="B168" s="17" t="s">
        <v>1014</v>
      </c>
      <c r="C168" s="17" t="s">
        <v>0</v>
      </c>
      <c r="D168" s="16">
        <v>22909</v>
      </c>
      <c r="E168" s="16">
        <v>31994</v>
      </c>
      <c r="F168" s="16">
        <v>34700</v>
      </c>
      <c r="G168" s="16">
        <v>46650</v>
      </c>
      <c r="H168" s="13">
        <v>49636</v>
      </c>
      <c r="I168" s="13">
        <v>595632</v>
      </c>
      <c r="J168" s="15">
        <f>YEARFRAC(F168,$J$2,3)</f>
        <v>16.504109589041096</v>
      </c>
      <c r="K168" s="14">
        <f>PRODUCT(J168*12)</f>
        <v>198.04931506849317</v>
      </c>
      <c r="L168" s="4">
        <f>12*(INT(K168/12))+IF(((K168/12)-INT(K168/12))*12&lt;3,3,IF(AND(((K168/12)-INT(K168/12))*12&gt;=3,((K168/12)-INT(K168/12))*12&lt;6),6,IF(AND(((K168/12)-INT(K168/12))*12&gt;=6,((K168/12)-INT(K168/12))*12&lt;9),9,IF(((K168/12)-INT(K168/12))*12&gt;=9,12))))</f>
        <v>201</v>
      </c>
      <c r="M168" s="13">
        <f>1/500*(I168*L168)</f>
        <v>239444.06400000001</v>
      </c>
      <c r="N168" s="9">
        <f>YEARFRAC(D168,G168,0)</f>
        <v>65</v>
      </c>
      <c r="O168" s="12"/>
      <c r="P168" s="11"/>
      <c r="Q168" s="11"/>
      <c r="R168" s="11"/>
      <c r="S168" s="9"/>
      <c r="T168" s="9"/>
      <c r="U168" s="9"/>
      <c r="V168" s="9"/>
      <c r="W168" s="9"/>
      <c r="X168" s="9"/>
      <c r="Y168" s="10"/>
      <c r="Z168" s="9"/>
      <c r="AA168" s="8"/>
      <c r="AB168" s="1"/>
      <c r="AC168" s="7"/>
    </row>
    <row r="169" spans="1:29" x14ac:dyDescent="0.2">
      <c r="A169" s="18">
        <v>2794</v>
      </c>
      <c r="B169" s="17" t="s">
        <v>1013</v>
      </c>
      <c r="C169" s="17" t="s">
        <v>2</v>
      </c>
      <c r="D169" s="16">
        <v>23729</v>
      </c>
      <c r="E169" s="16">
        <v>32356</v>
      </c>
      <c r="F169" s="16">
        <v>34700</v>
      </c>
      <c r="G169" s="16">
        <v>45644</v>
      </c>
      <c r="H169" s="13">
        <v>42877</v>
      </c>
      <c r="I169" s="13">
        <v>514524</v>
      </c>
      <c r="J169" s="15">
        <f>YEARFRAC(F169,$J$2,3)</f>
        <v>16.504109589041096</v>
      </c>
      <c r="K169" s="14">
        <f>PRODUCT(J169*12)</f>
        <v>198.04931506849317</v>
      </c>
      <c r="L169" s="4">
        <f>12*(INT(K169/12))+IF(((K169/12)-INT(K169/12))*12&lt;3,3,IF(AND(((K169/12)-INT(K169/12))*12&gt;=3,((K169/12)-INT(K169/12))*12&lt;6),6,IF(AND(((K169/12)-INT(K169/12))*12&gt;=6,((K169/12)-INT(K169/12))*12&lt;9),9,IF(((K169/12)-INT(K169/12))*12&gt;=9,12))))</f>
        <v>201</v>
      </c>
      <c r="M169" s="13">
        <f>1/500*(I169*L169)</f>
        <v>206838.64800000002</v>
      </c>
      <c r="N169" s="9">
        <f>YEARFRAC(D169,G169,0)</f>
        <v>60</v>
      </c>
      <c r="O169" s="12"/>
      <c r="P169" s="11"/>
      <c r="Q169" s="11"/>
      <c r="R169" s="11"/>
      <c r="S169" s="9"/>
      <c r="T169" s="9"/>
      <c r="U169" s="9"/>
      <c r="V169" s="9"/>
      <c r="W169" s="9"/>
      <c r="X169" s="9"/>
      <c r="Y169" s="10"/>
      <c r="Z169" s="9"/>
      <c r="AA169" s="8"/>
      <c r="AB169" s="1"/>
      <c r="AC169" s="7"/>
    </row>
    <row r="170" spans="1:29" x14ac:dyDescent="0.2">
      <c r="A170" s="18">
        <v>3252</v>
      </c>
      <c r="B170" s="17" t="s">
        <v>1012</v>
      </c>
      <c r="C170" s="17" t="s">
        <v>0</v>
      </c>
      <c r="D170" s="16">
        <v>22817</v>
      </c>
      <c r="E170" s="16">
        <v>30498</v>
      </c>
      <c r="F170" s="16">
        <v>34700</v>
      </c>
      <c r="G170" s="16">
        <v>44732</v>
      </c>
      <c r="H170" s="13">
        <v>35275</v>
      </c>
      <c r="I170" s="13">
        <v>423300</v>
      </c>
      <c r="J170" s="15">
        <f>YEARFRAC(F170,$J$2,3)</f>
        <v>16.504109589041096</v>
      </c>
      <c r="K170" s="14">
        <f>PRODUCT(J170*12)</f>
        <v>198.04931506849317</v>
      </c>
      <c r="L170" s="4">
        <f>12*(INT(K170/12))+IF(((K170/12)-INT(K170/12))*12&lt;3,3,IF(AND(((K170/12)-INT(K170/12))*12&gt;=3,((K170/12)-INT(K170/12))*12&lt;6),6,IF(AND(((K170/12)-INT(K170/12))*12&gt;=6,((K170/12)-INT(K170/12))*12&lt;9),9,IF(((K170/12)-INT(K170/12))*12&gt;=9,12))))</f>
        <v>201</v>
      </c>
      <c r="M170" s="13">
        <f>1/500*(I170*L170)</f>
        <v>170166.6</v>
      </c>
      <c r="N170" s="9">
        <f>YEARFRAC(D170,G170,0)</f>
        <v>60</v>
      </c>
      <c r="O170" s="12"/>
      <c r="P170" s="11"/>
      <c r="Q170" s="11"/>
      <c r="R170" s="11"/>
      <c r="S170" s="9"/>
      <c r="T170" s="9"/>
      <c r="U170" s="9"/>
      <c r="V170" s="9"/>
      <c r="W170" s="9"/>
      <c r="X170" s="9"/>
      <c r="Y170" s="10"/>
      <c r="Z170" s="9"/>
      <c r="AA170" s="8"/>
      <c r="AB170" s="1"/>
      <c r="AC170" s="7"/>
    </row>
    <row r="171" spans="1:29" x14ac:dyDescent="0.2">
      <c r="A171" s="18">
        <v>3264</v>
      </c>
      <c r="B171" s="17" t="s">
        <v>1011</v>
      </c>
      <c r="C171" s="17" t="s">
        <v>2</v>
      </c>
      <c r="D171" s="16">
        <v>22500</v>
      </c>
      <c r="E171" s="16">
        <v>31990</v>
      </c>
      <c r="F171" s="16">
        <v>34700</v>
      </c>
      <c r="G171" s="16">
        <v>46241</v>
      </c>
      <c r="H171" s="13">
        <v>42877</v>
      </c>
      <c r="I171" s="13">
        <v>514524</v>
      </c>
      <c r="J171" s="15">
        <f>YEARFRAC(F171,$J$2,3)</f>
        <v>16.504109589041096</v>
      </c>
      <c r="K171" s="14">
        <f>PRODUCT(J171*12)</f>
        <v>198.04931506849317</v>
      </c>
      <c r="L171" s="4">
        <f>12*(INT(K171/12))+IF(((K171/12)-INT(K171/12))*12&lt;3,3,IF(AND(((K171/12)-INT(K171/12))*12&gt;=3,((K171/12)-INT(K171/12))*12&lt;6),6,IF(AND(((K171/12)-INT(K171/12))*12&gt;=6,((K171/12)-INT(K171/12))*12&lt;9),9,IF(((K171/12)-INT(K171/12))*12&gt;=9,12))))</f>
        <v>201</v>
      </c>
      <c r="M171" s="13">
        <f>1/500*(I171*L171)</f>
        <v>206838.64800000002</v>
      </c>
      <c r="N171" s="9">
        <f>YEARFRAC(D171,G171,0)</f>
        <v>65</v>
      </c>
      <c r="O171" s="12"/>
      <c r="P171" s="11"/>
      <c r="Q171" s="11"/>
      <c r="R171" s="11"/>
      <c r="S171" s="9"/>
      <c r="T171" s="9"/>
      <c r="U171" s="9"/>
      <c r="V171" s="9"/>
      <c r="W171" s="9"/>
      <c r="X171" s="9"/>
      <c r="Y171" s="10"/>
      <c r="Z171" s="9"/>
      <c r="AA171" s="8"/>
      <c r="AB171" s="1"/>
      <c r="AC171" s="7"/>
    </row>
    <row r="172" spans="1:29" x14ac:dyDescent="0.2">
      <c r="A172" s="18">
        <v>3396</v>
      </c>
      <c r="B172" s="17" t="s">
        <v>1010</v>
      </c>
      <c r="C172" s="17" t="s">
        <v>2</v>
      </c>
      <c r="D172" s="16">
        <v>21751</v>
      </c>
      <c r="E172" s="16">
        <v>31359</v>
      </c>
      <c r="F172" s="16">
        <v>34700</v>
      </c>
      <c r="G172" s="16">
        <v>43666</v>
      </c>
      <c r="H172" s="13">
        <v>49636</v>
      </c>
      <c r="I172" s="13">
        <v>595632</v>
      </c>
      <c r="J172" s="15">
        <f>YEARFRAC(F172,$J$2,3)</f>
        <v>16.504109589041096</v>
      </c>
      <c r="K172" s="14">
        <f>PRODUCT(J172*12)</f>
        <v>198.04931506849317</v>
      </c>
      <c r="L172" s="4">
        <f>12*(INT(K172/12))+IF(((K172/12)-INT(K172/12))*12&lt;3,3,IF(AND(((K172/12)-INT(K172/12))*12&gt;=3,((K172/12)-INT(K172/12))*12&lt;6),6,IF(AND(((K172/12)-INT(K172/12))*12&gt;=6,((K172/12)-INT(K172/12))*12&lt;9),9,IF(((K172/12)-INT(K172/12))*12&gt;=9,12))))</f>
        <v>201</v>
      </c>
      <c r="M172" s="13">
        <f>1/500*(I172*L172)</f>
        <v>239444.06400000001</v>
      </c>
      <c r="N172" s="9">
        <f>YEARFRAC(D172,G172,0)</f>
        <v>60</v>
      </c>
      <c r="O172" s="12"/>
      <c r="P172" s="11"/>
      <c r="Q172" s="11"/>
      <c r="R172" s="11"/>
      <c r="S172" s="9"/>
      <c r="T172" s="9"/>
      <c r="U172" s="9"/>
      <c r="V172" s="9"/>
      <c r="W172" s="9"/>
      <c r="X172" s="9"/>
      <c r="Y172" s="10"/>
      <c r="Z172" s="9"/>
      <c r="AA172" s="8"/>
      <c r="AB172" s="1"/>
      <c r="AC172" s="7"/>
    </row>
    <row r="173" spans="1:29" x14ac:dyDescent="0.2">
      <c r="A173" s="18">
        <v>3528</v>
      </c>
      <c r="B173" s="17" t="s">
        <v>1009</v>
      </c>
      <c r="C173" s="17" t="s">
        <v>2</v>
      </c>
      <c r="D173" s="16">
        <v>22068</v>
      </c>
      <c r="E173" s="16">
        <v>31327</v>
      </c>
      <c r="F173" s="16">
        <v>34700</v>
      </c>
      <c r="G173" s="16">
        <v>43983</v>
      </c>
      <c r="H173" s="13">
        <v>49636</v>
      </c>
      <c r="I173" s="13">
        <v>595632</v>
      </c>
      <c r="J173" s="15">
        <f>YEARFRAC(F173,$J$2,3)</f>
        <v>16.504109589041096</v>
      </c>
      <c r="K173" s="14">
        <f>PRODUCT(J173*12)</f>
        <v>198.04931506849317</v>
      </c>
      <c r="L173" s="4">
        <f>12*(INT(K173/12))+IF(((K173/12)-INT(K173/12))*12&lt;3,3,IF(AND(((K173/12)-INT(K173/12))*12&gt;=3,((K173/12)-INT(K173/12))*12&lt;6),6,IF(AND(((K173/12)-INT(K173/12))*12&gt;=6,((K173/12)-INT(K173/12))*12&lt;9),9,IF(((K173/12)-INT(K173/12))*12&gt;=9,12))))</f>
        <v>201</v>
      </c>
      <c r="M173" s="13">
        <f>1/500*(I173*L173)</f>
        <v>239444.06400000001</v>
      </c>
      <c r="N173" s="9">
        <f>YEARFRAC(D173,G173,0)</f>
        <v>60</v>
      </c>
      <c r="O173" s="12"/>
      <c r="P173" s="11"/>
      <c r="Q173" s="11"/>
      <c r="R173" s="11"/>
      <c r="S173" s="9"/>
      <c r="T173" s="9"/>
      <c r="U173" s="9"/>
      <c r="V173" s="9"/>
      <c r="W173" s="9"/>
      <c r="X173" s="9"/>
      <c r="Y173" s="10"/>
      <c r="Z173" s="9"/>
      <c r="AA173" s="8"/>
      <c r="AB173" s="1"/>
      <c r="AC173" s="7"/>
    </row>
    <row r="174" spans="1:29" x14ac:dyDescent="0.2">
      <c r="A174" s="18">
        <v>3592</v>
      </c>
      <c r="B174" s="17" t="s">
        <v>1008</v>
      </c>
      <c r="C174" s="17" t="s">
        <v>2</v>
      </c>
      <c r="D174" s="16">
        <v>22006</v>
      </c>
      <c r="E174" s="16">
        <v>28968</v>
      </c>
      <c r="F174" s="16">
        <v>34700</v>
      </c>
      <c r="G174" s="16">
        <v>43921</v>
      </c>
      <c r="H174" s="13">
        <v>31996</v>
      </c>
      <c r="I174" s="13">
        <v>383952</v>
      </c>
      <c r="J174" s="15">
        <f>YEARFRAC(F174,$J$2,3)</f>
        <v>16.504109589041096</v>
      </c>
      <c r="K174" s="14">
        <f>PRODUCT(J174*12)</f>
        <v>198.04931506849317</v>
      </c>
      <c r="L174" s="4">
        <f>12*(INT(K174/12))+IF(((K174/12)-INT(K174/12))*12&lt;3,3,IF(AND(((K174/12)-INT(K174/12))*12&gt;=3,((K174/12)-INT(K174/12))*12&lt;6),6,IF(AND(((K174/12)-INT(K174/12))*12&gt;=6,((K174/12)-INT(K174/12))*12&lt;9),9,IF(((K174/12)-INT(K174/12))*12&gt;=9,12))))</f>
        <v>201</v>
      </c>
      <c r="M174" s="13">
        <f>1/500*(I174*L174)</f>
        <v>154348.704</v>
      </c>
      <c r="N174" s="9">
        <f>YEARFRAC(D174,G174,0)</f>
        <v>60</v>
      </c>
      <c r="O174" s="12"/>
      <c r="P174" s="11"/>
      <c r="Q174" s="11"/>
      <c r="R174" s="11"/>
      <c r="S174" s="9"/>
      <c r="T174" s="9"/>
      <c r="U174" s="9"/>
      <c r="V174" s="9"/>
      <c r="W174" s="9"/>
      <c r="X174" s="9"/>
      <c r="Y174" s="10"/>
      <c r="Z174" s="9"/>
      <c r="AA174" s="8"/>
      <c r="AB174" s="1"/>
      <c r="AC174" s="7"/>
    </row>
    <row r="175" spans="1:29" x14ac:dyDescent="0.2">
      <c r="A175" s="18">
        <v>3655</v>
      </c>
      <c r="B175" s="17" t="s">
        <v>1007</v>
      </c>
      <c r="C175" s="17" t="s">
        <v>0</v>
      </c>
      <c r="D175" s="16">
        <v>20486</v>
      </c>
      <c r="E175" s="16">
        <v>28672</v>
      </c>
      <c r="F175" s="16">
        <v>34700</v>
      </c>
      <c r="G175" s="16">
        <v>44228</v>
      </c>
      <c r="H175" s="13">
        <v>70320</v>
      </c>
      <c r="I175" s="13">
        <v>843840</v>
      </c>
      <c r="J175" s="15">
        <f>YEARFRAC(F175,$J$2,3)</f>
        <v>16.504109589041096</v>
      </c>
      <c r="K175" s="14">
        <f>PRODUCT(J175*12)</f>
        <v>198.04931506849317</v>
      </c>
      <c r="L175" s="4">
        <f>12*(INT(K175/12))+IF(((K175/12)-INT(K175/12))*12&lt;3,3,IF(AND(((K175/12)-INT(K175/12))*12&gt;=3,((K175/12)-INT(K175/12))*12&lt;6),6,IF(AND(((K175/12)-INT(K175/12))*12&gt;=6,((K175/12)-INT(K175/12))*12&lt;9),9,IF(((K175/12)-INT(K175/12))*12&gt;=9,12))))</f>
        <v>201</v>
      </c>
      <c r="M175" s="13">
        <f>1/500*(I175*L175)</f>
        <v>339223.68</v>
      </c>
      <c r="N175" s="9">
        <f>YEARFRAC(D175,G175,0)</f>
        <v>65</v>
      </c>
      <c r="O175" s="12"/>
      <c r="P175" s="11"/>
      <c r="Q175" s="11"/>
      <c r="R175" s="11"/>
      <c r="S175" s="9"/>
      <c r="T175" s="9"/>
      <c r="U175" s="9"/>
      <c r="V175" s="9"/>
      <c r="W175" s="9"/>
      <c r="X175" s="9"/>
      <c r="Y175" s="10"/>
      <c r="Z175" s="9"/>
      <c r="AA175" s="8"/>
      <c r="AB175" s="1"/>
      <c r="AC175" s="7"/>
    </row>
    <row r="176" spans="1:29" x14ac:dyDescent="0.2">
      <c r="A176" s="18">
        <v>3708</v>
      </c>
      <c r="B176" s="17" t="s">
        <v>1006</v>
      </c>
      <c r="C176" s="17" t="s">
        <v>2</v>
      </c>
      <c r="D176" s="16">
        <v>22647</v>
      </c>
      <c r="E176" s="16">
        <v>30592</v>
      </c>
      <c r="F176" s="16">
        <v>34700</v>
      </c>
      <c r="G176" s="16">
        <v>44562</v>
      </c>
      <c r="H176" s="13">
        <v>49636</v>
      </c>
      <c r="I176" s="13">
        <v>595632</v>
      </c>
      <c r="J176" s="15">
        <f>YEARFRAC(F176,$J$2,3)</f>
        <v>16.504109589041096</v>
      </c>
      <c r="K176" s="14">
        <f>PRODUCT(J176*12)</f>
        <v>198.04931506849317</v>
      </c>
      <c r="L176" s="4">
        <f>12*(INT(K176/12))+IF(((K176/12)-INT(K176/12))*12&lt;3,3,IF(AND(((K176/12)-INT(K176/12))*12&gt;=3,((K176/12)-INT(K176/12))*12&lt;6),6,IF(AND(((K176/12)-INT(K176/12))*12&gt;=6,((K176/12)-INT(K176/12))*12&lt;9),9,IF(((K176/12)-INT(K176/12))*12&gt;=9,12))))</f>
        <v>201</v>
      </c>
      <c r="M176" s="13">
        <f>1/500*(I176*L176)</f>
        <v>239444.06400000001</v>
      </c>
      <c r="N176" s="9">
        <f>YEARFRAC(D176,G176,0)</f>
        <v>60</v>
      </c>
      <c r="O176" s="12"/>
      <c r="P176" s="11"/>
      <c r="Q176" s="11"/>
      <c r="R176" s="11"/>
      <c r="S176" s="9"/>
      <c r="T176" s="9"/>
      <c r="U176" s="9"/>
      <c r="V176" s="9"/>
      <c r="W176" s="9"/>
      <c r="X176" s="9"/>
      <c r="Y176" s="10"/>
      <c r="Z176" s="9"/>
      <c r="AA176" s="8"/>
      <c r="AB176" s="1"/>
      <c r="AC176" s="7"/>
    </row>
    <row r="177" spans="1:29" x14ac:dyDescent="0.2">
      <c r="A177" s="18">
        <v>3769</v>
      </c>
      <c r="B177" s="17" t="s">
        <v>1005</v>
      </c>
      <c r="C177" s="17" t="s">
        <v>2</v>
      </c>
      <c r="D177" s="16">
        <v>23743</v>
      </c>
      <c r="E177" s="16">
        <v>31594</v>
      </c>
      <c r="F177" s="16">
        <v>34700</v>
      </c>
      <c r="G177" s="16">
        <v>45658</v>
      </c>
      <c r="H177" s="13">
        <v>35275</v>
      </c>
      <c r="I177" s="13">
        <v>423300</v>
      </c>
      <c r="J177" s="15">
        <f>YEARFRAC(F177,$J$2,3)</f>
        <v>16.504109589041096</v>
      </c>
      <c r="K177" s="14">
        <f>PRODUCT(J177*12)</f>
        <v>198.04931506849317</v>
      </c>
      <c r="L177" s="4">
        <f>12*(INT(K177/12))+IF(((K177/12)-INT(K177/12))*12&lt;3,3,IF(AND(((K177/12)-INT(K177/12))*12&gt;=3,((K177/12)-INT(K177/12))*12&lt;6),6,IF(AND(((K177/12)-INT(K177/12))*12&gt;=6,((K177/12)-INT(K177/12))*12&lt;9),9,IF(((K177/12)-INT(K177/12))*12&gt;=9,12))))</f>
        <v>201</v>
      </c>
      <c r="M177" s="13">
        <f>1/500*(I177*L177)</f>
        <v>170166.6</v>
      </c>
      <c r="N177" s="9">
        <f>YEARFRAC(D177,G177,0)</f>
        <v>60</v>
      </c>
      <c r="O177" s="12"/>
      <c r="P177" s="11"/>
      <c r="Q177" s="11"/>
      <c r="R177" s="11"/>
      <c r="S177" s="9"/>
      <c r="T177" s="9"/>
      <c r="U177" s="9"/>
      <c r="V177" s="9"/>
      <c r="W177" s="9"/>
      <c r="X177" s="9"/>
      <c r="Y177" s="10"/>
      <c r="Z177" s="9"/>
      <c r="AA177" s="8"/>
      <c r="AB177" s="1"/>
      <c r="AC177" s="7"/>
    </row>
    <row r="178" spans="1:29" x14ac:dyDescent="0.2">
      <c r="A178" s="18">
        <v>4185</v>
      </c>
      <c r="B178" s="17" t="s">
        <v>1004</v>
      </c>
      <c r="C178" s="17" t="s">
        <v>0</v>
      </c>
      <c r="D178" s="16">
        <v>22586</v>
      </c>
      <c r="E178" s="16">
        <v>31229</v>
      </c>
      <c r="F178" s="16">
        <v>34700</v>
      </c>
      <c r="G178" s="16">
        <v>46327</v>
      </c>
      <c r="H178" s="13">
        <v>89748</v>
      </c>
      <c r="I178" s="13">
        <v>1076976</v>
      </c>
      <c r="J178" s="15">
        <f>YEARFRAC(F178,$J$2,3)</f>
        <v>16.504109589041096</v>
      </c>
      <c r="K178" s="14">
        <f>PRODUCT(J178*12)</f>
        <v>198.04931506849317</v>
      </c>
      <c r="L178" s="4">
        <f>12*(INT(K178/12))+IF(((K178/12)-INT(K178/12))*12&lt;3,3,IF(AND(((K178/12)-INT(K178/12))*12&gt;=3,((K178/12)-INT(K178/12))*12&lt;6),6,IF(AND(((K178/12)-INT(K178/12))*12&gt;=6,((K178/12)-INT(K178/12))*12&lt;9),9,IF(((K178/12)-INT(K178/12))*12&gt;=9,12))))</f>
        <v>201</v>
      </c>
      <c r="M178" s="13">
        <f>1/500*(I178*L178)</f>
        <v>432944.35200000001</v>
      </c>
      <c r="N178" s="9">
        <f>YEARFRAC(D178,G178,0)</f>
        <v>65</v>
      </c>
      <c r="O178" s="12"/>
      <c r="P178" s="11"/>
      <c r="Q178" s="11"/>
      <c r="R178" s="11"/>
      <c r="S178" s="9"/>
      <c r="T178" s="9"/>
      <c r="U178" s="9"/>
      <c r="V178" s="9"/>
      <c r="W178" s="9"/>
      <c r="X178" s="9"/>
      <c r="Y178" s="10"/>
      <c r="Z178" s="9"/>
      <c r="AA178" s="8"/>
      <c r="AB178" s="1"/>
      <c r="AC178" s="7"/>
    </row>
    <row r="179" spans="1:29" x14ac:dyDescent="0.2">
      <c r="A179" s="18">
        <v>4621</v>
      </c>
      <c r="B179" s="17" t="s">
        <v>1003</v>
      </c>
      <c r="C179" s="17" t="s">
        <v>0</v>
      </c>
      <c r="D179" s="16">
        <v>22162</v>
      </c>
      <c r="E179" s="16">
        <v>30407</v>
      </c>
      <c r="F179" s="16">
        <v>34700</v>
      </c>
      <c r="G179" s="16">
        <v>44077</v>
      </c>
      <c r="H179" s="13">
        <v>35275</v>
      </c>
      <c r="I179" s="13">
        <v>423300</v>
      </c>
      <c r="J179" s="15">
        <f>YEARFRAC(F179,$J$2,3)</f>
        <v>16.504109589041096</v>
      </c>
      <c r="K179" s="14">
        <f>PRODUCT(J179*12)</f>
        <v>198.04931506849317</v>
      </c>
      <c r="L179" s="4">
        <f>12*(INT(K179/12))+IF(((K179/12)-INT(K179/12))*12&lt;3,3,IF(AND(((K179/12)-INT(K179/12))*12&gt;=3,((K179/12)-INT(K179/12))*12&lt;6),6,IF(AND(((K179/12)-INT(K179/12))*12&gt;=6,((K179/12)-INT(K179/12))*12&lt;9),9,IF(((K179/12)-INT(K179/12))*12&gt;=9,12))))</f>
        <v>201</v>
      </c>
      <c r="M179" s="13">
        <f>1/500*(I179*L179)</f>
        <v>170166.6</v>
      </c>
      <c r="N179" s="9">
        <f>YEARFRAC(D179,G179,0)</f>
        <v>60</v>
      </c>
      <c r="O179" s="12"/>
      <c r="P179" s="11"/>
      <c r="Q179" s="11"/>
      <c r="R179" s="11"/>
      <c r="S179" s="9"/>
      <c r="T179" s="9"/>
      <c r="U179" s="9"/>
      <c r="V179" s="9"/>
      <c r="W179" s="9"/>
      <c r="X179" s="9"/>
      <c r="Y179" s="10"/>
      <c r="Z179" s="9"/>
      <c r="AA179" s="8"/>
      <c r="AB179" s="1"/>
      <c r="AC179" s="7"/>
    </row>
    <row r="180" spans="1:29" x14ac:dyDescent="0.2">
      <c r="A180" s="18">
        <v>4652</v>
      </c>
      <c r="B180" s="17" t="s">
        <v>1002</v>
      </c>
      <c r="C180" s="17" t="s">
        <v>0</v>
      </c>
      <c r="D180" s="16">
        <v>22527</v>
      </c>
      <c r="E180" s="16">
        <v>32734</v>
      </c>
      <c r="F180" s="16">
        <v>34700</v>
      </c>
      <c r="G180" s="16">
        <v>44442</v>
      </c>
      <c r="H180" s="13">
        <v>35275</v>
      </c>
      <c r="I180" s="13">
        <v>423300</v>
      </c>
      <c r="J180" s="15">
        <f>YEARFRAC(F180,$J$2,3)</f>
        <v>16.504109589041096</v>
      </c>
      <c r="K180" s="14">
        <f>PRODUCT(J180*12)</f>
        <v>198.04931506849317</v>
      </c>
      <c r="L180" s="4">
        <f>12*(INT(K180/12))+IF(((K180/12)-INT(K180/12))*12&lt;3,3,IF(AND(((K180/12)-INT(K180/12))*12&gt;=3,((K180/12)-INT(K180/12))*12&lt;6),6,IF(AND(((K180/12)-INT(K180/12))*12&gt;=6,((K180/12)-INT(K180/12))*12&lt;9),9,IF(((K180/12)-INT(K180/12))*12&gt;=9,12))))</f>
        <v>201</v>
      </c>
      <c r="M180" s="13">
        <f>1/500*(I180*L180)</f>
        <v>170166.6</v>
      </c>
      <c r="N180" s="9">
        <f>YEARFRAC(D180,G180,0)</f>
        <v>60</v>
      </c>
      <c r="O180" s="12"/>
      <c r="P180" s="11"/>
      <c r="Q180" s="11"/>
      <c r="R180" s="11"/>
      <c r="S180" s="9"/>
      <c r="T180" s="9"/>
      <c r="U180" s="9"/>
      <c r="V180" s="9"/>
      <c r="W180" s="9"/>
      <c r="X180" s="9"/>
      <c r="Y180" s="10"/>
      <c r="Z180" s="9"/>
      <c r="AA180" s="8"/>
      <c r="AB180" s="1"/>
      <c r="AC180" s="7"/>
    </row>
    <row r="181" spans="1:29" x14ac:dyDescent="0.2">
      <c r="A181" s="18">
        <v>4668</v>
      </c>
      <c r="B181" s="17" t="s">
        <v>1001</v>
      </c>
      <c r="C181" s="17" t="s">
        <v>2</v>
      </c>
      <c r="D181" s="16">
        <v>24473</v>
      </c>
      <c r="E181" s="16">
        <v>34797</v>
      </c>
      <c r="F181" s="16">
        <v>34797</v>
      </c>
      <c r="G181" s="16">
        <v>46388</v>
      </c>
      <c r="H181" s="13">
        <v>25895</v>
      </c>
      <c r="I181" s="13">
        <v>310740</v>
      </c>
      <c r="J181" s="15">
        <f>YEARFRAC(F181,$J$2,3)</f>
        <v>16.238356164383561</v>
      </c>
      <c r="K181" s="14">
        <f>PRODUCT(J181*12)</f>
        <v>194.86027397260273</v>
      </c>
      <c r="L181" s="4">
        <f>12*(INT(K181/12))+IF(((K181/12)-INT(K181/12))*12&lt;3,3,IF(AND(((K181/12)-INT(K181/12))*12&gt;=3,((K181/12)-INT(K181/12))*12&lt;6),6,IF(AND(((K181/12)-INT(K181/12))*12&gt;=6,((K181/12)-INT(K181/12))*12&lt;9),9,IF(((K181/12)-INT(K181/12))*12&gt;=9,12))))</f>
        <v>195</v>
      </c>
      <c r="M181" s="13">
        <f>1/500*(I181*L181)</f>
        <v>121188.6</v>
      </c>
      <c r="N181" s="9">
        <f>YEARFRAC(D181,G181,0)</f>
        <v>60</v>
      </c>
      <c r="O181" s="12"/>
      <c r="P181" s="11"/>
      <c r="Q181" s="11"/>
      <c r="R181" s="11"/>
      <c r="S181" s="9"/>
      <c r="T181" s="9"/>
      <c r="U181" s="9"/>
      <c r="V181" s="9"/>
      <c r="W181" s="9"/>
      <c r="X181" s="9"/>
      <c r="Y181" s="10"/>
      <c r="Z181" s="9"/>
      <c r="AA181" s="8"/>
      <c r="AB181" s="1"/>
      <c r="AC181" s="7"/>
    </row>
    <row r="182" spans="1:29" x14ac:dyDescent="0.2">
      <c r="A182" s="18">
        <v>4842</v>
      </c>
      <c r="B182" s="17" t="s">
        <v>1000</v>
      </c>
      <c r="C182" s="17" t="s">
        <v>2</v>
      </c>
      <c r="D182" s="16">
        <v>23193</v>
      </c>
      <c r="E182" s="16">
        <v>31138</v>
      </c>
      <c r="F182" s="16">
        <v>34700</v>
      </c>
      <c r="G182" s="16">
        <v>45108</v>
      </c>
      <c r="H182" s="13">
        <v>20289</v>
      </c>
      <c r="I182" s="13">
        <v>243468</v>
      </c>
      <c r="J182" s="15">
        <f>YEARFRAC(F182,$J$2,3)</f>
        <v>16.504109589041096</v>
      </c>
      <c r="K182" s="14">
        <f>PRODUCT(J182*12)</f>
        <v>198.04931506849317</v>
      </c>
      <c r="L182" s="4">
        <f>12*(INT(K182/12))+IF(((K182/12)-INT(K182/12))*12&lt;3,3,IF(AND(((K182/12)-INT(K182/12))*12&gt;=3,((K182/12)-INT(K182/12))*12&lt;6),6,IF(AND(((K182/12)-INT(K182/12))*12&gt;=6,((K182/12)-INT(K182/12))*12&lt;9),9,IF(((K182/12)-INT(K182/12))*12&gt;=9,12))))</f>
        <v>201</v>
      </c>
      <c r="M182" s="13">
        <f>1/500*(I182*L182)</f>
        <v>97874.135999999999</v>
      </c>
      <c r="N182" s="9">
        <f>YEARFRAC(D182,G182,0)</f>
        <v>60</v>
      </c>
      <c r="O182" s="12"/>
      <c r="P182" s="11"/>
      <c r="Q182" s="11"/>
      <c r="R182" s="11"/>
      <c r="S182" s="9"/>
      <c r="T182" s="9"/>
      <c r="U182" s="9"/>
      <c r="V182" s="9"/>
      <c r="W182" s="9"/>
      <c r="X182" s="9"/>
      <c r="Y182" s="10"/>
      <c r="Z182" s="9"/>
      <c r="AA182" s="8"/>
      <c r="AB182" s="1"/>
      <c r="AC182" s="7"/>
    </row>
    <row r="183" spans="1:29" x14ac:dyDescent="0.2">
      <c r="A183" s="18">
        <v>5006</v>
      </c>
      <c r="B183" s="17" t="s">
        <v>999</v>
      </c>
      <c r="C183" s="17" t="s">
        <v>2</v>
      </c>
      <c r="D183" s="16">
        <v>22755</v>
      </c>
      <c r="E183" s="16">
        <v>32601</v>
      </c>
      <c r="F183" s="16">
        <v>34700</v>
      </c>
      <c r="G183" s="16">
        <v>44670</v>
      </c>
      <c r="H183" s="13">
        <v>29021</v>
      </c>
      <c r="I183" s="13">
        <v>348252</v>
      </c>
      <c r="J183" s="15">
        <f>YEARFRAC(F183,$J$2,3)</f>
        <v>16.504109589041096</v>
      </c>
      <c r="K183" s="14">
        <f>PRODUCT(J183*12)</f>
        <v>198.04931506849317</v>
      </c>
      <c r="L183" s="4">
        <f>12*(INT(K183/12))+IF(((K183/12)-INT(K183/12))*12&lt;3,3,IF(AND(((K183/12)-INT(K183/12))*12&gt;=3,((K183/12)-INT(K183/12))*12&lt;6),6,IF(AND(((K183/12)-INT(K183/12))*12&gt;=6,((K183/12)-INT(K183/12))*12&lt;9),9,IF(((K183/12)-INT(K183/12))*12&gt;=9,12))))</f>
        <v>201</v>
      </c>
      <c r="M183" s="13">
        <f>1/500*(I183*L183)</f>
        <v>139997.304</v>
      </c>
      <c r="N183" s="9">
        <f>YEARFRAC(D183,G183,0)</f>
        <v>60</v>
      </c>
      <c r="O183" s="12"/>
      <c r="P183" s="11"/>
      <c r="Q183" s="11"/>
      <c r="R183" s="11"/>
      <c r="S183" s="9"/>
      <c r="T183" s="9"/>
      <c r="U183" s="9"/>
      <c r="V183" s="9"/>
      <c r="W183" s="9"/>
      <c r="X183" s="9"/>
      <c r="Y183" s="10"/>
      <c r="Z183" s="9"/>
      <c r="AA183" s="8"/>
      <c r="AB183" s="1"/>
      <c r="AC183" s="7"/>
    </row>
    <row r="184" spans="1:29" x14ac:dyDescent="0.2">
      <c r="A184" s="18">
        <v>5430</v>
      </c>
      <c r="B184" s="17" t="s">
        <v>998</v>
      </c>
      <c r="C184" s="17" t="s">
        <v>2</v>
      </c>
      <c r="D184" s="16">
        <v>21480</v>
      </c>
      <c r="E184" s="16">
        <v>31806</v>
      </c>
      <c r="F184" s="16">
        <v>34700</v>
      </c>
      <c r="G184" s="16">
        <v>45221</v>
      </c>
      <c r="H184" s="13">
        <v>120270</v>
      </c>
      <c r="I184" s="13">
        <v>1443240</v>
      </c>
      <c r="J184" s="15">
        <f>YEARFRAC(F184,$J$2,3)</f>
        <v>16.504109589041096</v>
      </c>
      <c r="K184" s="14">
        <f>PRODUCT(J184*12)</f>
        <v>198.04931506849317</v>
      </c>
      <c r="L184" s="4">
        <f>12*(INT(K184/12))+IF(((K184/12)-INT(K184/12))*12&lt;3,3,IF(AND(((K184/12)-INT(K184/12))*12&gt;=3,((K184/12)-INT(K184/12))*12&lt;6),6,IF(AND(((K184/12)-INT(K184/12))*12&gt;=6,((K184/12)-INT(K184/12))*12&lt;9),9,IF(((K184/12)-INT(K184/12))*12&gt;=9,12))))</f>
        <v>201</v>
      </c>
      <c r="M184" s="13">
        <f>1/500*(I184*L184)</f>
        <v>580182.48</v>
      </c>
      <c r="N184" s="9">
        <f>YEARFRAC(D184,G184,0)</f>
        <v>65</v>
      </c>
      <c r="O184" s="12"/>
      <c r="P184" s="11"/>
      <c r="Q184" s="11"/>
      <c r="R184" s="11"/>
      <c r="S184" s="9"/>
      <c r="T184" s="9"/>
      <c r="U184" s="9"/>
      <c r="V184" s="9"/>
      <c r="W184" s="9"/>
      <c r="X184" s="9"/>
      <c r="Y184" s="10"/>
      <c r="Z184" s="9"/>
      <c r="AA184" s="8"/>
      <c r="AB184" s="1"/>
      <c r="AC184" s="7"/>
    </row>
    <row r="185" spans="1:29" x14ac:dyDescent="0.2">
      <c r="A185" s="18">
        <v>5528</v>
      </c>
      <c r="B185" s="17" t="s">
        <v>997</v>
      </c>
      <c r="C185" s="17" t="s">
        <v>2</v>
      </c>
      <c r="D185" s="16">
        <v>23814</v>
      </c>
      <c r="E185" s="16">
        <v>32568</v>
      </c>
      <c r="F185" s="16">
        <v>34700</v>
      </c>
      <c r="G185" s="16">
        <v>47555</v>
      </c>
      <c r="H185" s="13">
        <v>49636</v>
      </c>
      <c r="I185" s="13">
        <v>595632</v>
      </c>
      <c r="J185" s="15">
        <f>YEARFRAC(F185,$J$2,3)</f>
        <v>16.504109589041096</v>
      </c>
      <c r="K185" s="14">
        <f>PRODUCT(J185*12)</f>
        <v>198.04931506849317</v>
      </c>
      <c r="L185" s="4">
        <f>12*(INT(K185/12))+IF(((K185/12)-INT(K185/12))*12&lt;3,3,IF(AND(((K185/12)-INT(K185/12))*12&gt;=3,((K185/12)-INT(K185/12))*12&lt;6),6,IF(AND(((K185/12)-INT(K185/12))*12&gt;=6,((K185/12)-INT(K185/12))*12&lt;9),9,IF(((K185/12)-INT(K185/12))*12&gt;=9,12))))</f>
        <v>201</v>
      </c>
      <c r="M185" s="13">
        <f>1/500*(I185*L185)</f>
        <v>239444.06400000001</v>
      </c>
      <c r="N185" s="9">
        <f>YEARFRAC(D185,G185,0)</f>
        <v>65</v>
      </c>
      <c r="O185" s="12"/>
      <c r="P185" s="11"/>
      <c r="Q185" s="11"/>
      <c r="R185" s="11"/>
      <c r="S185" s="9"/>
      <c r="T185" s="9"/>
      <c r="U185" s="9"/>
      <c r="V185" s="9"/>
      <c r="W185" s="9"/>
      <c r="X185" s="9"/>
      <c r="Y185" s="10"/>
      <c r="Z185" s="9"/>
      <c r="AA185" s="8"/>
      <c r="AB185" s="1"/>
      <c r="AC185" s="7"/>
    </row>
    <row r="186" spans="1:29" x14ac:dyDescent="0.2">
      <c r="A186" s="18">
        <v>5542</v>
      </c>
      <c r="B186" s="17" t="s">
        <v>996</v>
      </c>
      <c r="C186" s="17" t="s">
        <v>0</v>
      </c>
      <c r="D186" s="16">
        <v>24605</v>
      </c>
      <c r="E186" s="16">
        <v>32721</v>
      </c>
      <c r="F186" s="16">
        <v>34700</v>
      </c>
      <c r="G186" s="16">
        <v>48347</v>
      </c>
      <c r="H186" s="13">
        <v>49636</v>
      </c>
      <c r="I186" s="13">
        <v>595632</v>
      </c>
      <c r="J186" s="15">
        <f>YEARFRAC(F186,$J$2,3)</f>
        <v>16.504109589041096</v>
      </c>
      <c r="K186" s="14">
        <f>PRODUCT(J186*12)</f>
        <v>198.04931506849317</v>
      </c>
      <c r="L186" s="4">
        <f>12*(INT(K186/12))+IF(((K186/12)-INT(K186/12))*12&lt;3,3,IF(AND(((K186/12)-INT(K186/12))*12&gt;=3,((K186/12)-INT(K186/12))*12&lt;6),6,IF(AND(((K186/12)-INT(K186/12))*12&gt;=6,((K186/12)-INT(K186/12))*12&lt;9),9,IF(((K186/12)-INT(K186/12))*12&gt;=9,12))))</f>
        <v>201</v>
      </c>
      <c r="M186" s="13">
        <f>1/500*(I186*L186)</f>
        <v>239444.06400000001</v>
      </c>
      <c r="N186" s="9">
        <f>YEARFRAC(D186,G186,0)</f>
        <v>65</v>
      </c>
      <c r="O186" s="12"/>
      <c r="P186" s="11"/>
      <c r="Q186" s="11"/>
      <c r="R186" s="11"/>
      <c r="S186" s="9"/>
      <c r="T186" s="9"/>
      <c r="U186" s="9"/>
      <c r="V186" s="9"/>
      <c r="W186" s="9"/>
      <c r="X186" s="9"/>
      <c r="Y186" s="10"/>
      <c r="Z186" s="9"/>
      <c r="AA186" s="8"/>
      <c r="AB186" s="1"/>
      <c r="AC186" s="7"/>
    </row>
    <row r="187" spans="1:29" x14ac:dyDescent="0.2">
      <c r="A187" s="18">
        <v>5559</v>
      </c>
      <c r="B187" s="17" t="s">
        <v>995</v>
      </c>
      <c r="C187" s="17" t="s">
        <v>0</v>
      </c>
      <c r="D187" s="16">
        <v>24699</v>
      </c>
      <c r="E187" s="16">
        <v>32721</v>
      </c>
      <c r="F187" s="16">
        <v>34700</v>
      </c>
      <c r="G187" s="16">
        <v>46614</v>
      </c>
      <c r="H187" s="13">
        <v>35275</v>
      </c>
      <c r="I187" s="13">
        <v>423300</v>
      </c>
      <c r="J187" s="15">
        <f>YEARFRAC(F187,$J$2,3)</f>
        <v>16.504109589041096</v>
      </c>
      <c r="K187" s="14">
        <f>PRODUCT(J187*12)</f>
        <v>198.04931506849317</v>
      </c>
      <c r="L187" s="4">
        <f>12*(INT(K187/12))+IF(((K187/12)-INT(K187/12))*12&lt;3,3,IF(AND(((K187/12)-INT(K187/12))*12&gt;=3,((K187/12)-INT(K187/12))*12&lt;6),6,IF(AND(((K187/12)-INT(K187/12))*12&gt;=6,((K187/12)-INT(K187/12))*12&lt;9),9,IF(((K187/12)-INT(K187/12))*12&gt;=9,12))))</f>
        <v>201</v>
      </c>
      <c r="M187" s="13">
        <f>1/500*(I187*L187)</f>
        <v>170166.6</v>
      </c>
      <c r="N187" s="9">
        <f>YEARFRAC(D187,G187,0)</f>
        <v>60</v>
      </c>
      <c r="O187" s="12"/>
      <c r="P187" s="11"/>
      <c r="Q187" s="11"/>
      <c r="R187" s="11"/>
      <c r="S187" s="9"/>
      <c r="T187" s="9"/>
      <c r="U187" s="9"/>
      <c r="V187" s="9"/>
      <c r="W187" s="9"/>
      <c r="X187" s="9"/>
      <c r="Y187" s="10"/>
      <c r="Z187" s="9"/>
      <c r="AA187" s="8"/>
      <c r="AB187" s="1"/>
      <c r="AC187" s="7"/>
    </row>
    <row r="188" spans="1:29" x14ac:dyDescent="0.2">
      <c r="A188" s="18">
        <v>5566</v>
      </c>
      <c r="B188" s="17" t="s">
        <v>994</v>
      </c>
      <c r="C188" s="17" t="s">
        <v>0</v>
      </c>
      <c r="D188" s="16">
        <v>23746</v>
      </c>
      <c r="E188" s="16">
        <v>32721</v>
      </c>
      <c r="F188" s="16">
        <v>34700</v>
      </c>
      <c r="G188" s="16">
        <v>45661</v>
      </c>
      <c r="H188" s="13">
        <v>35275</v>
      </c>
      <c r="I188" s="13">
        <v>423300</v>
      </c>
      <c r="J188" s="15">
        <f>YEARFRAC(F188,$J$2,3)</f>
        <v>16.504109589041096</v>
      </c>
      <c r="K188" s="14">
        <f>PRODUCT(J188*12)</f>
        <v>198.04931506849317</v>
      </c>
      <c r="L188" s="4">
        <f>12*(INT(K188/12))+IF(((K188/12)-INT(K188/12))*12&lt;3,3,IF(AND(((K188/12)-INT(K188/12))*12&gt;=3,((K188/12)-INT(K188/12))*12&lt;6),6,IF(AND(((K188/12)-INT(K188/12))*12&gt;=6,((K188/12)-INT(K188/12))*12&lt;9),9,IF(((K188/12)-INT(K188/12))*12&gt;=9,12))))</f>
        <v>201</v>
      </c>
      <c r="M188" s="13">
        <f>1/500*(I188*L188)</f>
        <v>170166.6</v>
      </c>
      <c r="N188" s="9">
        <f>YEARFRAC(D188,G188,0)</f>
        <v>60</v>
      </c>
      <c r="O188" s="12"/>
      <c r="P188" s="11"/>
      <c r="Q188" s="11"/>
      <c r="R188" s="11"/>
      <c r="S188" s="9"/>
      <c r="T188" s="9"/>
      <c r="U188" s="9"/>
      <c r="V188" s="9"/>
      <c r="W188" s="9"/>
      <c r="X188" s="9"/>
      <c r="Y188" s="10"/>
      <c r="Z188" s="9"/>
      <c r="AA188" s="8"/>
      <c r="AB188" s="1"/>
      <c r="AC188" s="7"/>
    </row>
    <row r="189" spans="1:29" x14ac:dyDescent="0.2">
      <c r="A189" s="18">
        <v>5738</v>
      </c>
      <c r="B189" s="17" t="s">
        <v>993</v>
      </c>
      <c r="C189" s="17" t="s">
        <v>0</v>
      </c>
      <c r="D189" s="16">
        <v>22341</v>
      </c>
      <c r="E189" s="16">
        <v>29206</v>
      </c>
      <c r="F189" s="16">
        <v>34700</v>
      </c>
      <c r="G189" s="16">
        <v>44256</v>
      </c>
      <c r="H189" s="13">
        <v>25895</v>
      </c>
      <c r="I189" s="13">
        <v>310740</v>
      </c>
      <c r="J189" s="15">
        <f>YEARFRAC(F189,$J$2,3)</f>
        <v>16.504109589041096</v>
      </c>
      <c r="K189" s="14">
        <f>PRODUCT(J189*12)</f>
        <v>198.04931506849317</v>
      </c>
      <c r="L189" s="4">
        <f>12*(INT(K189/12))+IF(((K189/12)-INT(K189/12))*12&lt;3,3,IF(AND(((K189/12)-INT(K189/12))*12&gt;=3,((K189/12)-INT(K189/12))*12&lt;6),6,IF(AND(((K189/12)-INT(K189/12))*12&gt;=6,((K189/12)-INT(K189/12))*12&lt;9),9,IF(((K189/12)-INT(K189/12))*12&gt;=9,12))))</f>
        <v>201</v>
      </c>
      <c r="M189" s="13">
        <f>1/500*(I189*L189)</f>
        <v>124917.48</v>
      </c>
      <c r="N189" s="9">
        <f>YEARFRAC(D189,G189,0)</f>
        <v>60</v>
      </c>
      <c r="O189" s="12"/>
      <c r="P189" s="11"/>
      <c r="Q189" s="11"/>
      <c r="R189" s="11"/>
      <c r="S189" s="9"/>
      <c r="T189" s="9"/>
      <c r="U189" s="9"/>
      <c r="V189" s="9"/>
      <c r="W189" s="9"/>
      <c r="X189" s="9"/>
      <c r="Y189" s="10"/>
      <c r="Z189" s="9"/>
      <c r="AA189" s="8"/>
      <c r="AB189" s="1"/>
      <c r="AC189" s="7"/>
    </row>
    <row r="190" spans="1:29" x14ac:dyDescent="0.2">
      <c r="A190" s="18">
        <v>6315</v>
      </c>
      <c r="B190" s="17" t="s">
        <v>992</v>
      </c>
      <c r="C190" s="17" t="s">
        <v>0</v>
      </c>
      <c r="D190" s="16">
        <v>24088</v>
      </c>
      <c r="E190" s="16">
        <v>32629</v>
      </c>
      <c r="F190" s="16">
        <v>35278</v>
      </c>
      <c r="G190" s="16">
        <v>46003</v>
      </c>
      <c r="H190" s="13">
        <v>25895</v>
      </c>
      <c r="I190" s="13">
        <v>310740</v>
      </c>
      <c r="J190" s="15">
        <f>YEARFRAC(F190,$J$2,3)</f>
        <v>14.920547945205479</v>
      </c>
      <c r="K190" s="14">
        <f>PRODUCT(J190*12)</f>
        <v>179.04657534246576</v>
      </c>
      <c r="L190" s="4">
        <f>12*(INT(K190/12))+IF(((K190/12)-INT(K190/12))*12&lt;3,3,IF(AND(((K190/12)-INT(K190/12))*12&gt;=3,((K190/12)-INT(K190/12))*12&lt;6),6,IF(AND(((K190/12)-INT(K190/12))*12&gt;=6,((K190/12)-INT(K190/12))*12&lt;9),9,IF(((K190/12)-INT(K190/12))*12&gt;=9,12))))</f>
        <v>180</v>
      </c>
      <c r="M190" s="13">
        <f>1/500*(I190*L190)</f>
        <v>111866.40000000001</v>
      </c>
      <c r="N190" s="9">
        <f>YEARFRAC(D190,G190,0)</f>
        <v>60</v>
      </c>
      <c r="O190" s="12"/>
      <c r="P190" s="11"/>
      <c r="Q190" s="11"/>
      <c r="R190" s="11"/>
      <c r="S190" s="9"/>
      <c r="T190" s="9"/>
      <c r="U190" s="9"/>
      <c r="V190" s="9"/>
      <c r="W190" s="9"/>
      <c r="X190" s="9"/>
      <c r="Y190" s="10"/>
      <c r="Z190" s="9"/>
      <c r="AA190" s="8"/>
      <c r="AB190" s="1"/>
      <c r="AC190" s="7"/>
    </row>
    <row r="191" spans="1:29" x14ac:dyDescent="0.2">
      <c r="A191" s="18">
        <v>6427</v>
      </c>
      <c r="B191" s="17" t="s">
        <v>991</v>
      </c>
      <c r="C191" s="17" t="s">
        <v>0</v>
      </c>
      <c r="D191" s="16">
        <v>23857</v>
      </c>
      <c r="E191" s="16">
        <v>32540</v>
      </c>
      <c r="F191" s="16">
        <v>34700</v>
      </c>
      <c r="G191" s="16">
        <v>45772</v>
      </c>
      <c r="H191" s="13">
        <v>20289</v>
      </c>
      <c r="I191" s="13">
        <v>243468</v>
      </c>
      <c r="J191" s="15">
        <f>YEARFRAC(F191,$J$2,3)</f>
        <v>16.504109589041096</v>
      </c>
      <c r="K191" s="14">
        <f>PRODUCT(J191*12)</f>
        <v>198.04931506849317</v>
      </c>
      <c r="L191" s="4">
        <f>12*(INT(K191/12))+IF(((K191/12)-INT(K191/12))*12&lt;3,3,IF(AND(((K191/12)-INT(K191/12))*12&gt;=3,((K191/12)-INT(K191/12))*12&lt;6),6,IF(AND(((K191/12)-INT(K191/12))*12&gt;=6,((K191/12)-INT(K191/12))*12&lt;9),9,IF(((K191/12)-INT(K191/12))*12&gt;=9,12))))</f>
        <v>201</v>
      </c>
      <c r="M191" s="13">
        <f>1/500*(I191*L191)</f>
        <v>97874.135999999999</v>
      </c>
      <c r="N191" s="9">
        <f>YEARFRAC(D191,G191,0)</f>
        <v>60</v>
      </c>
      <c r="O191" s="12"/>
      <c r="P191" s="11"/>
      <c r="Q191" s="11"/>
      <c r="R191" s="11"/>
      <c r="S191" s="9"/>
      <c r="T191" s="9"/>
      <c r="U191" s="9"/>
      <c r="V191" s="9"/>
      <c r="W191" s="9"/>
      <c r="X191" s="9"/>
      <c r="Y191" s="10"/>
      <c r="Z191" s="9"/>
      <c r="AA191" s="8"/>
      <c r="AB191" s="1"/>
      <c r="AC191" s="7"/>
    </row>
    <row r="192" spans="1:29" x14ac:dyDescent="0.2">
      <c r="A192" s="18">
        <v>6428</v>
      </c>
      <c r="B192" s="17" t="s">
        <v>990</v>
      </c>
      <c r="C192" s="17" t="s">
        <v>2</v>
      </c>
      <c r="D192" s="16">
        <v>23621</v>
      </c>
      <c r="E192" s="16">
        <v>32568</v>
      </c>
      <c r="F192" s="16">
        <v>34700</v>
      </c>
      <c r="G192" s="16">
        <v>47362</v>
      </c>
      <c r="H192" s="13">
        <v>81404</v>
      </c>
      <c r="I192" s="13">
        <v>976848</v>
      </c>
      <c r="J192" s="15">
        <f>YEARFRAC(F192,$J$2,3)</f>
        <v>16.504109589041096</v>
      </c>
      <c r="K192" s="14">
        <f>PRODUCT(J192*12)</f>
        <v>198.04931506849317</v>
      </c>
      <c r="L192" s="4">
        <f>12*(INT(K192/12))+IF(((K192/12)-INT(K192/12))*12&lt;3,3,IF(AND(((K192/12)-INT(K192/12))*12&gt;=3,((K192/12)-INT(K192/12))*12&lt;6),6,IF(AND(((K192/12)-INT(K192/12))*12&gt;=6,((K192/12)-INT(K192/12))*12&lt;9),9,IF(((K192/12)-INT(K192/12))*12&gt;=9,12))))</f>
        <v>201</v>
      </c>
      <c r="M192" s="13">
        <f>1/500*(I192*L192)</f>
        <v>392692.89600000001</v>
      </c>
      <c r="N192" s="9">
        <f>YEARFRAC(D192,G192,0)</f>
        <v>65</v>
      </c>
      <c r="O192" s="12"/>
      <c r="P192" s="11"/>
      <c r="Q192" s="11"/>
      <c r="R192" s="11"/>
      <c r="S192" s="9"/>
      <c r="T192" s="9"/>
      <c r="U192" s="9"/>
      <c r="V192" s="9"/>
      <c r="W192" s="9"/>
      <c r="X192" s="9"/>
      <c r="Y192" s="10"/>
      <c r="Z192" s="9"/>
      <c r="AA192" s="8"/>
      <c r="AB192" s="1"/>
      <c r="AC192" s="7"/>
    </row>
    <row r="193" spans="1:29" x14ac:dyDescent="0.2">
      <c r="A193" s="18">
        <v>6487</v>
      </c>
      <c r="B193" s="17" t="s">
        <v>989</v>
      </c>
      <c r="C193" s="17" t="s">
        <v>2</v>
      </c>
      <c r="D193" s="16">
        <v>25344</v>
      </c>
      <c r="E193" s="16">
        <v>32721</v>
      </c>
      <c r="F193" s="16">
        <v>34700</v>
      </c>
      <c r="G193" s="16">
        <v>47259</v>
      </c>
      <c r="H193" s="13">
        <v>35275</v>
      </c>
      <c r="I193" s="13">
        <v>423300</v>
      </c>
      <c r="J193" s="15">
        <f>YEARFRAC(F193,$J$2,3)</f>
        <v>16.504109589041096</v>
      </c>
      <c r="K193" s="14">
        <f>PRODUCT(J193*12)</f>
        <v>198.04931506849317</v>
      </c>
      <c r="L193" s="4">
        <f>12*(INT(K193/12))+IF(((K193/12)-INT(K193/12))*12&lt;3,3,IF(AND(((K193/12)-INT(K193/12))*12&gt;=3,((K193/12)-INT(K193/12))*12&lt;6),6,IF(AND(((K193/12)-INT(K193/12))*12&gt;=6,((K193/12)-INT(K193/12))*12&lt;9),9,IF(((K193/12)-INT(K193/12))*12&gt;=9,12))))</f>
        <v>201</v>
      </c>
      <c r="M193" s="13">
        <f>1/500*(I193*L193)</f>
        <v>170166.6</v>
      </c>
      <c r="N193" s="9">
        <f>YEARFRAC(D193,G193,0)</f>
        <v>60</v>
      </c>
      <c r="O193" s="12"/>
      <c r="P193" s="11"/>
      <c r="Q193" s="11"/>
      <c r="R193" s="11"/>
      <c r="S193" s="9"/>
      <c r="T193" s="9"/>
      <c r="U193" s="9"/>
      <c r="V193" s="9"/>
      <c r="W193" s="9"/>
      <c r="X193" s="9"/>
      <c r="Y193" s="10"/>
      <c r="Z193" s="9"/>
      <c r="AA193" s="8"/>
      <c r="AB193" s="1"/>
      <c r="AC193" s="7"/>
    </row>
    <row r="194" spans="1:29" x14ac:dyDescent="0.2">
      <c r="A194" s="18">
        <v>6491</v>
      </c>
      <c r="B194" s="17" t="s">
        <v>988</v>
      </c>
      <c r="C194" s="17" t="s">
        <v>2</v>
      </c>
      <c r="D194" s="16">
        <v>23985</v>
      </c>
      <c r="E194" s="16">
        <v>32721</v>
      </c>
      <c r="F194" s="16">
        <v>34700</v>
      </c>
      <c r="G194" s="16">
        <v>45900</v>
      </c>
      <c r="H194" s="13">
        <v>35275</v>
      </c>
      <c r="I194" s="13">
        <v>423300</v>
      </c>
      <c r="J194" s="15">
        <f>YEARFRAC(F194,$J$2,3)</f>
        <v>16.504109589041096</v>
      </c>
      <c r="K194" s="14">
        <f>PRODUCT(J194*12)</f>
        <v>198.04931506849317</v>
      </c>
      <c r="L194" s="4">
        <f>12*(INT(K194/12))+IF(((K194/12)-INT(K194/12))*12&lt;3,3,IF(AND(((K194/12)-INT(K194/12))*12&gt;=3,((K194/12)-INT(K194/12))*12&lt;6),6,IF(AND(((K194/12)-INT(K194/12))*12&gt;=6,((K194/12)-INT(K194/12))*12&lt;9),9,IF(((K194/12)-INT(K194/12))*12&gt;=9,12))))</f>
        <v>201</v>
      </c>
      <c r="M194" s="13">
        <f>1/500*(I194*L194)</f>
        <v>170166.6</v>
      </c>
      <c r="N194" s="9">
        <f>YEARFRAC(D194,G194,0)</f>
        <v>60</v>
      </c>
      <c r="O194" s="12"/>
      <c r="P194" s="11"/>
      <c r="Q194" s="11"/>
      <c r="R194" s="11"/>
      <c r="S194" s="9"/>
      <c r="T194" s="9"/>
      <c r="U194" s="9"/>
      <c r="V194" s="9"/>
      <c r="W194" s="9"/>
      <c r="X194" s="9"/>
      <c r="Y194" s="10"/>
      <c r="Z194" s="9"/>
      <c r="AA194" s="8"/>
      <c r="AB194" s="1"/>
      <c r="AC194" s="7"/>
    </row>
    <row r="195" spans="1:29" x14ac:dyDescent="0.2">
      <c r="A195" s="18">
        <v>6497</v>
      </c>
      <c r="B195" s="17" t="s">
        <v>987</v>
      </c>
      <c r="C195" s="17" t="s">
        <v>2</v>
      </c>
      <c r="D195" s="16">
        <v>24386</v>
      </c>
      <c r="E195" s="16">
        <v>32752</v>
      </c>
      <c r="F195" s="16">
        <v>34700</v>
      </c>
      <c r="G195" s="16">
        <v>46301</v>
      </c>
      <c r="H195" s="13">
        <v>20289</v>
      </c>
      <c r="I195" s="13">
        <v>243468</v>
      </c>
      <c r="J195" s="15">
        <f>YEARFRAC(F195,$J$2,3)</f>
        <v>16.504109589041096</v>
      </c>
      <c r="K195" s="14">
        <f>PRODUCT(J195*12)</f>
        <v>198.04931506849317</v>
      </c>
      <c r="L195" s="4">
        <f>12*(INT(K195/12))+IF(((K195/12)-INT(K195/12))*12&lt;3,3,IF(AND(((K195/12)-INT(K195/12))*12&gt;=3,((K195/12)-INT(K195/12))*12&lt;6),6,IF(AND(((K195/12)-INT(K195/12))*12&gt;=6,((K195/12)-INT(K195/12))*12&lt;9),9,IF(((K195/12)-INT(K195/12))*12&gt;=9,12))))</f>
        <v>201</v>
      </c>
      <c r="M195" s="13">
        <f>1/500*(I195*L195)</f>
        <v>97874.135999999999</v>
      </c>
      <c r="N195" s="9">
        <f>YEARFRAC(D195,G195,0)</f>
        <v>60</v>
      </c>
      <c r="O195" s="12"/>
      <c r="P195" s="11"/>
      <c r="Q195" s="11"/>
      <c r="R195" s="11"/>
      <c r="S195" s="9"/>
      <c r="T195" s="9"/>
      <c r="U195" s="9"/>
      <c r="V195" s="9"/>
      <c r="W195" s="9"/>
      <c r="X195" s="9"/>
      <c r="Y195" s="10"/>
      <c r="Z195" s="9"/>
      <c r="AA195" s="8"/>
      <c r="AB195" s="1"/>
      <c r="AC195" s="7"/>
    </row>
    <row r="196" spans="1:29" x14ac:dyDescent="0.2">
      <c r="A196" s="18">
        <v>6515</v>
      </c>
      <c r="B196" s="17" t="s">
        <v>986</v>
      </c>
      <c r="C196" s="17" t="s">
        <v>2</v>
      </c>
      <c r="D196" s="16">
        <v>23005</v>
      </c>
      <c r="E196" s="16">
        <v>32752</v>
      </c>
      <c r="F196" s="16">
        <v>35612</v>
      </c>
      <c r="G196" s="16">
        <v>44920</v>
      </c>
      <c r="H196" s="13">
        <v>19323</v>
      </c>
      <c r="I196" s="13">
        <v>231876</v>
      </c>
      <c r="J196" s="15">
        <f>YEARFRAC(F196,$J$2,3)</f>
        <v>14.005479452054795</v>
      </c>
      <c r="K196" s="14">
        <f>PRODUCT(J196*12)</f>
        <v>168.06575342465754</v>
      </c>
      <c r="L196" s="4">
        <f>12*(INT(K196/12))+IF(((K196/12)-INT(K196/12))*12&lt;3,3,IF(AND(((K196/12)-INT(K196/12))*12&gt;=3,((K196/12)-INT(K196/12))*12&lt;6),6,IF(AND(((K196/12)-INT(K196/12))*12&gt;=6,((K196/12)-INT(K196/12))*12&lt;9),9,IF(((K196/12)-INT(K196/12))*12&gt;=9,12))))</f>
        <v>171</v>
      </c>
      <c r="M196" s="13">
        <f>1/500*(I196*L196)</f>
        <v>79301.592000000004</v>
      </c>
      <c r="N196" s="9">
        <f>YEARFRAC(D196,G196,0)</f>
        <v>60</v>
      </c>
      <c r="O196" s="12"/>
      <c r="P196" s="11"/>
      <c r="Q196" s="11"/>
      <c r="R196" s="11"/>
      <c r="S196" s="9"/>
      <c r="T196" s="9"/>
      <c r="U196" s="9"/>
      <c r="V196" s="9"/>
      <c r="W196" s="9"/>
      <c r="X196" s="9"/>
      <c r="Y196" s="10"/>
      <c r="Z196" s="9"/>
      <c r="AA196" s="8"/>
      <c r="AB196" s="1"/>
      <c r="AC196" s="7"/>
    </row>
    <row r="197" spans="1:29" x14ac:dyDescent="0.2">
      <c r="A197" s="18">
        <v>6532</v>
      </c>
      <c r="B197" s="17" t="s">
        <v>985</v>
      </c>
      <c r="C197" s="17" t="s">
        <v>2</v>
      </c>
      <c r="D197" s="16">
        <v>23011</v>
      </c>
      <c r="E197" s="16">
        <v>32752</v>
      </c>
      <c r="F197" s="16">
        <v>34700</v>
      </c>
      <c r="G197" s="16">
        <v>44926</v>
      </c>
      <c r="H197" s="13">
        <v>31996</v>
      </c>
      <c r="I197" s="13">
        <v>383952</v>
      </c>
      <c r="J197" s="15">
        <f>YEARFRAC(F197,$J$2,3)</f>
        <v>16.504109589041096</v>
      </c>
      <c r="K197" s="14">
        <f>PRODUCT(J197*12)</f>
        <v>198.04931506849317</v>
      </c>
      <c r="L197" s="4">
        <f>12*(INT(K197/12))+IF(((K197/12)-INT(K197/12))*12&lt;3,3,IF(AND(((K197/12)-INT(K197/12))*12&gt;=3,((K197/12)-INT(K197/12))*12&lt;6),6,IF(AND(((K197/12)-INT(K197/12))*12&gt;=6,((K197/12)-INT(K197/12))*12&lt;9),9,IF(((K197/12)-INT(K197/12))*12&gt;=9,12))))</f>
        <v>201</v>
      </c>
      <c r="M197" s="13">
        <f>1/500*(I197*L197)</f>
        <v>154348.704</v>
      </c>
      <c r="N197" s="9">
        <f>YEARFRAC(D197,G197,0)</f>
        <v>60</v>
      </c>
      <c r="O197" s="12"/>
      <c r="P197" s="11"/>
      <c r="Q197" s="11"/>
      <c r="R197" s="11"/>
      <c r="S197" s="9"/>
      <c r="T197" s="9"/>
      <c r="U197" s="9"/>
      <c r="V197" s="9"/>
      <c r="W197" s="9"/>
      <c r="X197" s="9"/>
      <c r="Y197" s="10"/>
      <c r="Z197" s="9"/>
      <c r="AA197" s="8"/>
      <c r="AB197" s="1"/>
      <c r="AC197" s="7"/>
    </row>
    <row r="198" spans="1:29" x14ac:dyDescent="0.2">
      <c r="A198" s="18">
        <v>6540</v>
      </c>
      <c r="B198" s="17" t="s">
        <v>984</v>
      </c>
      <c r="C198" s="17" t="s">
        <v>2</v>
      </c>
      <c r="D198" s="16">
        <v>25369</v>
      </c>
      <c r="E198" s="16">
        <v>32752</v>
      </c>
      <c r="F198" s="16">
        <v>34700</v>
      </c>
      <c r="G198" s="16">
        <v>47284</v>
      </c>
      <c r="H198" s="13">
        <v>33595</v>
      </c>
      <c r="I198" s="13">
        <v>403140</v>
      </c>
      <c r="J198" s="15">
        <f>YEARFRAC(F198,$J$2,3)</f>
        <v>16.504109589041096</v>
      </c>
      <c r="K198" s="14">
        <f>PRODUCT(J198*12)</f>
        <v>198.04931506849317</v>
      </c>
      <c r="L198" s="4">
        <f>12*(INT(K198/12))+IF(((K198/12)-INT(K198/12))*12&lt;3,3,IF(AND(((K198/12)-INT(K198/12))*12&gt;=3,((K198/12)-INT(K198/12))*12&lt;6),6,IF(AND(((K198/12)-INT(K198/12))*12&gt;=6,((K198/12)-INT(K198/12))*12&lt;9),9,IF(((K198/12)-INT(K198/12))*12&gt;=9,12))))</f>
        <v>201</v>
      </c>
      <c r="M198" s="13">
        <f>1/500*(I198*L198)</f>
        <v>162062.28</v>
      </c>
      <c r="N198" s="9">
        <f>YEARFRAC(D198,G198,0)</f>
        <v>60</v>
      </c>
      <c r="O198" s="12"/>
      <c r="P198" s="11"/>
      <c r="Q198" s="11"/>
      <c r="R198" s="11"/>
      <c r="S198" s="9"/>
      <c r="T198" s="9"/>
      <c r="U198" s="9"/>
      <c r="V198" s="9"/>
      <c r="W198" s="9"/>
      <c r="X198" s="9"/>
      <c r="Y198" s="10"/>
      <c r="Z198" s="9"/>
      <c r="AA198" s="8"/>
      <c r="AB198" s="1"/>
      <c r="AC198" s="7"/>
    </row>
    <row r="199" spans="1:29" x14ac:dyDescent="0.2">
      <c r="A199" s="18">
        <v>6572</v>
      </c>
      <c r="B199" s="17" t="s">
        <v>983</v>
      </c>
      <c r="C199" s="17" t="s">
        <v>2</v>
      </c>
      <c r="D199" s="16">
        <v>24358</v>
      </c>
      <c r="E199" s="16">
        <v>32757</v>
      </c>
      <c r="F199" s="16">
        <v>34700</v>
      </c>
      <c r="G199" s="16">
        <v>46273</v>
      </c>
      <c r="H199" s="13">
        <v>29021</v>
      </c>
      <c r="I199" s="13">
        <v>348252</v>
      </c>
      <c r="J199" s="15">
        <f>YEARFRAC(F199,$J$2,3)</f>
        <v>16.504109589041096</v>
      </c>
      <c r="K199" s="14">
        <f>PRODUCT(J199*12)</f>
        <v>198.04931506849317</v>
      </c>
      <c r="L199" s="4">
        <f>12*(INT(K199/12))+IF(((K199/12)-INT(K199/12))*12&lt;3,3,IF(AND(((K199/12)-INT(K199/12))*12&gt;=3,((K199/12)-INT(K199/12))*12&lt;6),6,IF(AND(((K199/12)-INT(K199/12))*12&gt;=6,((K199/12)-INT(K199/12))*12&lt;9),9,IF(((K199/12)-INT(K199/12))*12&gt;=9,12))))</f>
        <v>201</v>
      </c>
      <c r="M199" s="13">
        <f>1/500*(I199*L199)</f>
        <v>139997.304</v>
      </c>
      <c r="N199" s="9">
        <f>YEARFRAC(D199,G199,0)</f>
        <v>60</v>
      </c>
      <c r="O199" s="12"/>
      <c r="P199" s="11"/>
      <c r="Q199" s="11"/>
      <c r="R199" s="11"/>
      <c r="S199" s="9"/>
      <c r="T199" s="9"/>
      <c r="U199" s="9"/>
      <c r="V199" s="9"/>
      <c r="W199" s="9"/>
      <c r="X199" s="9"/>
      <c r="Y199" s="10"/>
      <c r="Z199" s="9"/>
      <c r="AA199" s="8"/>
      <c r="AB199" s="1"/>
      <c r="AC199" s="7"/>
    </row>
    <row r="200" spans="1:29" x14ac:dyDescent="0.2">
      <c r="A200" s="18">
        <v>6601</v>
      </c>
      <c r="B200" s="17" t="s">
        <v>982</v>
      </c>
      <c r="C200" s="17" t="s">
        <v>2</v>
      </c>
      <c r="D200" s="16">
        <v>25576</v>
      </c>
      <c r="E200" s="16">
        <v>32890</v>
      </c>
      <c r="F200" s="16">
        <v>34700</v>
      </c>
      <c r="G200" s="16">
        <v>47491</v>
      </c>
      <c r="H200" s="13">
        <v>42877</v>
      </c>
      <c r="I200" s="13">
        <v>514524</v>
      </c>
      <c r="J200" s="15">
        <f>YEARFRAC(F200,$J$2,3)</f>
        <v>16.504109589041096</v>
      </c>
      <c r="K200" s="14">
        <f>PRODUCT(J200*12)</f>
        <v>198.04931506849317</v>
      </c>
      <c r="L200" s="4">
        <f>12*(INT(K200/12))+IF(((K200/12)-INT(K200/12))*12&lt;3,3,IF(AND(((K200/12)-INT(K200/12))*12&gt;=3,((K200/12)-INT(K200/12))*12&lt;6),6,IF(AND(((K200/12)-INT(K200/12))*12&gt;=6,((K200/12)-INT(K200/12))*12&lt;9),9,IF(((K200/12)-INT(K200/12))*12&gt;=9,12))))</f>
        <v>201</v>
      </c>
      <c r="M200" s="13">
        <f>1/500*(I200*L200)</f>
        <v>206838.64800000002</v>
      </c>
      <c r="N200" s="9">
        <f>YEARFRAC(D200,G200,0)</f>
        <v>60</v>
      </c>
      <c r="O200" s="12"/>
      <c r="P200" s="11"/>
      <c r="Q200" s="11"/>
      <c r="R200" s="11"/>
      <c r="S200" s="9"/>
      <c r="T200" s="9"/>
      <c r="U200" s="9"/>
      <c r="V200" s="9"/>
      <c r="W200" s="9"/>
      <c r="X200" s="9"/>
      <c r="Y200" s="10"/>
      <c r="Z200" s="9"/>
      <c r="AA200" s="8"/>
      <c r="AB200" s="1"/>
      <c r="AC200" s="7"/>
    </row>
    <row r="201" spans="1:29" x14ac:dyDescent="0.2">
      <c r="A201" s="18">
        <v>6659</v>
      </c>
      <c r="B201" s="17" t="s">
        <v>981</v>
      </c>
      <c r="C201" s="17" t="s">
        <v>2</v>
      </c>
      <c r="D201" s="16">
        <v>21884</v>
      </c>
      <c r="E201" s="16">
        <v>32762</v>
      </c>
      <c r="F201" s="16">
        <v>34700</v>
      </c>
      <c r="G201" s="16">
        <v>45626</v>
      </c>
      <c r="H201" s="13">
        <v>42877</v>
      </c>
      <c r="I201" s="13">
        <v>514524</v>
      </c>
      <c r="J201" s="15">
        <f>YEARFRAC(F201,$J$2,3)</f>
        <v>16.504109589041096</v>
      </c>
      <c r="K201" s="14">
        <f>PRODUCT(J201*12)</f>
        <v>198.04931506849317</v>
      </c>
      <c r="L201" s="4">
        <f>12*(INT(K201/12))+IF(((K201/12)-INT(K201/12))*12&lt;3,3,IF(AND(((K201/12)-INT(K201/12))*12&gt;=3,((K201/12)-INT(K201/12))*12&lt;6),6,IF(AND(((K201/12)-INT(K201/12))*12&gt;=6,((K201/12)-INT(K201/12))*12&lt;9),9,IF(((K201/12)-INT(K201/12))*12&gt;=9,12))))</f>
        <v>201</v>
      </c>
      <c r="M201" s="13">
        <f>1/500*(I201*L201)</f>
        <v>206838.64800000002</v>
      </c>
      <c r="N201" s="9">
        <f>YEARFRAC(D201,G201,0)</f>
        <v>65</v>
      </c>
      <c r="O201" s="12"/>
      <c r="P201" s="11"/>
      <c r="Q201" s="11"/>
      <c r="R201" s="11"/>
      <c r="S201" s="9"/>
      <c r="T201" s="9"/>
      <c r="U201" s="9"/>
      <c r="V201" s="9"/>
      <c r="W201" s="9"/>
      <c r="X201" s="9"/>
      <c r="Y201" s="10"/>
      <c r="Z201" s="9"/>
      <c r="AA201" s="8"/>
      <c r="AB201" s="1"/>
      <c r="AC201" s="7"/>
    </row>
    <row r="202" spans="1:29" x14ac:dyDescent="0.2">
      <c r="A202" s="18">
        <v>6799</v>
      </c>
      <c r="B202" s="17" t="s">
        <v>980</v>
      </c>
      <c r="C202" s="17" t="s">
        <v>0</v>
      </c>
      <c r="D202" s="16">
        <v>23578</v>
      </c>
      <c r="E202" s="16">
        <v>33390</v>
      </c>
      <c r="F202" s="16">
        <v>34700</v>
      </c>
      <c r="G202" s="16">
        <v>47319</v>
      </c>
      <c r="H202" s="13">
        <v>49636</v>
      </c>
      <c r="I202" s="13">
        <v>595632</v>
      </c>
      <c r="J202" s="15">
        <f>YEARFRAC(F202,$J$2,3)</f>
        <v>16.504109589041096</v>
      </c>
      <c r="K202" s="14">
        <f>PRODUCT(J202*12)</f>
        <v>198.04931506849317</v>
      </c>
      <c r="L202" s="4">
        <f>12*(INT(K202/12))+IF(((K202/12)-INT(K202/12))*12&lt;3,3,IF(AND(((K202/12)-INT(K202/12))*12&gt;=3,((K202/12)-INT(K202/12))*12&lt;6),6,IF(AND(((K202/12)-INT(K202/12))*12&gt;=6,((K202/12)-INT(K202/12))*12&lt;9),9,IF(((K202/12)-INT(K202/12))*12&gt;=9,12))))</f>
        <v>201</v>
      </c>
      <c r="M202" s="13">
        <f>1/500*(I202*L202)</f>
        <v>239444.06400000001</v>
      </c>
      <c r="N202" s="9">
        <f>YEARFRAC(D202,G202,0)</f>
        <v>65</v>
      </c>
      <c r="O202" s="12"/>
      <c r="P202" s="11"/>
      <c r="Q202" s="11"/>
      <c r="R202" s="11"/>
      <c r="S202" s="9"/>
      <c r="T202" s="9"/>
      <c r="U202" s="9"/>
      <c r="V202" s="9"/>
      <c r="W202" s="9"/>
      <c r="X202" s="9"/>
      <c r="Y202" s="10"/>
      <c r="Z202" s="9"/>
      <c r="AA202" s="8"/>
      <c r="AB202" s="1"/>
      <c r="AC202" s="7"/>
    </row>
    <row r="203" spans="1:29" x14ac:dyDescent="0.2">
      <c r="A203" s="18">
        <v>6813</v>
      </c>
      <c r="B203" s="17" t="s">
        <v>979</v>
      </c>
      <c r="C203" s="17" t="s">
        <v>0</v>
      </c>
      <c r="D203" s="16">
        <v>22282</v>
      </c>
      <c r="E203" s="16">
        <v>33451</v>
      </c>
      <c r="F203" s="16">
        <v>39234</v>
      </c>
      <c r="G203" s="16">
        <v>44197</v>
      </c>
      <c r="H203" s="13">
        <v>15140</v>
      </c>
      <c r="I203" s="13">
        <v>181680</v>
      </c>
      <c r="J203" s="15">
        <f>YEARFRAC(F203,$J$2,3)</f>
        <v>4.0821917808219181</v>
      </c>
      <c r="K203" s="14">
        <f>PRODUCT(J203*12)</f>
        <v>48.986301369863014</v>
      </c>
      <c r="L203" s="4">
        <f>12*(INT(K203/12))+IF(((K203/12)-INT(K203/12))*12&lt;3,3,IF(AND(((K203/12)-INT(K203/12))*12&gt;=3,((K203/12)-INT(K203/12))*12&lt;6),6,IF(AND(((K203/12)-INT(K203/12))*12&gt;=6,((K203/12)-INT(K203/12))*12&lt;9),9,IF(((K203/12)-INT(K203/12))*12&gt;=9,12))))</f>
        <v>51</v>
      </c>
      <c r="M203" s="13">
        <f>1/500*(I203*L203)</f>
        <v>18531.36</v>
      </c>
      <c r="N203" s="9">
        <f>YEARFRAC(D203,G203,0)</f>
        <v>60</v>
      </c>
      <c r="O203" s="12"/>
      <c r="P203" s="11"/>
      <c r="Q203" s="11"/>
      <c r="R203" s="11"/>
      <c r="S203" s="9"/>
      <c r="T203" s="9"/>
      <c r="U203" s="9"/>
      <c r="V203" s="9"/>
      <c r="W203" s="9"/>
      <c r="X203" s="9"/>
      <c r="Y203" s="10"/>
      <c r="Z203" s="9"/>
      <c r="AA203" s="8"/>
      <c r="AB203" s="1"/>
      <c r="AC203" s="7"/>
    </row>
    <row r="204" spans="1:29" x14ac:dyDescent="0.2">
      <c r="A204" s="18">
        <v>6818</v>
      </c>
      <c r="B204" s="17" t="s">
        <v>978</v>
      </c>
      <c r="C204" s="17" t="s">
        <v>0</v>
      </c>
      <c r="D204" s="16">
        <v>25078</v>
      </c>
      <c r="E204" s="16">
        <v>33455</v>
      </c>
      <c r="F204" s="16">
        <v>34700</v>
      </c>
      <c r="G204" s="16">
        <v>46993</v>
      </c>
      <c r="H204" s="13">
        <v>20289</v>
      </c>
      <c r="I204" s="13">
        <v>243468</v>
      </c>
      <c r="J204" s="15">
        <f>YEARFRAC(F204,$J$2,3)</f>
        <v>16.504109589041096</v>
      </c>
      <c r="K204" s="14">
        <f>PRODUCT(J204*12)</f>
        <v>198.04931506849317</v>
      </c>
      <c r="L204" s="4">
        <f>12*(INT(K204/12))+IF(((K204/12)-INT(K204/12))*12&lt;3,3,IF(AND(((K204/12)-INT(K204/12))*12&gt;=3,((K204/12)-INT(K204/12))*12&lt;6),6,IF(AND(((K204/12)-INT(K204/12))*12&gt;=6,((K204/12)-INT(K204/12))*12&lt;9),9,IF(((K204/12)-INT(K204/12))*12&gt;=9,12))))</f>
        <v>201</v>
      </c>
      <c r="M204" s="13">
        <f>1/500*(I204*L204)</f>
        <v>97874.135999999999</v>
      </c>
      <c r="N204" s="9">
        <f>YEARFRAC(D204,G204,0)</f>
        <v>60</v>
      </c>
      <c r="O204" s="12"/>
      <c r="P204" s="11"/>
      <c r="Q204" s="11"/>
      <c r="R204" s="11"/>
      <c r="S204" s="9"/>
      <c r="T204" s="9"/>
      <c r="U204" s="9"/>
      <c r="V204" s="9"/>
      <c r="W204" s="9"/>
      <c r="X204" s="9"/>
      <c r="Y204" s="10"/>
      <c r="Z204" s="9"/>
      <c r="AA204" s="8"/>
      <c r="AB204" s="1"/>
      <c r="AC204" s="7"/>
    </row>
    <row r="205" spans="1:29" x14ac:dyDescent="0.2">
      <c r="A205" s="18">
        <v>6930</v>
      </c>
      <c r="B205" s="17" t="s">
        <v>977</v>
      </c>
      <c r="C205" s="17" t="s">
        <v>2</v>
      </c>
      <c r="D205" s="16">
        <v>25494</v>
      </c>
      <c r="E205" s="16">
        <v>35612</v>
      </c>
      <c r="F205" s="16">
        <v>35612</v>
      </c>
      <c r="G205" s="16">
        <v>47409</v>
      </c>
      <c r="H205" s="13">
        <v>20289</v>
      </c>
      <c r="I205" s="13">
        <v>243468</v>
      </c>
      <c r="J205" s="15">
        <f>YEARFRAC(F205,$J$2,3)</f>
        <v>14.005479452054795</v>
      </c>
      <c r="K205" s="14">
        <f>PRODUCT(J205*12)</f>
        <v>168.06575342465754</v>
      </c>
      <c r="L205" s="4">
        <f>12*(INT(K205/12))+IF(((K205/12)-INT(K205/12))*12&lt;3,3,IF(AND(((K205/12)-INT(K205/12))*12&gt;=3,((K205/12)-INT(K205/12))*12&lt;6),6,IF(AND(((K205/12)-INT(K205/12))*12&gt;=6,((K205/12)-INT(K205/12))*12&lt;9),9,IF(((K205/12)-INT(K205/12))*12&gt;=9,12))))</f>
        <v>171</v>
      </c>
      <c r="M205" s="13">
        <f>1/500*(I205*L205)</f>
        <v>83266.055999999997</v>
      </c>
      <c r="N205" s="9">
        <f>YEARFRAC(D205,G205,0)</f>
        <v>60</v>
      </c>
      <c r="O205" s="12"/>
      <c r="P205" s="11"/>
      <c r="Q205" s="11"/>
      <c r="R205" s="11"/>
      <c r="S205" s="9"/>
      <c r="T205" s="9"/>
      <c r="U205" s="9"/>
      <c r="V205" s="9"/>
      <c r="W205" s="9"/>
      <c r="X205" s="9"/>
      <c r="Y205" s="10"/>
      <c r="Z205" s="9"/>
      <c r="AA205" s="8"/>
      <c r="AB205" s="1"/>
      <c r="AC205" s="7"/>
    </row>
    <row r="206" spans="1:29" x14ac:dyDescent="0.2">
      <c r="A206" s="18">
        <v>6937</v>
      </c>
      <c r="B206" s="17" t="s">
        <v>976</v>
      </c>
      <c r="C206" s="17" t="s">
        <v>2</v>
      </c>
      <c r="D206" s="16">
        <v>24765</v>
      </c>
      <c r="E206" s="16">
        <v>35656</v>
      </c>
      <c r="F206" s="16">
        <v>35656</v>
      </c>
      <c r="G206" s="16">
        <v>46680</v>
      </c>
      <c r="H206" s="13">
        <v>25895</v>
      </c>
      <c r="I206" s="13">
        <v>310740</v>
      </c>
      <c r="J206" s="15">
        <f>YEARFRAC(F206,$J$2,3)</f>
        <v>13.884931506849314</v>
      </c>
      <c r="K206" s="14">
        <f>PRODUCT(J206*12)</f>
        <v>166.61917808219178</v>
      </c>
      <c r="L206" s="4">
        <f>12*(INT(K206/12))+IF(((K206/12)-INT(K206/12))*12&lt;3,3,IF(AND(((K206/12)-INT(K206/12))*12&gt;=3,((K206/12)-INT(K206/12))*12&lt;6),6,IF(AND(((K206/12)-INT(K206/12))*12&gt;=6,((K206/12)-INT(K206/12))*12&lt;9),9,IF(((K206/12)-INT(K206/12))*12&gt;=9,12))))</f>
        <v>168</v>
      </c>
      <c r="M206" s="13">
        <f>1/500*(I206*L206)</f>
        <v>104408.64</v>
      </c>
      <c r="N206" s="9">
        <f>YEARFRAC(D206,G206,0)</f>
        <v>60</v>
      </c>
      <c r="O206" s="12"/>
      <c r="P206" s="11"/>
      <c r="Q206" s="11"/>
      <c r="R206" s="11"/>
      <c r="S206" s="9"/>
      <c r="T206" s="9"/>
      <c r="U206" s="9"/>
      <c r="V206" s="9"/>
      <c r="W206" s="9"/>
      <c r="X206" s="9"/>
      <c r="Y206" s="10"/>
      <c r="Z206" s="9"/>
      <c r="AA206" s="8"/>
      <c r="AB206" s="1"/>
      <c r="AC206" s="7"/>
    </row>
    <row r="207" spans="1:29" x14ac:dyDescent="0.2">
      <c r="A207" s="18">
        <v>6939</v>
      </c>
      <c r="B207" s="17" t="s">
        <v>975</v>
      </c>
      <c r="C207" s="17" t="s">
        <v>0</v>
      </c>
      <c r="D207" s="16">
        <v>26712</v>
      </c>
      <c r="E207" s="16">
        <v>35639</v>
      </c>
      <c r="F207" s="16">
        <v>35639</v>
      </c>
      <c r="G207" s="16">
        <v>48627</v>
      </c>
      <c r="H207" s="13">
        <v>20289</v>
      </c>
      <c r="I207" s="13">
        <v>243468</v>
      </c>
      <c r="J207" s="15">
        <f>YEARFRAC(F207,$J$2,3)</f>
        <v>13.931506849315069</v>
      </c>
      <c r="K207" s="14">
        <f>PRODUCT(J207*12)</f>
        <v>167.17808219178082</v>
      </c>
      <c r="L207" s="4">
        <f>12*(INT(K207/12))+IF(((K207/12)-INT(K207/12))*12&lt;3,3,IF(AND(((K207/12)-INT(K207/12))*12&gt;=3,((K207/12)-INT(K207/12))*12&lt;6),6,IF(AND(((K207/12)-INT(K207/12))*12&gt;=6,((K207/12)-INT(K207/12))*12&lt;9),9,IF(((K207/12)-INT(K207/12))*12&gt;=9,12))))</f>
        <v>168</v>
      </c>
      <c r="M207" s="13">
        <f>1/500*(I207*L207)</f>
        <v>81805.248000000007</v>
      </c>
      <c r="N207" s="9">
        <f>YEARFRAC(D207,G207,0)</f>
        <v>60</v>
      </c>
      <c r="O207" s="12"/>
      <c r="P207" s="11"/>
      <c r="Q207" s="11"/>
      <c r="R207" s="11"/>
      <c r="S207" s="9"/>
      <c r="T207" s="9"/>
      <c r="U207" s="9"/>
      <c r="V207" s="9"/>
      <c r="W207" s="9"/>
      <c r="X207" s="9"/>
      <c r="Y207" s="10"/>
      <c r="Z207" s="9"/>
      <c r="AA207" s="8"/>
      <c r="AB207" s="1"/>
      <c r="AC207" s="7"/>
    </row>
    <row r="208" spans="1:29" x14ac:dyDescent="0.2">
      <c r="A208" s="18">
        <v>6941</v>
      </c>
      <c r="B208" s="17" t="s">
        <v>974</v>
      </c>
      <c r="C208" s="17" t="s">
        <v>0</v>
      </c>
      <c r="D208" s="16">
        <v>27885</v>
      </c>
      <c r="E208" s="16">
        <v>35641</v>
      </c>
      <c r="F208" s="16">
        <v>35641</v>
      </c>
      <c r="G208" s="16">
        <v>49800</v>
      </c>
      <c r="H208" s="13">
        <v>20289</v>
      </c>
      <c r="I208" s="13">
        <v>243468</v>
      </c>
      <c r="J208" s="15">
        <f>YEARFRAC(F208,$J$2,3)</f>
        <v>13.926027397260274</v>
      </c>
      <c r="K208" s="14">
        <f>PRODUCT(J208*12)</f>
        <v>167.1123287671233</v>
      </c>
      <c r="L208" s="4">
        <f>12*(INT(K208/12))+IF(((K208/12)-INT(K208/12))*12&lt;3,3,IF(AND(((K208/12)-INT(K208/12))*12&gt;=3,((K208/12)-INT(K208/12))*12&lt;6),6,IF(AND(((K208/12)-INT(K208/12))*12&gt;=6,((K208/12)-INT(K208/12))*12&lt;9),9,IF(((K208/12)-INT(K208/12))*12&gt;=9,12))))</f>
        <v>168</v>
      </c>
      <c r="M208" s="13">
        <f>1/500*(I208*L208)</f>
        <v>81805.248000000007</v>
      </c>
      <c r="N208" s="9">
        <f>YEARFRAC(D208,G208,0)</f>
        <v>60</v>
      </c>
      <c r="O208" s="12"/>
      <c r="P208" s="11"/>
      <c r="Q208" s="11"/>
      <c r="R208" s="11"/>
      <c r="S208" s="9"/>
      <c r="T208" s="9"/>
      <c r="U208" s="9"/>
      <c r="V208" s="9"/>
      <c r="W208" s="9"/>
      <c r="X208" s="9"/>
      <c r="Y208" s="10"/>
      <c r="Z208" s="9"/>
      <c r="AA208" s="8"/>
      <c r="AB208" s="1"/>
      <c r="AC208" s="7"/>
    </row>
    <row r="209" spans="1:29" x14ac:dyDescent="0.2">
      <c r="A209" s="18">
        <v>6949</v>
      </c>
      <c r="B209" s="17" t="s">
        <v>973</v>
      </c>
      <c r="C209" s="17" t="s">
        <v>2</v>
      </c>
      <c r="D209" s="16">
        <v>28803</v>
      </c>
      <c r="E209" s="16">
        <v>35688</v>
      </c>
      <c r="F209" s="16">
        <v>35688</v>
      </c>
      <c r="G209" s="16">
        <v>50718</v>
      </c>
      <c r="H209" s="13">
        <v>20289</v>
      </c>
      <c r="I209" s="13">
        <v>243468</v>
      </c>
      <c r="J209" s="15">
        <f>YEARFRAC(F209,$J$2,3)</f>
        <v>13.797260273972602</v>
      </c>
      <c r="K209" s="14">
        <f>PRODUCT(J209*12)</f>
        <v>165.56712328767122</v>
      </c>
      <c r="L209" s="4">
        <f>12*(INT(K209/12))+IF(((K209/12)-INT(K209/12))*12&lt;3,3,IF(AND(((K209/12)-INT(K209/12))*12&gt;=3,((K209/12)-INT(K209/12))*12&lt;6),6,IF(AND(((K209/12)-INT(K209/12))*12&gt;=6,((K209/12)-INT(K209/12))*12&lt;9),9,IF(((K209/12)-INT(K209/12))*12&gt;=9,12))))</f>
        <v>168</v>
      </c>
      <c r="M209" s="13">
        <f>1/500*(I209*L209)</f>
        <v>81805.248000000007</v>
      </c>
      <c r="N209" s="9">
        <f>YEARFRAC(D209,G209,0)</f>
        <v>60</v>
      </c>
      <c r="O209" s="12"/>
      <c r="P209" s="11"/>
      <c r="Q209" s="11"/>
      <c r="R209" s="11"/>
      <c r="S209" s="9"/>
      <c r="T209" s="9"/>
      <c r="U209" s="9"/>
      <c r="V209" s="9"/>
      <c r="W209" s="9"/>
      <c r="X209" s="9"/>
      <c r="Y209" s="10"/>
      <c r="Z209" s="9"/>
      <c r="AA209" s="8"/>
      <c r="AB209" s="1"/>
      <c r="AC209" s="7"/>
    </row>
    <row r="210" spans="1:29" x14ac:dyDescent="0.2">
      <c r="A210" s="18">
        <v>6996</v>
      </c>
      <c r="B210" s="17" t="s">
        <v>972</v>
      </c>
      <c r="C210" s="17" t="s">
        <v>2</v>
      </c>
      <c r="D210" s="16">
        <v>25119</v>
      </c>
      <c r="E210" s="16">
        <v>35863</v>
      </c>
      <c r="F210" s="16">
        <v>35863</v>
      </c>
      <c r="G210" s="16">
        <v>47034</v>
      </c>
      <c r="H210" s="13">
        <v>33595</v>
      </c>
      <c r="I210" s="13">
        <v>403140</v>
      </c>
      <c r="J210" s="15">
        <f>YEARFRAC(F210,$J$2,3)</f>
        <v>13.317808219178081</v>
      </c>
      <c r="K210" s="14">
        <f>PRODUCT(J210*12)</f>
        <v>159.81369863013697</v>
      </c>
      <c r="L210" s="4">
        <f>12*(INT(K210/12))+IF(((K210/12)-INT(K210/12))*12&lt;3,3,IF(AND(((K210/12)-INT(K210/12))*12&gt;=3,((K210/12)-INT(K210/12))*12&lt;6),6,IF(AND(((K210/12)-INT(K210/12))*12&gt;=6,((K210/12)-INT(K210/12))*12&lt;9),9,IF(((K210/12)-INT(K210/12))*12&gt;=9,12))))</f>
        <v>162</v>
      </c>
      <c r="M210" s="13">
        <f>1/500*(I210*L210)</f>
        <v>130617.36</v>
      </c>
      <c r="N210" s="9">
        <f>YEARFRAC(D210,G210,0)</f>
        <v>60</v>
      </c>
      <c r="O210" s="12"/>
      <c r="P210" s="11"/>
      <c r="Q210" s="11"/>
      <c r="R210" s="11"/>
      <c r="S210" s="9"/>
      <c r="T210" s="9"/>
      <c r="U210" s="9"/>
      <c r="V210" s="9"/>
      <c r="W210" s="9"/>
      <c r="X210" s="9"/>
      <c r="Y210" s="10"/>
      <c r="Z210" s="9"/>
      <c r="AA210" s="8"/>
      <c r="AB210" s="1"/>
      <c r="AC210" s="7"/>
    </row>
    <row r="211" spans="1:29" x14ac:dyDescent="0.2">
      <c r="A211" s="18">
        <v>6998</v>
      </c>
      <c r="B211" s="17" t="s">
        <v>971</v>
      </c>
      <c r="C211" s="17" t="s">
        <v>0</v>
      </c>
      <c r="D211" s="16">
        <v>27920</v>
      </c>
      <c r="E211" s="16">
        <v>35851</v>
      </c>
      <c r="F211" s="16">
        <v>35851</v>
      </c>
      <c r="G211" s="16">
        <v>49835</v>
      </c>
      <c r="H211" s="13">
        <v>25895</v>
      </c>
      <c r="I211" s="13">
        <v>310740</v>
      </c>
      <c r="J211" s="15">
        <f>YEARFRAC(F211,$J$2,3)</f>
        <v>13.35068493150685</v>
      </c>
      <c r="K211" s="14">
        <f>PRODUCT(J211*12)</f>
        <v>160.2082191780822</v>
      </c>
      <c r="L211" s="4">
        <f>12*(INT(K211/12))+IF(((K211/12)-INT(K211/12))*12&lt;3,3,IF(AND(((K211/12)-INT(K211/12))*12&gt;=3,((K211/12)-INT(K211/12))*12&lt;6),6,IF(AND(((K211/12)-INT(K211/12))*12&gt;=6,((K211/12)-INT(K211/12))*12&lt;9),9,IF(((K211/12)-INT(K211/12))*12&gt;=9,12))))</f>
        <v>162</v>
      </c>
      <c r="M211" s="13">
        <f>1/500*(I211*L211)</f>
        <v>100679.76000000001</v>
      </c>
      <c r="N211" s="9">
        <f>YEARFRAC(D211,G211,0)</f>
        <v>60</v>
      </c>
      <c r="O211" s="12"/>
      <c r="P211" s="11"/>
      <c r="Q211" s="11"/>
      <c r="R211" s="11"/>
      <c r="S211" s="9"/>
      <c r="T211" s="9"/>
      <c r="U211" s="9"/>
      <c r="V211" s="9"/>
      <c r="W211" s="9"/>
      <c r="X211" s="9"/>
      <c r="Y211" s="10"/>
      <c r="Z211" s="9"/>
      <c r="AA211" s="8"/>
      <c r="AB211" s="1"/>
      <c r="AC211" s="7"/>
    </row>
    <row r="212" spans="1:29" x14ac:dyDescent="0.2">
      <c r="A212" s="18">
        <v>7002</v>
      </c>
      <c r="B212" s="17" t="s">
        <v>970</v>
      </c>
      <c r="C212" s="17" t="s">
        <v>0</v>
      </c>
      <c r="D212" s="16">
        <v>28126</v>
      </c>
      <c r="E212" s="16">
        <v>35859</v>
      </c>
      <c r="F212" s="16">
        <v>35859</v>
      </c>
      <c r="G212" s="16">
        <v>50041</v>
      </c>
      <c r="H212" s="13">
        <v>20289</v>
      </c>
      <c r="I212" s="13">
        <v>243468</v>
      </c>
      <c r="J212" s="15">
        <f>YEARFRAC(F212,$J$2,3)</f>
        <v>13.328767123287671</v>
      </c>
      <c r="K212" s="14">
        <f>PRODUCT(J212*12)</f>
        <v>159.94520547945206</v>
      </c>
      <c r="L212" s="4">
        <f>12*(INT(K212/12))+IF(((K212/12)-INT(K212/12))*12&lt;3,3,IF(AND(((K212/12)-INT(K212/12))*12&gt;=3,((K212/12)-INT(K212/12))*12&lt;6),6,IF(AND(((K212/12)-INT(K212/12))*12&gt;=6,((K212/12)-INT(K212/12))*12&lt;9),9,IF(((K212/12)-INT(K212/12))*12&gt;=9,12))))</f>
        <v>162</v>
      </c>
      <c r="M212" s="13">
        <f>1/500*(I212*L212)</f>
        <v>78883.631999999998</v>
      </c>
      <c r="N212" s="9">
        <f>YEARFRAC(D212,G212,0)</f>
        <v>60</v>
      </c>
      <c r="O212" s="12"/>
      <c r="P212" s="11"/>
      <c r="Q212" s="11"/>
      <c r="R212" s="11"/>
      <c r="S212" s="9"/>
      <c r="T212" s="9"/>
      <c r="U212" s="9"/>
      <c r="V212" s="9"/>
      <c r="W212" s="9"/>
      <c r="X212" s="9"/>
      <c r="Y212" s="10"/>
      <c r="Z212" s="9"/>
      <c r="AA212" s="8"/>
      <c r="AB212" s="1"/>
      <c r="AC212" s="7"/>
    </row>
    <row r="213" spans="1:29" x14ac:dyDescent="0.2">
      <c r="A213" s="18">
        <v>7004</v>
      </c>
      <c r="B213" s="17" t="s">
        <v>969</v>
      </c>
      <c r="C213" s="17" t="s">
        <v>0</v>
      </c>
      <c r="D213" s="16">
        <v>26337</v>
      </c>
      <c r="E213" s="16">
        <v>35859</v>
      </c>
      <c r="F213" s="16">
        <v>35859</v>
      </c>
      <c r="G213" s="16">
        <v>48252</v>
      </c>
      <c r="H213" s="13">
        <v>20289</v>
      </c>
      <c r="I213" s="13">
        <v>243468</v>
      </c>
      <c r="J213" s="15">
        <f>YEARFRAC(F213,$J$2,3)</f>
        <v>13.328767123287671</v>
      </c>
      <c r="K213" s="14">
        <f>PRODUCT(J213*12)</f>
        <v>159.94520547945206</v>
      </c>
      <c r="L213" s="4">
        <f>12*(INT(K213/12))+IF(((K213/12)-INT(K213/12))*12&lt;3,3,IF(AND(((K213/12)-INT(K213/12))*12&gt;=3,((K213/12)-INT(K213/12))*12&lt;6),6,IF(AND(((K213/12)-INT(K213/12))*12&gt;=6,((K213/12)-INT(K213/12))*12&lt;9),9,IF(((K213/12)-INT(K213/12))*12&gt;=9,12))))</f>
        <v>162</v>
      </c>
      <c r="M213" s="13">
        <f>1/500*(I213*L213)</f>
        <v>78883.631999999998</v>
      </c>
      <c r="N213" s="9">
        <f>YEARFRAC(D213,G213,0)</f>
        <v>60</v>
      </c>
      <c r="O213" s="12"/>
      <c r="P213" s="11"/>
      <c r="Q213" s="11"/>
      <c r="R213" s="11"/>
      <c r="S213" s="9"/>
      <c r="T213" s="9"/>
      <c r="U213" s="9"/>
      <c r="V213" s="9"/>
      <c r="W213" s="9"/>
      <c r="X213" s="9"/>
      <c r="Y213" s="10"/>
      <c r="Z213" s="9"/>
      <c r="AA213" s="8"/>
      <c r="AB213" s="1"/>
      <c r="AC213" s="7"/>
    </row>
    <row r="214" spans="1:29" x14ac:dyDescent="0.2">
      <c r="A214" s="18">
        <v>7046</v>
      </c>
      <c r="B214" s="17" t="s">
        <v>968</v>
      </c>
      <c r="C214" s="17" t="s">
        <v>0</v>
      </c>
      <c r="D214" s="16">
        <v>27295</v>
      </c>
      <c r="E214" s="16">
        <v>36018</v>
      </c>
      <c r="F214" s="16">
        <v>36018</v>
      </c>
      <c r="G214" s="16">
        <v>49210</v>
      </c>
      <c r="H214" s="13">
        <v>20289</v>
      </c>
      <c r="I214" s="13">
        <v>243468</v>
      </c>
      <c r="J214" s="15">
        <f>YEARFRAC(F214,$J$2,3)</f>
        <v>12.893150684931507</v>
      </c>
      <c r="K214" s="14">
        <f>PRODUCT(J214*12)</f>
        <v>154.7178082191781</v>
      </c>
      <c r="L214" s="4">
        <f>12*(INT(K214/12))+IF(((K214/12)-INT(K214/12))*12&lt;3,3,IF(AND(((K214/12)-INT(K214/12))*12&gt;=3,((K214/12)-INT(K214/12))*12&lt;6),6,IF(AND(((K214/12)-INT(K214/12))*12&gt;=6,((K214/12)-INT(K214/12))*12&lt;9),9,IF(((K214/12)-INT(K214/12))*12&gt;=9,12))))</f>
        <v>156</v>
      </c>
      <c r="M214" s="13">
        <f>1/500*(I214*L214)</f>
        <v>75962.016000000003</v>
      </c>
      <c r="N214" s="9">
        <f>YEARFRAC(D214,G214,0)</f>
        <v>60</v>
      </c>
      <c r="O214" s="12"/>
      <c r="P214" s="11"/>
      <c r="Q214" s="11"/>
      <c r="R214" s="11"/>
      <c r="S214" s="9"/>
      <c r="T214" s="9"/>
      <c r="U214" s="9"/>
      <c r="V214" s="9"/>
      <c r="W214" s="9"/>
      <c r="X214" s="9"/>
      <c r="Y214" s="10"/>
      <c r="Z214" s="9"/>
      <c r="AA214" s="8"/>
      <c r="AB214" s="1"/>
      <c r="AC214" s="7"/>
    </row>
    <row r="215" spans="1:29" x14ac:dyDescent="0.2">
      <c r="A215" s="18">
        <v>7135</v>
      </c>
      <c r="B215" s="17" t="s">
        <v>967</v>
      </c>
      <c r="C215" s="17" t="s">
        <v>2</v>
      </c>
      <c r="D215" s="16">
        <v>26247</v>
      </c>
      <c r="E215" s="16">
        <v>36708</v>
      </c>
      <c r="F215" s="16">
        <v>36708</v>
      </c>
      <c r="G215" s="16">
        <v>48162</v>
      </c>
      <c r="H215" s="13">
        <v>33595</v>
      </c>
      <c r="I215" s="13">
        <v>403140</v>
      </c>
      <c r="J215" s="15">
        <f>YEARFRAC(F215,$J$2,3)</f>
        <v>11.002739726027396</v>
      </c>
      <c r="K215" s="14">
        <f>PRODUCT(J215*12)</f>
        <v>132.03287671232874</v>
      </c>
      <c r="L215" s="4">
        <f>12*(INT(K215/12))+IF(((K215/12)-INT(K215/12))*12&lt;3,3,IF(AND(((K215/12)-INT(K215/12))*12&gt;=3,((K215/12)-INT(K215/12))*12&lt;6),6,IF(AND(((K215/12)-INT(K215/12))*12&gt;=6,((K215/12)-INT(K215/12))*12&lt;9),9,IF(((K215/12)-INT(K215/12))*12&gt;=9,12))))</f>
        <v>135</v>
      </c>
      <c r="M215" s="13">
        <f>1/500*(I215*L215)</f>
        <v>108847.8</v>
      </c>
      <c r="N215" s="9">
        <f>YEARFRAC(D215,G215,0)</f>
        <v>60</v>
      </c>
      <c r="O215" s="12"/>
      <c r="P215" s="11"/>
      <c r="Q215" s="11"/>
      <c r="R215" s="11"/>
      <c r="S215" s="9"/>
      <c r="T215" s="9"/>
      <c r="U215" s="9"/>
      <c r="V215" s="9"/>
      <c r="W215" s="9"/>
      <c r="X215" s="9"/>
      <c r="Y215" s="10"/>
      <c r="Z215" s="9"/>
      <c r="AA215" s="8"/>
      <c r="AB215" s="1"/>
      <c r="AC215" s="7"/>
    </row>
    <row r="216" spans="1:29" x14ac:dyDescent="0.2">
      <c r="A216" s="18">
        <v>7144</v>
      </c>
      <c r="B216" s="17" t="s">
        <v>966</v>
      </c>
      <c r="C216" s="17" t="s">
        <v>0</v>
      </c>
      <c r="D216" s="16">
        <v>27353</v>
      </c>
      <c r="E216" s="16">
        <v>36719</v>
      </c>
      <c r="F216" s="16">
        <v>36719</v>
      </c>
      <c r="G216" s="16">
        <v>49268</v>
      </c>
      <c r="H216" s="13">
        <v>35275</v>
      </c>
      <c r="I216" s="13">
        <v>423300</v>
      </c>
      <c r="J216" s="15">
        <f>YEARFRAC(F216,$J$2,3)</f>
        <v>10.972602739726028</v>
      </c>
      <c r="K216" s="14">
        <f>PRODUCT(J216*12)</f>
        <v>131.67123287671234</v>
      </c>
      <c r="L216" s="4">
        <f>12*(INT(K216/12))+IF(((K216/12)-INT(K216/12))*12&lt;3,3,IF(AND(((K216/12)-INT(K216/12))*12&gt;=3,((K216/12)-INT(K216/12))*12&lt;6),6,IF(AND(((K216/12)-INT(K216/12))*12&gt;=6,((K216/12)-INT(K216/12))*12&lt;9),9,IF(((K216/12)-INT(K216/12))*12&gt;=9,12))))</f>
        <v>132</v>
      </c>
      <c r="M216" s="13">
        <f>1/500*(I216*L216)</f>
        <v>111751.2</v>
      </c>
      <c r="N216" s="9">
        <f>YEARFRAC(D216,G216,0)</f>
        <v>60</v>
      </c>
      <c r="O216" s="12"/>
      <c r="P216" s="11"/>
      <c r="Q216" s="11"/>
      <c r="R216" s="11"/>
      <c r="S216" s="9"/>
      <c r="T216" s="9"/>
      <c r="U216" s="9"/>
      <c r="V216" s="9"/>
      <c r="W216" s="9"/>
      <c r="X216" s="9"/>
      <c r="Y216" s="10"/>
      <c r="Z216" s="9"/>
      <c r="AA216" s="8"/>
      <c r="AB216" s="1"/>
      <c r="AC216" s="7"/>
    </row>
    <row r="217" spans="1:29" x14ac:dyDescent="0.2">
      <c r="A217" s="18">
        <v>7220</v>
      </c>
      <c r="B217" s="17" t="s">
        <v>965</v>
      </c>
      <c r="C217" s="17" t="s">
        <v>0</v>
      </c>
      <c r="D217" s="16">
        <v>27765</v>
      </c>
      <c r="E217" s="16">
        <v>37358</v>
      </c>
      <c r="F217" s="16">
        <v>37358</v>
      </c>
      <c r="G217" s="16">
        <v>51507</v>
      </c>
      <c r="H217" s="13">
        <v>49636</v>
      </c>
      <c r="I217" s="13">
        <v>595632</v>
      </c>
      <c r="J217" s="15">
        <f>YEARFRAC(F217,$J$2,3)</f>
        <v>9.2219178082191782</v>
      </c>
      <c r="K217" s="14">
        <f>PRODUCT(J217*12)</f>
        <v>110.66301369863014</v>
      </c>
      <c r="L217" s="4">
        <f>12*(INT(K217/12))+IF(((K217/12)-INT(K217/12))*12&lt;3,3,IF(AND(((K217/12)-INT(K217/12))*12&gt;=3,((K217/12)-INT(K217/12))*12&lt;6),6,IF(AND(((K217/12)-INT(K217/12))*12&gt;=6,((K217/12)-INT(K217/12))*12&lt;9),9,IF(((K217/12)-INT(K217/12))*12&gt;=9,12))))</f>
        <v>111</v>
      </c>
      <c r="M217" s="13">
        <f>1/500*(I217*L217)</f>
        <v>132230.304</v>
      </c>
      <c r="N217" s="9">
        <f>YEARFRAC(D217,G217,0)</f>
        <v>65</v>
      </c>
      <c r="O217" s="12"/>
      <c r="P217" s="11"/>
      <c r="Q217" s="11"/>
      <c r="R217" s="11"/>
      <c r="S217" s="9"/>
      <c r="T217" s="9"/>
      <c r="U217" s="9"/>
      <c r="V217" s="9"/>
      <c r="W217" s="9"/>
      <c r="X217" s="9"/>
      <c r="Y217" s="10"/>
      <c r="Z217" s="9"/>
      <c r="AA217" s="8"/>
      <c r="AB217" s="1"/>
      <c r="AC217" s="7"/>
    </row>
    <row r="218" spans="1:29" x14ac:dyDescent="0.2">
      <c r="A218" s="18">
        <v>7243</v>
      </c>
      <c r="B218" s="17" t="s">
        <v>964</v>
      </c>
      <c r="C218" s="17" t="s">
        <v>0</v>
      </c>
      <c r="D218" s="16">
        <v>27384</v>
      </c>
      <c r="E218" s="16">
        <v>37516</v>
      </c>
      <c r="F218" s="16">
        <v>37516</v>
      </c>
      <c r="G218" s="16">
        <v>51125</v>
      </c>
      <c r="H218" s="13">
        <v>45021</v>
      </c>
      <c r="I218" s="13">
        <v>540252</v>
      </c>
      <c r="J218" s="15">
        <f>YEARFRAC(F218,$J$2,3)</f>
        <v>8.7890410958904113</v>
      </c>
      <c r="K218" s="14">
        <f>PRODUCT(J218*12)</f>
        <v>105.46849315068494</v>
      </c>
      <c r="L218" s="4">
        <f>12*(INT(K218/12))+IF(((K218/12)-INT(K218/12))*12&lt;3,3,IF(AND(((K218/12)-INT(K218/12))*12&gt;=3,((K218/12)-INT(K218/12))*12&lt;6),6,IF(AND(((K218/12)-INT(K218/12))*12&gt;=6,((K218/12)-INT(K218/12))*12&lt;9),9,IF(((K218/12)-INT(K218/12))*12&gt;=9,12))))</f>
        <v>108</v>
      </c>
      <c r="M218" s="13">
        <f>1/500*(I218*L218)</f>
        <v>116694.432</v>
      </c>
      <c r="N218" s="9">
        <f>YEARFRAC(D218,G218,0)</f>
        <v>65</v>
      </c>
      <c r="O218" s="12"/>
      <c r="P218" s="11"/>
      <c r="Q218" s="11"/>
      <c r="R218" s="11"/>
      <c r="S218" s="9"/>
      <c r="T218" s="9"/>
      <c r="U218" s="9"/>
      <c r="V218" s="9"/>
      <c r="W218" s="9"/>
      <c r="X218" s="9"/>
      <c r="Y218" s="10"/>
      <c r="Z218" s="9"/>
      <c r="AA218" s="8"/>
      <c r="AB218" s="1"/>
      <c r="AC218" s="7"/>
    </row>
    <row r="219" spans="1:29" x14ac:dyDescent="0.2">
      <c r="A219" s="18">
        <v>7263</v>
      </c>
      <c r="B219" s="17" t="s">
        <v>963</v>
      </c>
      <c r="C219" s="17" t="s">
        <v>2</v>
      </c>
      <c r="D219" s="16">
        <v>28267</v>
      </c>
      <c r="E219" s="16">
        <v>37560</v>
      </c>
      <c r="F219" s="16">
        <v>37560</v>
      </c>
      <c r="G219" s="16">
        <v>52008</v>
      </c>
      <c r="H219" s="13">
        <v>49636</v>
      </c>
      <c r="I219" s="13">
        <v>595632</v>
      </c>
      <c r="J219" s="15">
        <f>YEARFRAC(F219,$J$2,3)</f>
        <v>8.668493150684931</v>
      </c>
      <c r="K219" s="14">
        <f>PRODUCT(J219*12)</f>
        <v>104.02191780821917</v>
      </c>
      <c r="L219" s="4">
        <f>12*(INT(K219/12))+IF(((K219/12)-INT(K219/12))*12&lt;3,3,IF(AND(((K219/12)-INT(K219/12))*12&gt;=3,((K219/12)-INT(K219/12))*12&lt;6),6,IF(AND(((K219/12)-INT(K219/12))*12&gt;=6,((K219/12)-INT(K219/12))*12&lt;9),9,IF(((K219/12)-INT(K219/12))*12&gt;=9,12))))</f>
        <v>105</v>
      </c>
      <c r="M219" s="13">
        <f>1/500*(I219*L219)</f>
        <v>125082.72</v>
      </c>
      <c r="N219" s="9">
        <f>YEARFRAC(D219,G219,0)</f>
        <v>65</v>
      </c>
      <c r="O219" s="12"/>
      <c r="P219" s="11"/>
      <c r="Q219" s="11"/>
      <c r="R219" s="11"/>
      <c r="S219" s="9"/>
      <c r="T219" s="9"/>
      <c r="U219" s="9"/>
      <c r="V219" s="9"/>
      <c r="W219" s="9"/>
      <c r="X219" s="9"/>
      <c r="Y219" s="10"/>
      <c r="Z219" s="9"/>
      <c r="AA219" s="8"/>
      <c r="AB219" s="1"/>
      <c r="AC219" s="7"/>
    </row>
    <row r="220" spans="1:29" x14ac:dyDescent="0.2">
      <c r="A220" s="18">
        <v>7290</v>
      </c>
      <c r="B220" s="17" t="s">
        <v>962</v>
      </c>
      <c r="C220" s="17" t="s">
        <v>2</v>
      </c>
      <c r="D220" s="16">
        <v>26662</v>
      </c>
      <c r="E220" s="16">
        <v>37678</v>
      </c>
      <c r="F220" s="16">
        <v>37678</v>
      </c>
      <c r="G220" s="16">
        <v>48577</v>
      </c>
      <c r="H220" s="13">
        <v>18403</v>
      </c>
      <c r="I220" s="13">
        <v>220836</v>
      </c>
      <c r="J220" s="15">
        <f>YEARFRAC(F220,$J$2,3)</f>
        <v>8.3452054794520549</v>
      </c>
      <c r="K220" s="14">
        <f>PRODUCT(J220*12)</f>
        <v>100.14246575342466</v>
      </c>
      <c r="L220" s="4">
        <f>12*(INT(K220/12))+IF(((K220/12)-INT(K220/12))*12&lt;3,3,IF(AND(((K220/12)-INT(K220/12))*12&gt;=3,((K220/12)-INT(K220/12))*12&lt;6),6,IF(AND(((K220/12)-INT(K220/12))*12&gt;=6,((K220/12)-INT(K220/12))*12&lt;9),9,IF(((K220/12)-INT(K220/12))*12&gt;=9,12))))</f>
        <v>102</v>
      </c>
      <c r="M220" s="13">
        <f>1/500*(I220*L220)</f>
        <v>45050.544000000002</v>
      </c>
      <c r="N220" s="9">
        <f>YEARFRAC(D220,G220,0)</f>
        <v>60</v>
      </c>
      <c r="O220" s="12"/>
      <c r="P220" s="11"/>
      <c r="Q220" s="11"/>
      <c r="R220" s="11"/>
      <c r="S220" s="9"/>
      <c r="T220" s="9"/>
      <c r="U220" s="9"/>
      <c r="V220" s="9"/>
      <c r="W220" s="9"/>
      <c r="X220" s="9"/>
      <c r="Y220" s="10"/>
      <c r="Z220" s="9"/>
      <c r="AA220" s="8"/>
      <c r="AB220" s="1"/>
      <c r="AC220" s="7"/>
    </row>
    <row r="221" spans="1:29" x14ac:dyDescent="0.2">
      <c r="A221" s="18">
        <v>7296</v>
      </c>
      <c r="B221" s="17" t="s">
        <v>961</v>
      </c>
      <c r="C221" s="17" t="s">
        <v>0</v>
      </c>
      <c r="D221" s="16">
        <v>27161</v>
      </c>
      <c r="E221" s="16">
        <v>37698</v>
      </c>
      <c r="F221" s="16">
        <v>37698</v>
      </c>
      <c r="G221" s="16">
        <v>50902</v>
      </c>
      <c r="H221" s="13">
        <v>49636</v>
      </c>
      <c r="I221" s="13">
        <v>595632</v>
      </c>
      <c r="J221" s="15">
        <f>YEARFRAC(F221,$J$2,3)</f>
        <v>8.2904109589041095</v>
      </c>
      <c r="K221" s="14">
        <f>PRODUCT(J221*12)</f>
        <v>99.484931506849307</v>
      </c>
      <c r="L221" s="4">
        <f>12*(INT(K221/12))+IF(((K221/12)-INT(K221/12))*12&lt;3,3,IF(AND(((K221/12)-INT(K221/12))*12&gt;=3,((K221/12)-INT(K221/12))*12&lt;6),6,IF(AND(((K221/12)-INT(K221/12))*12&gt;=6,((K221/12)-INT(K221/12))*12&lt;9),9,IF(((K221/12)-INT(K221/12))*12&gt;=9,12))))</f>
        <v>102</v>
      </c>
      <c r="M221" s="13">
        <f>1/500*(I221*L221)</f>
        <v>121508.928</v>
      </c>
      <c r="N221" s="9">
        <f>YEARFRAC(D221,G221,0)</f>
        <v>65</v>
      </c>
      <c r="O221" s="12"/>
      <c r="P221" s="11"/>
      <c r="Q221" s="11"/>
      <c r="R221" s="11"/>
      <c r="S221" s="9"/>
      <c r="T221" s="9"/>
      <c r="U221" s="9"/>
      <c r="V221" s="9"/>
      <c r="W221" s="9"/>
      <c r="X221" s="9"/>
      <c r="Y221" s="10"/>
      <c r="Z221" s="9"/>
      <c r="AA221" s="8"/>
      <c r="AB221" s="1"/>
      <c r="AC221" s="7"/>
    </row>
    <row r="222" spans="1:29" x14ac:dyDescent="0.2">
      <c r="A222" s="18">
        <v>7301</v>
      </c>
      <c r="B222" s="17" t="s">
        <v>960</v>
      </c>
      <c r="C222" s="17" t="s">
        <v>0</v>
      </c>
      <c r="D222" s="16">
        <v>27760</v>
      </c>
      <c r="E222" s="16">
        <v>37698</v>
      </c>
      <c r="F222" s="16">
        <v>37698</v>
      </c>
      <c r="G222" s="16">
        <v>51502</v>
      </c>
      <c r="H222" s="13">
        <v>49636</v>
      </c>
      <c r="I222" s="13">
        <v>595632</v>
      </c>
      <c r="J222" s="15">
        <f>YEARFRAC(F222,$J$2,3)</f>
        <v>8.2904109589041095</v>
      </c>
      <c r="K222" s="14">
        <f>PRODUCT(J222*12)</f>
        <v>99.484931506849307</v>
      </c>
      <c r="L222" s="4">
        <f>12*(INT(K222/12))+IF(((K222/12)-INT(K222/12))*12&lt;3,3,IF(AND(((K222/12)-INT(K222/12))*12&gt;=3,((K222/12)-INT(K222/12))*12&lt;6),6,IF(AND(((K222/12)-INT(K222/12))*12&gt;=6,((K222/12)-INT(K222/12))*12&lt;9),9,IF(((K222/12)-INT(K222/12))*12&gt;=9,12))))</f>
        <v>102</v>
      </c>
      <c r="M222" s="13">
        <f>1/500*(I222*L222)</f>
        <v>121508.928</v>
      </c>
      <c r="N222" s="9">
        <f>YEARFRAC(D222,G222,0)</f>
        <v>65</v>
      </c>
      <c r="O222" s="12"/>
      <c r="P222" s="11"/>
      <c r="Q222" s="11"/>
      <c r="R222" s="11"/>
      <c r="S222" s="9"/>
      <c r="T222" s="9"/>
      <c r="U222" s="9"/>
      <c r="V222" s="9"/>
      <c r="W222" s="9"/>
      <c r="X222" s="9"/>
      <c r="Y222" s="10"/>
      <c r="Z222" s="9"/>
      <c r="AA222" s="8"/>
      <c r="AB222" s="1"/>
      <c r="AC222" s="7"/>
    </row>
    <row r="223" spans="1:29" x14ac:dyDescent="0.2">
      <c r="A223" s="18">
        <v>7304</v>
      </c>
      <c r="B223" s="17" t="s">
        <v>959</v>
      </c>
      <c r="C223" s="17" t="s">
        <v>2</v>
      </c>
      <c r="D223" s="16">
        <v>24865</v>
      </c>
      <c r="E223" s="16">
        <v>37769</v>
      </c>
      <c r="F223" s="16">
        <v>37769</v>
      </c>
      <c r="G223" s="16">
        <v>46780</v>
      </c>
      <c r="H223" s="13">
        <v>27639</v>
      </c>
      <c r="I223" s="13">
        <v>331668</v>
      </c>
      <c r="J223" s="15">
        <f>YEARFRAC(F223,$J$2,3)</f>
        <v>8.0958904109589049</v>
      </c>
      <c r="K223" s="14">
        <f>PRODUCT(J223*12)</f>
        <v>97.150684931506859</v>
      </c>
      <c r="L223" s="4">
        <f>12*(INT(K223/12))+IF(((K223/12)-INT(K223/12))*12&lt;3,3,IF(AND(((K223/12)-INT(K223/12))*12&gt;=3,((K223/12)-INT(K223/12))*12&lt;6),6,IF(AND(((K223/12)-INT(K223/12))*12&gt;=6,((K223/12)-INT(K223/12))*12&lt;9),9,IF(((K223/12)-INT(K223/12))*12&gt;=9,12))))</f>
        <v>99</v>
      </c>
      <c r="M223" s="13">
        <f>1/500*(I223*L223)</f>
        <v>65670.263999999996</v>
      </c>
      <c r="N223" s="9">
        <f>YEARFRAC(D223,G223,0)</f>
        <v>60</v>
      </c>
      <c r="O223" s="12"/>
      <c r="P223" s="11"/>
      <c r="Q223" s="11"/>
      <c r="R223" s="11"/>
      <c r="S223" s="9"/>
      <c r="T223" s="9"/>
      <c r="U223" s="9"/>
      <c r="V223" s="9"/>
      <c r="W223" s="9"/>
      <c r="X223" s="9"/>
      <c r="Y223" s="10"/>
      <c r="Z223" s="9"/>
      <c r="AA223" s="8"/>
      <c r="AB223" s="1"/>
      <c r="AC223" s="7"/>
    </row>
    <row r="224" spans="1:29" x14ac:dyDescent="0.2">
      <c r="A224" s="18">
        <v>7355</v>
      </c>
      <c r="B224" s="17" t="s">
        <v>958</v>
      </c>
      <c r="C224" s="17" t="s">
        <v>0</v>
      </c>
      <c r="D224" s="16">
        <v>28483</v>
      </c>
      <c r="E224" s="16">
        <v>38106</v>
      </c>
      <c r="F224" s="16">
        <v>38106</v>
      </c>
      <c r="G224" s="16">
        <v>50398</v>
      </c>
      <c r="H224" s="13">
        <v>33595</v>
      </c>
      <c r="I224" s="13">
        <v>403140</v>
      </c>
      <c r="J224" s="15">
        <f>YEARFRAC(F224,$J$2,3)</f>
        <v>7.1726027397260275</v>
      </c>
      <c r="K224" s="14">
        <f>PRODUCT(J224*12)</f>
        <v>86.07123287671233</v>
      </c>
      <c r="L224" s="4">
        <f>12*(INT(K224/12))+IF(((K224/12)-INT(K224/12))*12&lt;3,3,IF(AND(((K224/12)-INT(K224/12))*12&gt;=3,((K224/12)-INT(K224/12))*12&lt;6),6,IF(AND(((K224/12)-INT(K224/12))*12&gt;=6,((K224/12)-INT(K224/12))*12&lt;9),9,IF(((K224/12)-INT(K224/12))*12&gt;=9,12))))</f>
        <v>87</v>
      </c>
      <c r="M224" s="13">
        <f>1/500*(I224*L224)</f>
        <v>70146.36</v>
      </c>
      <c r="N224" s="9">
        <f>YEARFRAC(D224,G224,0)</f>
        <v>60</v>
      </c>
      <c r="O224" s="12"/>
      <c r="P224" s="11"/>
      <c r="Q224" s="11"/>
      <c r="R224" s="11"/>
      <c r="S224" s="9"/>
      <c r="T224" s="9"/>
      <c r="U224" s="9"/>
      <c r="V224" s="9"/>
      <c r="W224" s="9"/>
      <c r="X224" s="9"/>
      <c r="Y224" s="10"/>
      <c r="Z224" s="9"/>
      <c r="AA224" s="8"/>
      <c r="AB224" s="1"/>
      <c r="AC224" s="7"/>
    </row>
    <row r="225" spans="1:29" x14ac:dyDescent="0.2">
      <c r="A225" s="18">
        <v>7412</v>
      </c>
      <c r="B225" s="17" t="s">
        <v>957</v>
      </c>
      <c r="C225" s="17" t="s">
        <v>0</v>
      </c>
      <c r="D225" s="16">
        <v>28906</v>
      </c>
      <c r="E225" s="16">
        <v>38460</v>
      </c>
      <c r="F225" s="16">
        <v>38460</v>
      </c>
      <c r="G225" s="16">
        <v>50821</v>
      </c>
      <c r="H225" s="13">
        <v>33595</v>
      </c>
      <c r="I225" s="13">
        <v>403140</v>
      </c>
      <c r="J225" s="15">
        <f>YEARFRAC(F225,$J$2,3)</f>
        <v>6.2027397260273975</v>
      </c>
      <c r="K225" s="14">
        <f>PRODUCT(J225*12)</f>
        <v>74.432876712328778</v>
      </c>
      <c r="L225" s="4">
        <f>12*(INT(K225/12))+IF(((K225/12)-INT(K225/12))*12&lt;3,3,IF(AND(((K225/12)-INT(K225/12))*12&gt;=3,((K225/12)-INT(K225/12))*12&lt;6),6,IF(AND(((K225/12)-INT(K225/12))*12&gt;=6,((K225/12)-INT(K225/12))*12&lt;9),9,IF(((K225/12)-INT(K225/12))*12&gt;=9,12))))</f>
        <v>75</v>
      </c>
      <c r="M225" s="13">
        <f>1/500*(I225*L225)</f>
        <v>60471</v>
      </c>
      <c r="N225" s="9">
        <f>YEARFRAC(D225,G225,0)</f>
        <v>60</v>
      </c>
      <c r="O225" s="12"/>
      <c r="P225" s="11"/>
      <c r="Q225" s="11"/>
      <c r="R225" s="11"/>
      <c r="S225" s="9"/>
      <c r="T225" s="9"/>
      <c r="U225" s="9"/>
      <c r="V225" s="9"/>
      <c r="W225" s="9"/>
      <c r="X225" s="9"/>
      <c r="Y225" s="10"/>
      <c r="Z225" s="9"/>
      <c r="AA225" s="8"/>
      <c r="AB225" s="1"/>
      <c r="AC225" s="7"/>
    </row>
    <row r="226" spans="1:29" x14ac:dyDescent="0.2">
      <c r="A226" s="18">
        <v>7505</v>
      </c>
      <c r="B226" s="17" t="s">
        <v>956</v>
      </c>
      <c r="C226" s="17" t="s">
        <v>2</v>
      </c>
      <c r="D226" s="16">
        <v>29254</v>
      </c>
      <c r="E226" s="16">
        <v>39461</v>
      </c>
      <c r="F226" s="16">
        <v>39461</v>
      </c>
      <c r="G226" s="16">
        <v>52996</v>
      </c>
      <c r="H226" s="13">
        <v>40835</v>
      </c>
      <c r="I226" s="13">
        <v>490020</v>
      </c>
      <c r="J226" s="15">
        <f>YEARFRAC(F226,$J$2,3)</f>
        <v>3.4602739726027396</v>
      </c>
      <c r="K226" s="14">
        <f>PRODUCT(J226*12)</f>
        <v>41.523287671232879</v>
      </c>
      <c r="L226" s="4">
        <f>12*(INT(K226/12))+IF(((K226/12)-INT(K226/12))*12&lt;3,3,IF(AND(((K226/12)-INT(K226/12))*12&gt;=3,((K226/12)-INT(K226/12))*12&lt;6),6,IF(AND(((K226/12)-INT(K226/12))*12&gt;=6,((K226/12)-INT(K226/12))*12&lt;9),9,IF(((K226/12)-INT(K226/12))*12&gt;=9,12))))</f>
        <v>42</v>
      </c>
      <c r="M226" s="13">
        <f>1/500*(I226*L226)</f>
        <v>41161.68</v>
      </c>
      <c r="N226" s="9">
        <f>YEARFRAC(D226,G226,0)</f>
        <v>65</v>
      </c>
      <c r="O226" s="12"/>
      <c r="P226" s="11"/>
      <c r="Q226" s="11"/>
      <c r="R226" s="11"/>
      <c r="S226" s="9"/>
      <c r="T226" s="9"/>
      <c r="U226" s="9"/>
      <c r="V226" s="9"/>
      <c r="W226" s="9"/>
      <c r="X226" s="9"/>
      <c r="Y226" s="10"/>
      <c r="Z226" s="9"/>
      <c r="AA226" s="8"/>
      <c r="AB226" s="1"/>
      <c r="AC226" s="7"/>
    </row>
    <row r="227" spans="1:29" x14ac:dyDescent="0.2">
      <c r="A227" s="18">
        <v>1660</v>
      </c>
      <c r="B227" s="17" t="s">
        <v>955</v>
      </c>
      <c r="C227" s="17" t="s">
        <v>2</v>
      </c>
      <c r="D227" s="16">
        <v>22767</v>
      </c>
      <c r="E227" s="16">
        <v>29312</v>
      </c>
      <c r="F227" s="16">
        <v>34700</v>
      </c>
      <c r="G227" s="16">
        <v>44682</v>
      </c>
      <c r="H227" s="13">
        <v>35275</v>
      </c>
      <c r="I227" s="13">
        <v>423300</v>
      </c>
      <c r="J227" s="15">
        <f>YEARFRAC(F227,$J$2,3)</f>
        <v>16.504109589041096</v>
      </c>
      <c r="K227" s="14">
        <f>PRODUCT(J227*12)</f>
        <v>198.04931506849317</v>
      </c>
      <c r="L227" s="4">
        <f>12*(INT(K227/12))+IF(((K227/12)-INT(K227/12))*12&lt;3,3,IF(AND(((K227/12)-INT(K227/12))*12&gt;=3,((K227/12)-INT(K227/12))*12&lt;6),6,IF(AND(((K227/12)-INT(K227/12))*12&gt;=6,((K227/12)-INT(K227/12))*12&lt;9),9,IF(((K227/12)-INT(K227/12))*12&gt;=9,12))))</f>
        <v>201</v>
      </c>
      <c r="M227" s="13">
        <f>1/500*(I227*L227)</f>
        <v>170166.6</v>
      </c>
      <c r="N227" s="9">
        <f>YEARFRAC(D227,G227,0)</f>
        <v>60</v>
      </c>
      <c r="O227" s="12"/>
      <c r="P227" s="11"/>
      <c r="Q227" s="11"/>
      <c r="R227" s="11"/>
      <c r="S227" s="9"/>
      <c r="T227" s="9"/>
      <c r="U227" s="9"/>
      <c r="V227" s="9"/>
      <c r="W227" s="9"/>
      <c r="X227" s="9"/>
      <c r="Y227" s="10"/>
      <c r="Z227" s="9"/>
      <c r="AA227" s="8"/>
      <c r="AB227" s="1"/>
      <c r="AC227" s="7"/>
    </row>
    <row r="228" spans="1:29" x14ac:dyDescent="0.2">
      <c r="A228" s="18">
        <v>1807</v>
      </c>
      <c r="B228" s="17" t="s">
        <v>954</v>
      </c>
      <c r="C228" s="17" t="s">
        <v>0</v>
      </c>
      <c r="D228" s="16">
        <v>20602</v>
      </c>
      <c r="E228" s="16">
        <v>29570</v>
      </c>
      <c r="F228" s="16">
        <v>34700</v>
      </c>
      <c r="G228" s="16">
        <v>44343</v>
      </c>
      <c r="H228" s="13">
        <v>94235</v>
      </c>
      <c r="I228" s="13">
        <v>1130820</v>
      </c>
      <c r="J228" s="15">
        <f>YEARFRAC(F228,$J$2,3)</f>
        <v>16.504109589041096</v>
      </c>
      <c r="K228" s="14">
        <f>PRODUCT(J228*12)</f>
        <v>198.04931506849317</v>
      </c>
      <c r="L228" s="4">
        <f>12*(INT(K228/12))+IF(((K228/12)-INT(K228/12))*12&lt;3,3,IF(AND(((K228/12)-INT(K228/12))*12&gt;=3,((K228/12)-INT(K228/12))*12&lt;6),6,IF(AND(((K228/12)-INT(K228/12))*12&gt;=6,((K228/12)-INT(K228/12))*12&lt;9),9,IF(((K228/12)-INT(K228/12))*12&gt;=9,12))))</f>
        <v>201</v>
      </c>
      <c r="M228" s="13">
        <f>1/500*(I228*L228)</f>
        <v>454589.64</v>
      </c>
      <c r="N228" s="9">
        <f>YEARFRAC(D228,G228,0)</f>
        <v>65</v>
      </c>
      <c r="O228" s="12"/>
      <c r="P228" s="11"/>
      <c r="Q228" s="11"/>
      <c r="R228" s="11"/>
      <c r="S228" s="9"/>
      <c r="T228" s="9"/>
      <c r="U228" s="9"/>
      <c r="V228" s="9"/>
      <c r="W228" s="9"/>
      <c r="X228" s="9"/>
      <c r="Y228" s="10"/>
      <c r="Z228" s="9"/>
      <c r="AA228" s="8"/>
      <c r="AB228" s="1"/>
      <c r="AC228" s="7"/>
    </row>
    <row r="229" spans="1:29" x14ac:dyDescent="0.2">
      <c r="A229" s="18">
        <v>2031</v>
      </c>
      <c r="B229" s="17" t="s">
        <v>953</v>
      </c>
      <c r="C229" s="17" t="s">
        <v>2</v>
      </c>
      <c r="D229" s="16">
        <v>20541</v>
      </c>
      <c r="E229" s="16">
        <v>29880</v>
      </c>
      <c r="F229" s="16">
        <v>34700</v>
      </c>
      <c r="G229" s="16">
        <v>44282</v>
      </c>
      <c r="H229" s="13">
        <v>49636</v>
      </c>
      <c r="I229" s="13">
        <v>595632</v>
      </c>
      <c r="J229" s="15">
        <f>YEARFRAC(F229,$J$2,3)</f>
        <v>16.504109589041096</v>
      </c>
      <c r="K229" s="14">
        <f>PRODUCT(J229*12)</f>
        <v>198.04931506849317</v>
      </c>
      <c r="L229" s="4">
        <f>12*(INT(K229/12))+IF(((K229/12)-INT(K229/12))*12&lt;3,3,IF(AND(((K229/12)-INT(K229/12))*12&gt;=3,((K229/12)-INT(K229/12))*12&lt;6),6,IF(AND(((K229/12)-INT(K229/12))*12&gt;=6,((K229/12)-INT(K229/12))*12&lt;9),9,IF(((K229/12)-INT(K229/12))*12&gt;=9,12))))</f>
        <v>201</v>
      </c>
      <c r="M229" s="13">
        <f>1/500*(I229*L229)</f>
        <v>239444.06400000001</v>
      </c>
      <c r="N229" s="9">
        <f>YEARFRAC(D229,G229,0)</f>
        <v>65</v>
      </c>
      <c r="O229" s="12"/>
      <c r="P229" s="11"/>
      <c r="Q229" s="11"/>
      <c r="R229" s="11"/>
      <c r="S229" s="9"/>
      <c r="T229" s="9"/>
      <c r="U229" s="9"/>
      <c r="V229" s="9"/>
      <c r="W229" s="9"/>
      <c r="X229" s="9"/>
      <c r="Y229" s="10"/>
      <c r="Z229" s="9"/>
      <c r="AA229" s="8"/>
      <c r="AB229" s="1"/>
      <c r="AC229" s="7"/>
    </row>
    <row r="230" spans="1:29" x14ac:dyDescent="0.2">
      <c r="A230" s="18">
        <v>2178</v>
      </c>
      <c r="B230" s="17" t="s">
        <v>952</v>
      </c>
      <c r="C230" s="17" t="s">
        <v>2</v>
      </c>
      <c r="D230" s="16">
        <v>22378</v>
      </c>
      <c r="E230" s="16">
        <v>30419</v>
      </c>
      <c r="F230" s="16">
        <v>34700</v>
      </c>
      <c r="G230" s="16">
        <v>44293</v>
      </c>
      <c r="H230" s="13">
        <v>35275</v>
      </c>
      <c r="I230" s="13">
        <v>423300</v>
      </c>
      <c r="J230" s="15">
        <f>YEARFRAC(F230,$J$2,3)</f>
        <v>16.504109589041096</v>
      </c>
      <c r="K230" s="14">
        <f>PRODUCT(J230*12)</f>
        <v>198.04931506849317</v>
      </c>
      <c r="L230" s="4">
        <f>12*(INT(K230/12))+IF(((K230/12)-INT(K230/12))*12&lt;3,3,IF(AND(((K230/12)-INT(K230/12))*12&gt;=3,((K230/12)-INT(K230/12))*12&lt;6),6,IF(AND(((K230/12)-INT(K230/12))*12&gt;=6,((K230/12)-INT(K230/12))*12&lt;9),9,IF(((K230/12)-INT(K230/12))*12&gt;=9,12))))</f>
        <v>201</v>
      </c>
      <c r="M230" s="13">
        <f>1/500*(I230*L230)</f>
        <v>170166.6</v>
      </c>
      <c r="N230" s="9">
        <f>YEARFRAC(D230,G230,0)</f>
        <v>60</v>
      </c>
      <c r="O230" s="12"/>
      <c r="P230" s="11"/>
      <c r="Q230" s="11"/>
      <c r="R230" s="11"/>
      <c r="S230" s="9"/>
      <c r="T230" s="9"/>
      <c r="U230" s="9"/>
      <c r="V230" s="9"/>
      <c r="W230" s="9"/>
      <c r="X230" s="9"/>
      <c r="Y230" s="10"/>
      <c r="Z230" s="9"/>
      <c r="AA230" s="8"/>
      <c r="AB230" s="1"/>
      <c r="AC230" s="7"/>
    </row>
    <row r="231" spans="1:29" x14ac:dyDescent="0.2">
      <c r="A231" s="18">
        <v>2277</v>
      </c>
      <c r="B231" s="17" t="s">
        <v>951</v>
      </c>
      <c r="C231" s="17" t="s">
        <v>2</v>
      </c>
      <c r="D231" s="16">
        <v>23219</v>
      </c>
      <c r="E231" s="16">
        <v>30900</v>
      </c>
      <c r="F231" s="16">
        <v>34700</v>
      </c>
      <c r="G231" s="16">
        <v>45134</v>
      </c>
      <c r="H231" s="13">
        <v>42877</v>
      </c>
      <c r="I231" s="13">
        <v>514524</v>
      </c>
      <c r="J231" s="15">
        <f>YEARFRAC(F231,$J$2,3)</f>
        <v>16.504109589041096</v>
      </c>
      <c r="K231" s="14">
        <f>PRODUCT(J231*12)</f>
        <v>198.04931506849317</v>
      </c>
      <c r="L231" s="4">
        <f>12*(INT(K231/12))+IF(((K231/12)-INT(K231/12))*12&lt;3,3,IF(AND(((K231/12)-INT(K231/12))*12&gt;=3,((K231/12)-INT(K231/12))*12&lt;6),6,IF(AND(((K231/12)-INT(K231/12))*12&gt;=6,((K231/12)-INT(K231/12))*12&lt;9),9,IF(((K231/12)-INT(K231/12))*12&gt;=9,12))))</f>
        <v>201</v>
      </c>
      <c r="M231" s="13">
        <f>1/500*(I231*L231)</f>
        <v>206838.64800000002</v>
      </c>
      <c r="N231" s="9">
        <f>YEARFRAC(D231,G231,0)</f>
        <v>60</v>
      </c>
      <c r="O231" s="12"/>
      <c r="P231" s="11"/>
      <c r="Q231" s="11"/>
      <c r="R231" s="11"/>
      <c r="S231" s="9"/>
      <c r="T231" s="9"/>
      <c r="U231" s="9"/>
      <c r="V231" s="9"/>
      <c r="W231" s="9"/>
      <c r="X231" s="9"/>
      <c r="Y231" s="10"/>
      <c r="Z231" s="9"/>
      <c r="AA231" s="8"/>
      <c r="AB231" s="1"/>
      <c r="AC231" s="7"/>
    </row>
    <row r="232" spans="1:29" x14ac:dyDescent="0.2">
      <c r="A232" s="18">
        <v>2350</v>
      </c>
      <c r="B232" s="17" t="s">
        <v>950</v>
      </c>
      <c r="C232" s="17" t="s">
        <v>2</v>
      </c>
      <c r="D232" s="16">
        <v>21186</v>
      </c>
      <c r="E232" s="16">
        <v>31061</v>
      </c>
      <c r="F232" s="16">
        <v>34700</v>
      </c>
      <c r="G232" s="16">
        <v>44927</v>
      </c>
      <c r="H232" s="13">
        <v>81404</v>
      </c>
      <c r="I232" s="13">
        <v>976848</v>
      </c>
      <c r="J232" s="15">
        <f>YEARFRAC(F232,$J$2,3)</f>
        <v>16.504109589041096</v>
      </c>
      <c r="K232" s="14">
        <f>PRODUCT(J232*12)</f>
        <v>198.04931506849317</v>
      </c>
      <c r="L232" s="4">
        <f>12*(INT(K232/12))+IF(((K232/12)-INT(K232/12))*12&lt;3,3,IF(AND(((K232/12)-INT(K232/12))*12&gt;=3,((K232/12)-INT(K232/12))*12&lt;6),6,IF(AND(((K232/12)-INT(K232/12))*12&gt;=6,((K232/12)-INT(K232/12))*12&lt;9),9,IF(((K232/12)-INT(K232/12))*12&gt;=9,12))))</f>
        <v>201</v>
      </c>
      <c r="M232" s="13">
        <f>1/500*(I232*L232)</f>
        <v>392692.89600000001</v>
      </c>
      <c r="N232" s="9">
        <f>YEARFRAC(D232,G232,0)</f>
        <v>65</v>
      </c>
      <c r="O232" s="12"/>
      <c r="P232" s="11"/>
      <c r="Q232" s="11"/>
      <c r="R232" s="11"/>
      <c r="S232" s="9"/>
      <c r="T232" s="9"/>
      <c r="U232" s="9"/>
      <c r="V232" s="9"/>
      <c r="W232" s="9"/>
      <c r="X232" s="9"/>
      <c r="Y232" s="10"/>
      <c r="Z232" s="9"/>
      <c r="AA232" s="8"/>
      <c r="AB232" s="1"/>
      <c r="AC232" s="7"/>
    </row>
    <row r="233" spans="1:29" x14ac:dyDescent="0.2">
      <c r="A233" s="18">
        <v>2364</v>
      </c>
      <c r="B233" s="17" t="s">
        <v>949</v>
      </c>
      <c r="C233" s="17" t="s">
        <v>2</v>
      </c>
      <c r="D233" s="16">
        <v>23294</v>
      </c>
      <c r="E233" s="16">
        <v>31229</v>
      </c>
      <c r="F233" s="16">
        <v>34700</v>
      </c>
      <c r="G233" s="16">
        <v>47036</v>
      </c>
      <c r="H233" s="13">
        <v>42877</v>
      </c>
      <c r="I233" s="13">
        <v>514524</v>
      </c>
      <c r="J233" s="15">
        <f>YEARFRAC(F233,$J$2,3)</f>
        <v>16.504109589041096</v>
      </c>
      <c r="K233" s="14">
        <f>PRODUCT(J233*12)</f>
        <v>198.04931506849317</v>
      </c>
      <c r="L233" s="4">
        <f>12*(INT(K233/12))+IF(((K233/12)-INT(K233/12))*12&lt;3,3,IF(AND(((K233/12)-INT(K233/12))*12&gt;=3,((K233/12)-INT(K233/12))*12&lt;6),6,IF(AND(((K233/12)-INT(K233/12))*12&gt;=6,((K233/12)-INT(K233/12))*12&lt;9),9,IF(((K233/12)-INT(K233/12))*12&gt;=9,12))))</f>
        <v>201</v>
      </c>
      <c r="M233" s="13">
        <f>1/500*(I233*L233)</f>
        <v>206838.64800000002</v>
      </c>
      <c r="N233" s="9">
        <f>YEARFRAC(D233,G233,0)</f>
        <v>65</v>
      </c>
      <c r="O233" s="12"/>
      <c r="P233" s="11"/>
      <c r="Q233" s="11"/>
      <c r="R233" s="11"/>
      <c r="S233" s="9"/>
      <c r="T233" s="9"/>
      <c r="U233" s="9"/>
      <c r="V233" s="9"/>
      <c r="W233" s="9"/>
      <c r="X233" s="9"/>
      <c r="Y233" s="10"/>
      <c r="Z233" s="9"/>
      <c r="AA233" s="8"/>
      <c r="AB233" s="1"/>
      <c r="AC233" s="7"/>
    </row>
    <row r="234" spans="1:29" x14ac:dyDescent="0.2">
      <c r="A234" s="18">
        <v>2441</v>
      </c>
      <c r="B234" s="17" t="s">
        <v>948</v>
      </c>
      <c r="C234" s="17" t="s">
        <v>0</v>
      </c>
      <c r="D234" s="16">
        <v>22358</v>
      </c>
      <c r="E234" s="16">
        <v>30846</v>
      </c>
      <c r="F234" s="16">
        <v>34700</v>
      </c>
      <c r="G234" s="16">
        <v>44273</v>
      </c>
      <c r="H234" s="13">
        <v>42877</v>
      </c>
      <c r="I234" s="13">
        <v>514524</v>
      </c>
      <c r="J234" s="15">
        <f>YEARFRAC(F234,$J$2,3)</f>
        <v>16.504109589041096</v>
      </c>
      <c r="K234" s="14">
        <f>PRODUCT(J234*12)</f>
        <v>198.04931506849317</v>
      </c>
      <c r="L234" s="4">
        <f>12*(INT(K234/12))+IF(((K234/12)-INT(K234/12))*12&lt;3,3,IF(AND(((K234/12)-INT(K234/12))*12&gt;=3,((K234/12)-INT(K234/12))*12&lt;6),6,IF(AND(((K234/12)-INT(K234/12))*12&gt;=6,((K234/12)-INT(K234/12))*12&lt;9),9,IF(((K234/12)-INT(K234/12))*12&gt;=9,12))))</f>
        <v>201</v>
      </c>
      <c r="M234" s="13">
        <f>1/500*(I234*L234)</f>
        <v>206838.64800000002</v>
      </c>
      <c r="N234" s="9">
        <f>YEARFRAC(D234,G234,0)</f>
        <v>60</v>
      </c>
      <c r="O234" s="12"/>
      <c r="P234" s="11"/>
      <c r="Q234" s="11"/>
      <c r="R234" s="11"/>
      <c r="S234" s="9"/>
      <c r="T234" s="9"/>
      <c r="U234" s="9"/>
      <c r="V234" s="9"/>
      <c r="W234" s="9"/>
      <c r="X234" s="9"/>
      <c r="Y234" s="10"/>
      <c r="Z234" s="9"/>
      <c r="AA234" s="8"/>
      <c r="AB234" s="1"/>
      <c r="AC234" s="7"/>
    </row>
    <row r="235" spans="1:29" x14ac:dyDescent="0.2">
      <c r="A235" s="18">
        <v>2732</v>
      </c>
      <c r="B235" s="17" t="s">
        <v>947</v>
      </c>
      <c r="C235" s="17" t="s">
        <v>0</v>
      </c>
      <c r="D235" s="16">
        <v>21582</v>
      </c>
      <c r="E235" s="16">
        <v>31779</v>
      </c>
      <c r="F235" s="16">
        <v>34700</v>
      </c>
      <c r="G235" s="16">
        <v>43497</v>
      </c>
      <c r="H235" s="13">
        <v>47272</v>
      </c>
      <c r="I235" s="13">
        <v>567264</v>
      </c>
      <c r="J235" s="15">
        <f>YEARFRAC(F235,$J$2,3)</f>
        <v>16.504109589041096</v>
      </c>
      <c r="K235" s="14">
        <f>PRODUCT(J235*12)</f>
        <v>198.04931506849317</v>
      </c>
      <c r="L235" s="4">
        <f>12*(INT(K235/12))+IF(((K235/12)-INT(K235/12))*12&lt;3,3,IF(AND(((K235/12)-INT(K235/12))*12&gt;=3,((K235/12)-INT(K235/12))*12&lt;6),6,IF(AND(((K235/12)-INT(K235/12))*12&gt;=6,((K235/12)-INT(K235/12))*12&lt;9),9,IF(((K235/12)-INT(K235/12))*12&gt;=9,12))))</f>
        <v>201</v>
      </c>
      <c r="M235" s="13">
        <f>1/500*(I235*L235)</f>
        <v>228040.128</v>
      </c>
      <c r="N235" s="9">
        <f>YEARFRAC(D235,G235,0)</f>
        <v>60</v>
      </c>
      <c r="O235" s="12"/>
      <c r="P235" s="11"/>
      <c r="Q235" s="11"/>
      <c r="R235" s="11"/>
      <c r="S235" s="9"/>
      <c r="T235" s="9"/>
      <c r="U235" s="9"/>
      <c r="V235" s="9"/>
      <c r="W235" s="9"/>
      <c r="X235" s="9"/>
      <c r="Y235" s="10"/>
      <c r="Z235" s="9"/>
      <c r="AA235" s="8"/>
      <c r="AB235" s="1"/>
      <c r="AC235" s="7"/>
    </row>
    <row r="236" spans="1:29" x14ac:dyDescent="0.2">
      <c r="A236" s="18">
        <v>2770</v>
      </c>
      <c r="B236" s="17" t="s">
        <v>946</v>
      </c>
      <c r="C236" s="17" t="s">
        <v>0</v>
      </c>
      <c r="D236" s="16">
        <v>22398</v>
      </c>
      <c r="E236" s="16">
        <v>31990</v>
      </c>
      <c r="F236" s="16">
        <v>34700</v>
      </c>
      <c r="G236" s="16">
        <v>46139</v>
      </c>
      <c r="H236" s="13">
        <v>49636</v>
      </c>
      <c r="I236" s="13">
        <v>595632</v>
      </c>
      <c r="J236" s="15">
        <f>YEARFRAC(F236,$J$2,3)</f>
        <v>16.504109589041096</v>
      </c>
      <c r="K236" s="14">
        <f>PRODUCT(J236*12)</f>
        <v>198.04931506849317</v>
      </c>
      <c r="L236" s="4">
        <f>12*(INT(K236/12))+IF(((K236/12)-INT(K236/12))*12&lt;3,3,IF(AND(((K236/12)-INT(K236/12))*12&gt;=3,((K236/12)-INT(K236/12))*12&lt;6),6,IF(AND(((K236/12)-INT(K236/12))*12&gt;=6,((K236/12)-INT(K236/12))*12&lt;9),9,IF(((K236/12)-INT(K236/12))*12&gt;=9,12))))</f>
        <v>201</v>
      </c>
      <c r="M236" s="13">
        <f>1/500*(I236*L236)</f>
        <v>239444.06400000001</v>
      </c>
      <c r="N236" s="9">
        <f>YEARFRAC(D236,G236,0)</f>
        <v>65</v>
      </c>
      <c r="O236" s="12"/>
      <c r="P236" s="11"/>
      <c r="Q236" s="11"/>
      <c r="R236" s="11"/>
      <c r="S236" s="9"/>
      <c r="T236" s="9"/>
      <c r="U236" s="9"/>
      <c r="V236" s="9"/>
      <c r="W236" s="9"/>
      <c r="X236" s="9"/>
      <c r="Y236" s="10"/>
      <c r="Z236" s="9"/>
      <c r="AA236" s="8"/>
      <c r="AB236" s="1"/>
      <c r="AC236" s="7"/>
    </row>
    <row r="237" spans="1:29" x14ac:dyDescent="0.2">
      <c r="A237" s="18">
        <v>2791</v>
      </c>
      <c r="B237" s="17" t="s">
        <v>945</v>
      </c>
      <c r="C237" s="17" t="s">
        <v>0</v>
      </c>
      <c r="D237" s="16">
        <v>23132</v>
      </c>
      <c r="E237" s="16">
        <v>32325</v>
      </c>
      <c r="F237" s="16">
        <v>34700</v>
      </c>
      <c r="G237" s="16">
        <v>45047</v>
      </c>
      <c r="H237" s="13">
        <v>35275</v>
      </c>
      <c r="I237" s="13">
        <v>423300</v>
      </c>
      <c r="J237" s="15">
        <f>YEARFRAC(F237,$J$2,3)</f>
        <v>16.504109589041096</v>
      </c>
      <c r="K237" s="14">
        <f>PRODUCT(J237*12)</f>
        <v>198.04931506849317</v>
      </c>
      <c r="L237" s="4">
        <f>12*(INT(K237/12))+IF(((K237/12)-INT(K237/12))*12&lt;3,3,IF(AND(((K237/12)-INT(K237/12))*12&gt;=3,((K237/12)-INT(K237/12))*12&lt;6),6,IF(AND(((K237/12)-INT(K237/12))*12&gt;=6,((K237/12)-INT(K237/12))*12&lt;9),9,IF(((K237/12)-INT(K237/12))*12&gt;=9,12))))</f>
        <v>201</v>
      </c>
      <c r="M237" s="13">
        <f>1/500*(I237*L237)</f>
        <v>170166.6</v>
      </c>
      <c r="N237" s="9">
        <f>YEARFRAC(D237,G237,0)</f>
        <v>60</v>
      </c>
      <c r="O237" s="12"/>
      <c r="P237" s="11"/>
      <c r="Q237" s="11"/>
      <c r="R237" s="11"/>
      <c r="S237" s="9"/>
      <c r="T237" s="9"/>
      <c r="U237" s="9"/>
      <c r="V237" s="9"/>
      <c r="W237" s="9"/>
      <c r="X237" s="9"/>
      <c r="Y237" s="10"/>
      <c r="Z237" s="9"/>
      <c r="AA237" s="8"/>
      <c r="AB237" s="1"/>
      <c r="AC237" s="7"/>
    </row>
    <row r="238" spans="1:29" x14ac:dyDescent="0.2">
      <c r="A238" s="18">
        <v>2862</v>
      </c>
      <c r="B238" s="17" t="s">
        <v>944</v>
      </c>
      <c r="C238" s="17" t="s">
        <v>0</v>
      </c>
      <c r="D238" s="16">
        <v>23557</v>
      </c>
      <c r="E238" s="16">
        <v>32325</v>
      </c>
      <c r="F238" s="16">
        <v>39234</v>
      </c>
      <c r="G238" s="16">
        <v>45472</v>
      </c>
      <c r="H238" s="13">
        <v>15140</v>
      </c>
      <c r="I238" s="13">
        <v>181680</v>
      </c>
      <c r="J238" s="15">
        <f>YEARFRAC(F238,$J$2,3)</f>
        <v>4.0821917808219181</v>
      </c>
      <c r="K238" s="14">
        <f>PRODUCT(J238*12)</f>
        <v>48.986301369863014</v>
      </c>
      <c r="L238" s="4">
        <f>12*(INT(K238/12))+IF(((K238/12)-INT(K238/12))*12&lt;3,3,IF(AND(((K238/12)-INT(K238/12))*12&gt;=3,((K238/12)-INT(K238/12))*12&lt;6),6,IF(AND(((K238/12)-INT(K238/12))*12&gt;=6,((K238/12)-INT(K238/12))*12&lt;9),9,IF(((K238/12)-INT(K238/12))*12&gt;=9,12))))</f>
        <v>51</v>
      </c>
      <c r="M238" s="13">
        <f>1/500*(I238*L238)</f>
        <v>18531.36</v>
      </c>
      <c r="N238" s="9">
        <f>YEARFRAC(D238,G238,0)</f>
        <v>60</v>
      </c>
      <c r="O238" s="12"/>
      <c r="P238" s="11"/>
      <c r="Q238" s="11"/>
      <c r="R238" s="11"/>
      <c r="S238" s="9"/>
      <c r="T238" s="9"/>
      <c r="U238" s="9"/>
      <c r="V238" s="9"/>
      <c r="W238" s="9"/>
      <c r="X238" s="9"/>
      <c r="Y238" s="10"/>
      <c r="Z238" s="9"/>
      <c r="AA238" s="8"/>
      <c r="AB238" s="1"/>
      <c r="AC238" s="7"/>
    </row>
    <row r="239" spans="1:29" x14ac:dyDescent="0.2">
      <c r="A239" s="18">
        <v>3567</v>
      </c>
      <c r="B239" s="17" t="s">
        <v>943</v>
      </c>
      <c r="C239" s="17" t="s">
        <v>2</v>
      </c>
      <c r="D239" s="16">
        <v>20855</v>
      </c>
      <c r="E239" s="16">
        <v>29878</v>
      </c>
      <c r="F239" s="16">
        <v>34700</v>
      </c>
      <c r="G239" s="16">
        <v>44596</v>
      </c>
      <c r="H239" s="13">
        <v>70320</v>
      </c>
      <c r="I239" s="13">
        <v>843840</v>
      </c>
      <c r="J239" s="15">
        <f>YEARFRAC(F239,$J$2,3)</f>
        <v>16.504109589041096</v>
      </c>
      <c r="K239" s="14">
        <f>PRODUCT(J239*12)</f>
        <v>198.04931506849317</v>
      </c>
      <c r="L239" s="4">
        <f>12*(INT(K239/12))+IF(((K239/12)-INT(K239/12))*12&lt;3,3,IF(AND(((K239/12)-INT(K239/12))*12&gt;=3,((K239/12)-INT(K239/12))*12&lt;6),6,IF(AND(((K239/12)-INT(K239/12))*12&gt;=6,((K239/12)-INT(K239/12))*12&lt;9),9,IF(((K239/12)-INT(K239/12))*12&gt;=9,12))))</f>
        <v>201</v>
      </c>
      <c r="M239" s="13">
        <f>1/500*(I239*L239)</f>
        <v>339223.68</v>
      </c>
      <c r="N239" s="9">
        <f>YEARFRAC(D239,G239,0)</f>
        <v>65</v>
      </c>
      <c r="O239" s="12"/>
      <c r="P239" s="11"/>
      <c r="Q239" s="11"/>
      <c r="R239" s="11"/>
      <c r="S239" s="9"/>
      <c r="T239" s="9"/>
      <c r="U239" s="9"/>
      <c r="V239" s="9"/>
      <c r="W239" s="9"/>
      <c r="X239" s="9"/>
      <c r="Y239" s="10"/>
      <c r="Z239" s="9"/>
      <c r="AA239" s="8"/>
      <c r="AB239" s="1"/>
      <c r="AC239" s="7"/>
    </row>
    <row r="240" spans="1:29" x14ac:dyDescent="0.2">
      <c r="A240" s="18">
        <v>3634</v>
      </c>
      <c r="B240" s="17" t="s">
        <v>942</v>
      </c>
      <c r="C240" s="17" t="s">
        <v>2</v>
      </c>
      <c r="D240" s="16">
        <v>21900</v>
      </c>
      <c r="E240" s="16">
        <v>29235</v>
      </c>
      <c r="F240" s="16">
        <v>35278</v>
      </c>
      <c r="G240" s="16">
        <v>43815</v>
      </c>
      <c r="H240" s="13">
        <v>29021</v>
      </c>
      <c r="I240" s="13">
        <v>348252</v>
      </c>
      <c r="J240" s="15">
        <f>YEARFRAC(F240,$J$2,3)</f>
        <v>14.920547945205479</v>
      </c>
      <c r="K240" s="14">
        <f>PRODUCT(J240*12)</f>
        <v>179.04657534246576</v>
      </c>
      <c r="L240" s="4">
        <f>12*(INT(K240/12))+IF(((K240/12)-INT(K240/12))*12&lt;3,3,IF(AND(((K240/12)-INT(K240/12))*12&gt;=3,((K240/12)-INT(K240/12))*12&lt;6),6,IF(AND(((K240/12)-INT(K240/12))*12&gt;=6,((K240/12)-INT(K240/12))*12&lt;9),9,IF(((K240/12)-INT(K240/12))*12&gt;=9,12))))</f>
        <v>180</v>
      </c>
      <c r="M240" s="13">
        <f>1/500*(I240*L240)</f>
        <v>125370.72</v>
      </c>
      <c r="N240" s="9">
        <f>YEARFRAC(D240,G240,0)</f>
        <v>60</v>
      </c>
      <c r="O240" s="12"/>
      <c r="P240" s="11"/>
      <c r="Q240" s="11"/>
      <c r="R240" s="11"/>
      <c r="S240" s="9"/>
      <c r="T240" s="9"/>
      <c r="U240" s="9"/>
      <c r="V240" s="9"/>
      <c r="W240" s="9"/>
      <c r="X240" s="9"/>
      <c r="Y240" s="10"/>
      <c r="Z240" s="9"/>
      <c r="AA240" s="8"/>
      <c r="AB240" s="1"/>
      <c r="AC240" s="7"/>
    </row>
    <row r="241" spans="1:29" x14ac:dyDescent="0.2">
      <c r="A241" s="18">
        <v>3877</v>
      </c>
      <c r="B241" s="17" t="s">
        <v>941</v>
      </c>
      <c r="C241" s="17" t="s">
        <v>0</v>
      </c>
      <c r="D241" s="16">
        <v>22341</v>
      </c>
      <c r="E241" s="16">
        <v>31229</v>
      </c>
      <c r="F241" s="16">
        <v>34700</v>
      </c>
      <c r="G241" s="16">
        <v>46082</v>
      </c>
      <c r="H241" s="13">
        <v>47272</v>
      </c>
      <c r="I241" s="13">
        <v>567264</v>
      </c>
      <c r="J241" s="15">
        <f>YEARFRAC(F241,$J$2,3)</f>
        <v>16.504109589041096</v>
      </c>
      <c r="K241" s="14">
        <f>PRODUCT(J241*12)</f>
        <v>198.04931506849317</v>
      </c>
      <c r="L241" s="4">
        <f>12*(INT(K241/12))+IF(((K241/12)-INT(K241/12))*12&lt;3,3,IF(AND(((K241/12)-INT(K241/12))*12&gt;=3,((K241/12)-INT(K241/12))*12&lt;6),6,IF(AND(((K241/12)-INT(K241/12))*12&gt;=6,((K241/12)-INT(K241/12))*12&lt;9),9,IF(((K241/12)-INT(K241/12))*12&gt;=9,12))))</f>
        <v>201</v>
      </c>
      <c r="M241" s="13">
        <f>1/500*(I241*L241)</f>
        <v>228040.128</v>
      </c>
      <c r="N241" s="9">
        <f>YEARFRAC(D241,G241,0)</f>
        <v>65</v>
      </c>
      <c r="O241" s="12"/>
      <c r="P241" s="11"/>
      <c r="Q241" s="11"/>
      <c r="R241" s="11"/>
      <c r="S241" s="9"/>
      <c r="T241" s="9"/>
      <c r="U241" s="9"/>
      <c r="V241" s="9"/>
      <c r="W241" s="9"/>
      <c r="X241" s="9"/>
      <c r="Y241" s="10"/>
      <c r="Z241" s="9"/>
      <c r="AA241" s="8"/>
      <c r="AB241" s="1"/>
      <c r="AC241" s="7"/>
    </row>
    <row r="242" spans="1:29" x14ac:dyDescent="0.2">
      <c r="A242" s="18">
        <v>4208</v>
      </c>
      <c r="B242" s="17" t="s">
        <v>940</v>
      </c>
      <c r="C242" s="17" t="s">
        <v>2</v>
      </c>
      <c r="D242" s="16">
        <v>21285</v>
      </c>
      <c r="E242" s="16">
        <v>29686</v>
      </c>
      <c r="F242" s="16">
        <v>34700</v>
      </c>
      <c r="G242" s="16">
        <v>45026</v>
      </c>
      <c r="H242" s="13">
        <v>49636</v>
      </c>
      <c r="I242" s="13">
        <v>595632</v>
      </c>
      <c r="J242" s="15">
        <f>YEARFRAC(F242,$J$2,3)</f>
        <v>16.504109589041096</v>
      </c>
      <c r="K242" s="14">
        <f>PRODUCT(J242*12)</f>
        <v>198.04931506849317</v>
      </c>
      <c r="L242" s="4">
        <f>12*(INT(K242/12))+IF(((K242/12)-INT(K242/12))*12&lt;3,3,IF(AND(((K242/12)-INT(K242/12))*12&gt;=3,((K242/12)-INT(K242/12))*12&lt;6),6,IF(AND(((K242/12)-INT(K242/12))*12&gt;=6,((K242/12)-INT(K242/12))*12&lt;9),9,IF(((K242/12)-INT(K242/12))*12&gt;=9,12))))</f>
        <v>201</v>
      </c>
      <c r="M242" s="13">
        <f>1/500*(I242*L242)</f>
        <v>239444.06400000001</v>
      </c>
      <c r="N242" s="9">
        <f>YEARFRAC(D242,G242,0)</f>
        <v>65</v>
      </c>
      <c r="O242" s="12"/>
      <c r="P242" s="11"/>
      <c r="Q242" s="11"/>
      <c r="R242" s="11"/>
      <c r="S242" s="9"/>
      <c r="T242" s="9"/>
      <c r="U242" s="9"/>
      <c r="V242" s="9"/>
      <c r="W242" s="9"/>
      <c r="X242" s="9"/>
      <c r="Y242" s="10"/>
      <c r="Z242" s="9"/>
      <c r="AA242" s="8"/>
      <c r="AB242" s="1"/>
      <c r="AC242" s="7"/>
    </row>
    <row r="243" spans="1:29" x14ac:dyDescent="0.2">
      <c r="A243" s="18">
        <v>4349</v>
      </c>
      <c r="B243" s="17" t="s">
        <v>939</v>
      </c>
      <c r="C243" s="17" t="s">
        <v>2</v>
      </c>
      <c r="D243" s="16">
        <v>22247</v>
      </c>
      <c r="E243" s="16">
        <v>31990</v>
      </c>
      <c r="F243" s="16">
        <v>34700</v>
      </c>
      <c r="G243" s="16">
        <v>45988</v>
      </c>
      <c r="H243" s="13">
        <v>42877</v>
      </c>
      <c r="I243" s="13">
        <v>514524</v>
      </c>
      <c r="J243" s="15">
        <f>YEARFRAC(F243,$J$2,3)</f>
        <v>16.504109589041096</v>
      </c>
      <c r="K243" s="14">
        <f>PRODUCT(J243*12)</f>
        <v>198.04931506849317</v>
      </c>
      <c r="L243" s="4">
        <f>12*(INT(K243/12))+IF(((K243/12)-INT(K243/12))*12&lt;3,3,IF(AND(((K243/12)-INT(K243/12))*12&gt;=3,((K243/12)-INT(K243/12))*12&lt;6),6,IF(AND(((K243/12)-INT(K243/12))*12&gt;=6,((K243/12)-INT(K243/12))*12&lt;9),9,IF(((K243/12)-INT(K243/12))*12&gt;=9,12))))</f>
        <v>201</v>
      </c>
      <c r="M243" s="13">
        <f>1/500*(I243*L243)</f>
        <v>206838.64800000002</v>
      </c>
      <c r="N243" s="9">
        <f>YEARFRAC(D243,G243,0)</f>
        <v>65</v>
      </c>
      <c r="O243" s="12"/>
      <c r="P243" s="11"/>
      <c r="Q243" s="11"/>
      <c r="R243" s="11"/>
      <c r="S243" s="9"/>
      <c r="T243" s="9"/>
      <c r="U243" s="9"/>
      <c r="V243" s="9"/>
      <c r="W243" s="9"/>
      <c r="X243" s="9"/>
      <c r="Y243" s="10"/>
      <c r="Z243" s="9"/>
      <c r="AA243" s="8"/>
      <c r="AB243" s="1"/>
      <c r="AC243" s="7"/>
    </row>
    <row r="244" spans="1:29" x14ac:dyDescent="0.2">
      <c r="A244" s="18">
        <v>4705</v>
      </c>
      <c r="B244" s="17" t="s">
        <v>938</v>
      </c>
      <c r="C244" s="17" t="s">
        <v>2</v>
      </c>
      <c r="D244" s="16">
        <v>23079</v>
      </c>
      <c r="E244" s="16">
        <v>30498</v>
      </c>
      <c r="F244" s="16">
        <v>34700</v>
      </c>
      <c r="G244" s="16">
        <v>44994</v>
      </c>
      <c r="H244" s="13">
        <v>29021</v>
      </c>
      <c r="I244" s="13">
        <v>348252</v>
      </c>
      <c r="J244" s="15">
        <f>YEARFRAC(F244,$J$2,3)</f>
        <v>16.504109589041096</v>
      </c>
      <c r="K244" s="14">
        <f>PRODUCT(J244*12)</f>
        <v>198.04931506849317</v>
      </c>
      <c r="L244" s="4">
        <f>12*(INT(K244/12))+IF(((K244/12)-INT(K244/12))*12&lt;3,3,IF(AND(((K244/12)-INT(K244/12))*12&gt;=3,((K244/12)-INT(K244/12))*12&lt;6),6,IF(AND(((K244/12)-INT(K244/12))*12&gt;=6,((K244/12)-INT(K244/12))*12&lt;9),9,IF(((K244/12)-INT(K244/12))*12&gt;=9,12))))</f>
        <v>201</v>
      </c>
      <c r="M244" s="13">
        <f>1/500*(I244*L244)</f>
        <v>139997.304</v>
      </c>
      <c r="N244" s="9">
        <f>YEARFRAC(D244,G244,0)</f>
        <v>60</v>
      </c>
      <c r="O244" s="12"/>
      <c r="P244" s="11"/>
      <c r="Q244" s="11"/>
      <c r="R244" s="11"/>
      <c r="S244" s="9"/>
      <c r="T244" s="9"/>
      <c r="U244" s="9"/>
      <c r="V244" s="9"/>
      <c r="W244" s="9"/>
      <c r="X244" s="9"/>
      <c r="Y244" s="10"/>
      <c r="Z244" s="9"/>
      <c r="AA244" s="8"/>
      <c r="AB244" s="1"/>
      <c r="AC244" s="7"/>
    </row>
    <row r="245" spans="1:29" x14ac:dyDescent="0.2">
      <c r="A245" s="18">
        <v>4713</v>
      </c>
      <c r="B245" s="17" t="s">
        <v>937</v>
      </c>
      <c r="C245" s="17" t="s">
        <v>0</v>
      </c>
      <c r="D245" s="16">
        <v>23293</v>
      </c>
      <c r="E245" s="16">
        <v>30712</v>
      </c>
      <c r="F245" s="16">
        <v>34700</v>
      </c>
      <c r="G245" s="16">
        <v>45208</v>
      </c>
      <c r="H245" s="13">
        <v>35275</v>
      </c>
      <c r="I245" s="13">
        <v>423300</v>
      </c>
      <c r="J245" s="15">
        <f>YEARFRAC(F245,$J$2,3)</f>
        <v>16.504109589041096</v>
      </c>
      <c r="K245" s="14">
        <f>PRODUCT(J245*12)</f>
        <v>198.04931506849317</v>
      </c>
      <c r="L245" s="4">
        <f>12*(INT(K245/12))+IF(((K245/12)-INT(K245/12))*12&lt;3,3,IF(AND(((K245/12)-INT(K245/12))*12&gt;=3,((K245/12)-INT(K245/12))*12&lt;6),6,IF(AND(((K245/12)-INT(K245/12))*12&gt;=6,((K245/12)-INT(K245/12))*12&lt;9),9,IF(((K245/12)-INT(K245/12))*12&gt;=9,12))))</f>
        <v>201</v>
      </c>
      <c r="M245" s="13">
        <f>1/500*(I245*L245)</f>
        <v>170166.6</v>
      </c>
      <c r="N245" s="9">
        <f>YEARFRAC(D245,G245,0)</f>
        <v>60</v>
      </c>
      <c r="O245" s="12"/>
      <c r="P245" s="11"/>
      <c r="Q245" s="11"/>
      <c r="R245" s="11"/>
      <c r="S245" s="9"/>
      <c r="T245" s="9"/>
      <c r="U245" s="9"/>
      <c r="V245" s="9"/>
      <c r="W245" s="9"/>
      <c r="X245" s="9"/>
      <c r="Y245" s="10"/>
      <c r="Z245" s="9"/>
      <c r="AA245" s="8"/>
      <c r="AB245" s="1"/>
      <c r="AC245" s="7"/>
    </row>
    <row r="246" spans="1:29" x14ac:dyDescent="0.2">
      <c r="A246" s="18">
        <v>4907</v>
      </c>
      <c r="B246" s="17" t="s">
        <v>936</v>
      </c>
      <c r="C246" s="17" t="s">
        <v>2</v>
      </c>
      <c r="D246" s="16">
        <v>21916</v>
      </c>
      <c r="E246" s="16">
        <v>32174</v>
      </c>
      <c r="F246" s="16">
        <v>38687</v>
      </c>
      <c r="G246" s="16">
        <v>43831</v>
      </c>
      <c r="H246" s="13">
        <v>19323</v>
      </c>
      <c r="I246" s="13">
        <v>231876</v>
      </c>
      <c r="J246" s="15">
        <f>YEARFRAC(F246,$J$2,3)</f>
        <v>5.580821917808219</v>
      </c>
      <c r="K246" s="14">
        <f>PRODUCT(J246*12)</f>
        <v>66.969863013698628</v>
      </c>
      <c r="L246" s="4">
        <f>12*(INT(K246/12))+IF(((K246/12)-INT(K246/12))*12&lt;3,3,IF(AND(((K246/12)-INT(K246/12))*12&gt;=3,((K246/12)-INT(K246/12))*12&lt;6),6,IF(AND(((K246/12)-INT(K246/12))*12&gt;=6,((K246/12)-INT(K246/12))*12&lt;9),9,IF(((K246/12)-INT(K246/12))*12&gt;=9,12))))</f>
        <v>69</v>
      </c>
      <c r="M246" s="13">
        <f>1/500*(I246*L246)</f>
        <v>31998.887999999999</v>
      </c>
      <c r="N246" s="9">
        <f>YEARFRAC(D246,G246,0)</f>
        <v>60</v>
      </c>
      <c r="O246" s="12"/>
      <c r="P246" s="11"/>
      <c r="Q246" s="11"/>
      <c r="R246" s="11"/>
      <c r="S246" s="9"/>
      <c r="T246" s="9"/>
      <c r="U246" s="9"/>
      <c r="V246" s="9"/>
      <c r="W246" s="9"/>
      <c r="X246" s="9"/>
      <c r="Y246" s="10"/>
      <c r="Z246" s="9"/>
      <c r="AA246" s="8"/>
      <c r="AB246" s="1"/>
      <c r="AC246" s="7"/>
    </row>
    <row r="247" spans="1:29" x14ac:dyDescent="0.2">
      <c r="A247" s="18">
        <v>4955</v>
      </c>
      <c r="B247" s="17" t="s">
        <v>935</v>
      </c>
      <c r="C247" s="17" t="s">
        <v>0</v>
      </c>
      <c r="D247" s="16">
        <v>23860</v>
      </c>
      <c r="E247" s="16">
        <v>32417</v>
      </c>
      <c r="F247" s="16">
        <v>38687</v>
      </c>
      <c r="G247" s="16">
        <v>45775</v>
      </c>
      <c r="H247" s="13">
        <v>16692</v>
      </c>
      <c r="I247" s="13">
        <v>200304</v>
      </c>
      <c r="J247" s="15">
        <f>YEARFRAC(F247,$J$2,3)</f>
        <v>5.580821917808219</v>
      </c>
      <c r="K247" s="14">
        <f>PRODUCT(J247*12)</f>
        <v>66.969863013698628</v>
      </c>
      <c r="L247" s="4">
        <f>12*(INT(K247/12))+IF(((K247/12)-INT(K247/12))*12&lt;3,3,IF(AND(((K247/12)-INT(K247/12))*12&gt;=3,((K247/12)-INT(K247/12))*12&lt;6),6,IF(AND(((K247/12)-INT(K247/12))*12&gt;=6,((K247/12)-INT(K247/12))*12&lt;9),9,IF(((K247/12)-INT(K247/12))*12&gt;=9,12))))</f>
        <v>69</v>
      </c>
      <c r="M247" s="13">
        <f>1/500*(I247*L247)</f>
        <v>27641.952000000001</v>
      </c>
      <c r="N247" s="9">
        <f>YEARFRAC(D247,G247,0)</f>
        <v>60</v>
      </c>
      <c r="O247" s="12"/>
      <c r="P247" s="11"/>
      <c r="Q247" s="11"/>
      <c r="R247" s="11"/>
      <c r="S247" s="9"/>
      <c r="T247" s="9"/>
      <c r="U247" s="9"/>
      <c r="V247" s="9"/>
      <c r="W247" s="9"/>
      <c r="X247" s="9"/>
      <c r="Y247" s="10"/>
      <c r="Z247" s="9"/>
      <c r="AA247" s="8"/>
      <c r="AB247" s="1"/>
      <c r="AC247" s="7"/>
    </row>
    <row r="248" spans="1:29" x14ac:dyDescent="0.2">
      <c r="A248" s="18">
        <v>4968</v>
      </c>
      <c r="B248" s="17" t="s">
        <v>934</v>
      </c>
      <c r="C248" s="17" t="s">
        <v>2</v>
      </c>
      <c r="D248" s="16">
        <v>23377</v>
      </c>
      <c r="E248" s="16">
        <v>32417</v>
      </c>
      <c r="F248" s="16">
        <v>34700</v>
      </c>
      <c r="G248" s="16">
        <v>45292</v>
      </c>
      <c r="H248" s="13">
        <v>31996</v>
      </c>
      <c r="I248" s="13">
        <v>383952</v>
      </c>
      <c r="J248" s="15">
        <f>YEARFRAC(F248,$J$2,3)</f>
        <v>16.504109589041096</v>
      </c>
      <c r="K248" s="14">
        <f>PRODUCT(J248*12)</f>
        <v>198.04931506849317</v>
      </c>
      <c r="L248" s="4">
        <f>12*(INT(K248/12))+IF(((K248/12)-INT(K248/12))*12&lt;3,3,IF(AND(((K248/12)-INT(K248/12))*12&gt;=3,((K248/12)-INT(K248/12))*12&lt;6),6,IF(AND(((K248/12)-INT(K248/12))*12&gt;=6,((K248/12)-INT(K248/12))*12&lt;9),9,IF(((K248/12)-INT(K248/12))*12&gt;=9,12))))</f>
        <v>201</v>
      </c>
      <c r="M248" s="13">
        <f>1/500*(I248*L248)</f>
        <v>154348.704</v>
      </c>
      <c r="N248" s="9">
        <f>YEARFRAC(D248,G248,0)</f>
        <v>60</v>
      </c>
      <c r="O248" s="12"/>
      <c r="P248" s="11"/>
      <c r="Q248" s="11"/>
      <c r="R248" s="11"/>
      <c r="S248" s="9"/>
      <c r="T248" s="9"/>
      <c r="U248" s="9"/>
      <c r="V248" s="9"/>
      <c r="W248" s="9"/>
      <c r="X248" s="9"/>
      <c r="Y248" s="10"/>
      <c r="Z248" s="9"/>
      <c r="AA248" s="8"/>
      <c r="AB248" s="1"/>
      <c r="AC248" s="7"/>
    </row>
    <row r="249" spans="1:29" x14ac:dyDescent="0.2">
      <c r="A249" s="18">
        <v>5054</v>
      </c>
      <c r="B249" s="17" t="s">
        <v>933</v>
      </c>
      <c r="C249" s="17" t="s">
        <v>0</v>
      </c>
      <c r="D249" s="16">
        <v>25105</v>
      </c>
      <c r="E249" s="16">
        <v>32690</v>
      </c>
      <c r="F249" s="16">
        <v>34700</v>
      </c>
      <c r="G249" s="16">
        <v>47020</v>
      </c>
      <c r="H249" s="13">
        <v>25895</v>
      </c>
      <c r="I249" s="13">
        <v>310740</v>
      </c>
      <c r="J249" s="15">
        <f>YEARFRAC(F249,$J$2,3)</f>
        <v>16.504109589041096</v>
      </c>
      <c r="K249" s="14">
        <f>PRODUCT(J249*12)</f>
        <v>198.04931506849317</v>
      </c>
      <c r="L249" s="4">
        <f>12*(INT(K249/12))+IF(((K249/12)-INT(K249/12))*12&lt;3,3,IF(AND(((K249/12)-INT(K249/12))*12&gt;=3,((K249/12)-INT(K249/12))*12&lt;6),6,IF(AND(((K249/12)-INT(K249/12))*12&gt;=6,((K249/12)-INT(K249/12))*12&lt;9),9,IF(((K249/12)-INT(K249/12))*12&gt;=9,12))))</f>
        <v>201</v>
      </c>
      <c r="M249" s="13">
        <f>1/500*(I249*L249)</f>
        <v>124917.48</v>
      </c>
      <c r="N249" s="9">
        <f>YEARFRAC(D249,G249,0)</f>
        <v>60</v>
      </c>
      <c r="O249" s="12"/>
      <c r="P249" s="11"/>
      <c r="Q249" s="11"/>
      <c r="R249" s="11"/>
      <c r="S249" s="9"/>
      <c r="T249" s="9"/>
      <c r="U249" s="9"/>
      <c r="V249" s="9"/>
      <c r="W249" s="9"/>
      <c r="X249" s="9"/>
      <c r="Y249" s="10"/>
      <c r="Z249" s="9"/>
      <c r="AA249" s="8"/>
      <c r="AB249" s="1"/>
      <c r="AC249" s="7"/>
    </row>
    <row r="250" spans="1:29" x14ac:dyDescent="0.2">
      <c r="A250" s="18">
        <v>5564</v>
      </c>
      <c r="B250" s="17" t="s">
        <v>932</v>
      </c>
      <c r="C250" s="17" t="s">
        <v>2</v>
      </c>
      <c r="D250" s="16">
        <v>22231</v>
      </c>
      <c r="E250" s="16">
        <v>32721</v>
      </c>
      <c r="F250" s="16">
        <v>34700</v>
      </c>
      <c r="G250" s="16">
        <v>44146</v>
      </c>
      <c r="H250" s="13">
        <v>35275</v>
      </c>
      <c r="I250" s="13">
        <v>423300</v>
      </c>
      <c r="J250" s="15">
        <f>YEARFRAC(F250,$J$2,3)</f>
        <v>16.504109589041096</v>
      </c>
      <c r="K250" s="14">
        <f>PRODUCT(J250*12)</f>
        <v>198.04931506849317</v>
      </c>
      <c r="L250" s="4">
        <f>12*(INT(K250/12))+IF(((K250/12)-INT(K250/12))*12&lt;3,3,IF(AND(((K250/12)-INT(K250/12))*12&gt;=3,((K250/12)-INT(K250/12))*12&lt;6),6,IF(AND(((K250/12)-INT(K250/12))*12&gt;=6,((K250/12)-INT(K250/12))*12&lt;9),9,IF(((K250/12)-INT(K250/12))*12&gt;=9,12))))</f>
        <v>201</v>
      </c>
      <c r="M250" s="13">
        <f>1/500*(I250*L250)</f>
        <v>170166.6</v>
      </c>
      <c r="N250" s="9">
        <f>YEARFRAC(D250,G250,0)</f>
        <v>60</v>
      </c>
      <c r="O250" s="12"/>
      <c r="P250" s="11"/>
      <c r="Q250" s="11"/>
      <c r="R250" s="11"/>
      <c r="S250" s="9"/>
      <c r="T250" s="9"/>
      <c r="U250" s="9"/>
      <c r="V250" s="9"/>
      <c r="W250" s="9"/>
      <c r="X250" s="9"/>
      <c r="Y250" s="10"/>
      <c r="Z250" s="9"/>
      <c r="AA250" s="8"/>
      <c r="AB250" s="1"/>
      <c r="AC250" s="7"/>
    </row>
    <row r="251" spans="1:29" x14ac:dyDescent="0.2">
      <c r="A251" s="18">
        <v>6302</v>
      </c>
      <c r="B251" s="17" t="s">
        <v>931</v>
      </c>
      <c r="C251" s="17" t="s">
        <v>0</v>
      </c>
      <c r="D251" s="16">
        <v>23743</v>
      </c>
      <c r="E251" s="16">
        <v>32363</v>
      </c>
      <c r="F251" s="16">
        <v>34700</v>
      </c>
      <c r="G251" s="16">
        <v>47484</v>
      </c>
      <c r="H251" s="13">
        <v>49636</v>
      </c>
      <c r="I251" s="13">
        <v>595632</v>
      </c>
      <c r="J251" s="15">
        <f>YEARFRAC(F251,$J$2,3)</f>
        <v>16.504109589041096</v>
      </c>
      <c r="K251" s="14">
        <f>PRODUCT(J251*12)</f>
        <v>198.04931506849317</v>
      </c>
      <c r="L251" s="4">
        <f>12*(INT(K251/12))+IF(((K251/12)-INT(K251/12))*12&lt;3,3,IF(AND(((K251/12)-INT(K251/12))*12&gt;=3,((K251/12)-INT(K251/12))*12&lt;6),6,IF(AND(((K251/12)-INT(K251/12))*12&gt;=6,((K251/12)-INT(K251/12))*12&lt;9),9,IF(((K251/12)-INT(K251/12))*12&gt;=9,12))))</f>
        <v>201</v>
      </c>
      <c r="M251" s="13">
        <f>1/500*(I251*L251)</f>
        <v>239444.06400000001</v>
      </c>
      <c r="N251" s="9">
        <f>YEARFRAC(D251,G251,0)</f>
        <v>65</v>
      </c>
      <c r="O251" s="12"/>
      <c r="P251" s="11"/>
      <c r="Q251" s="11"/>
      <c r="R251" s="11"/>
      <c r="S251" s="9"/>
      <c r="T251" s="9"/>
      <c r="U251" s="9"/>
      <c r="V251" s="9"/>
      <c r="W251" s="9"/>
      <c r="X251" s="9"/>
      <c r="Y251" s="10"/>
      <c r="Z251" s="9"/>
      <c r="AA251" s="8"/>
      <c r="AB251" s="1"/>
      <c r="AC251" s="7"/>
    </row>
    <row r="252" spans="1:29" x14ac:dyDescent="0.2">
      <c r="A252" s="18">
        <v>6485</v>
      </c>
      <c r="B252" s="17" t="s">
        <v>930</v>
      </c>
      <c r="C252" s="17" t="s">
        <v>2</v>
      </c>
      <c r="D252" s="16">
        <v>23768</v>
      </c>
      <c r="E252" s="16">
        <v>32721</v>
      </c>
      <c r="F252" s="16">
        <v>34700</v>
      </c>
      <c r="G252" s="16">
        <v>45683</v>
      </c>
      <c r="H252" s="13">
        <v>35275</v>
      </c>
      <c r="I252" s="13">
        <v>423300</v>
      </c>
      <c r="J252" s="15">
        <f>YEARFRAC(F252,$J$2,3)</f>
        <v>16.504109589041096</v>
      </c>
      <c r="K252" s="14">
        <f>PRODUCT(J252*12)</f>
        <v>198.04931506849317</v>
      </c>
      <c r="L252" s="4">
        <f>12*(INT(K252/12))+IF(((K252/12)-INT(K252/12))*12&lt;3,3,IF(AND(((K252/12)-INT(K252/12))*12&gt;=3,((K252/12)-INT(K252/12))*12&lt;6),6,IF(AND(((K252/12)-INT(K252/12))*12&gt;=6,((K252/12)-INT(K252/12))*12&lt;9),9,IF(((K252/12)-INT(K252/12))*12&gt;=9,12))))</f>
        <v>201</v>
      </c>
      <c r="M252" s="13">
        <f>1/500*(I252*L252)</f>
        <v>170166.6</v>
      </c>
      <c r="N252" s="9">
        <f>YEARFRAC(D252,G252,0)</f>
        <v>60</v>
      </c>
      <c r="O252" s="12"/>
      <c r="P252" s="11"/>
      <c r="Q252" s="11"/>
      <c r="R252" s="11"/>
      <c r="S252" s="9"/>
      <c r="T252" s="9"/>
      <c r="U252" s="9"/>
      <c r="V252" s="9"/>
      <c r="W252" s="9"/>
      <c r="X252" s="9"/>
      <c r="Y252" s="10"/>
      <c r="Z252" s="9"/>
      <c r="AA252" s="8"/>
      <c r="AB252" s="1"/>
      <c r="AC252" s="7"/>
    </row>
    <row r="253" spans="1:29" x14ac:dyDescent="0.2">
      <c r="A253" s="18">
        <v>6671</v>
      </c>
      <c r="B253" s="17" t="s">
        <v>929</v>
      </c>
      <c r="C253" s="17" t="s">
        <v>2</v>
      </c>
      <c r="D253" s="16">
        <v>22372</v>
      </c>
      <c r="E253" s="16">
        <v>32782</v>
      </c>
      <c r="F253" s="16">
        <v>36647</v>
      </c>
      <c r="G253" s="16">
        <v>44287</v>
      </c>
      <c r="H253" s="13">
        <v>24662</v>
      </c>
      <c r="I253" s="13">
        <v>295944</v>
      </c>
      <c r="J253" s="15">
        <f>YEARFRAC(F253,$J$2,3)</f>
        <v>11.169863013698631</v>
      </c>
      <c r="K253" s="14">
        <f>PRODUCT(J253*12)</f>
        <v>134.03835616438357</v>
      </c>
      <c r="L253" s="4">
        <f>12*(INT(K253/12))+IF(((K253/12)-INT(K253/12))*12&lt;3,3,IF(AND(((K253/12)-INT(K253/12))*12&gt;=3,((K253/12)-INT(K253/12))*12&lt;6),6,IF(AND(((K253/12)-INT(K253/12))*12&gt;=6,((K253/12)-INT(K253/12))*12&lt;9),9,IF(((K253/12)-INT(K253/12))*12&gt;=9,12))))</f>
        <v>135</v>
      </c>
      <c r="M253" s="13">
        <f>1/500*(I253*L253)</f>
        <v>79904.88</v>
      </c>
      <c r="N253" s="9">
        <f>YEARFRAC(D253,G253,0)</f>
        <v>60</v>
      </c>
      <c r="O253" s="12"/>
      <c r="P253" s="11"/>
      <c r="Q253" s="11"/>
      <c r="R253" s="11"/>
      <c r="S253" s="9"/>
      <c r="T253" s="9"/>
      <c r="U253" s="9"/>
      <c r="V253" s="9"/>
      <c r="W253" s="9"/>
      <c r="X253" s="9"/>
      <c r="Y253" s="10"/>
      <c r="Z253" s="9"/>
      <c r="AA253" s="8"/>
      <c r="AB253" s="1"/>
      <c r="AC253" s="7"/>
    </row>
    <row r="254" spans="1:29" x14ac:dyDescent="0.2">
      <c r="A254" s="18">
        <v>7095</v>
      </c>
      <c r="B254" s="17" t="s">
        <v>928</v>
      </c>
      <c r="C254" s="17" t="s">
        <v>2</v>
      </c>
      <c r="D254" s="16">
        <v>23224</v>
      </c>
      <c r="E254" s="16">
        <v>36339</v>
      </c>
      <c r="F254" s="16">
        <v>36339</v>
      </c>
      <c r="G254" s="16">
        <v>45139</v>
      </c>
      <c r="H254" s="13">
        <v>18403</v>
      </c>
      <c r="I254" s="13">
        <v>220836</v>
      </c>
      <c r="J254" s="15">
        <f>YEARFRAC(F254,$J$2,3)</f>
        <v>12.013698630136986</v>
      </c>
      <c r="K254" s="14">
        <f>PRODUCT(J254*12)</f>
        <v>144.16438356164383</v>
      </c>
      <c r="L254" s="4">
        <f>12*(INT(K254/12))+IF(((K254/12)-INT(K254/12))*12&lt;3,3,IF(AND(((K254/12)-INT(K254/12))*12&gt;=3,((K254/12)-INT(K254/12))*12&lt;6),6,IF(AND(((K254/12)-INT(K254/12))*12&gt;=6,((K254/12)-INT(K254/12))*12&lt;9),9,IF(((K254/12)-INT(K254/12))*12&gt;=9,12))))</f>
        <v>147</v>
      </c>
      <c r="M254" s="13">
        <f>1/500*(I254*L254)</f>
        <v>64925.784</v>
      </c>
      <c r="N254" s="9">
        <f>YEARFRAC(D254,G254,0)</f>
        <v>60</v>
      </c>
      <c r="O254" s="12"/>
      <c r="P254" s="11"/>
      <c r="Q254" s="11"/>
      <c r="R254" s="11"/>
      <c r="S254" s="9"/>
      <c r="T254" s="9"/>
      <c r="U254" s="9"/>
      <c r="V254" s="9"/>
      <c r="W254" s="9"/>
      <c r="X254" s="9"/>
      <c r="Y254" s="10"/>
      <c r="Z254" s="9"/>
      <c r="AA254" s="8"/>
      <c r="AB254" s="1"/>
      <c r="AC254" s="7"/>
    </row>
    <row r="255" spans="1:29" x14ac:dyDescent="0.2">
      <c r="A255" s="18">
        <v>7123</v>
      </c>
      <c r="B255" s="17" t="s">
        <v>927</v>
      </c>
      <c r="C255" s="17" t="s">
        <v>2</v>
      </c>
      <c r="D255" s="16">
        <v>28012</v>
      </c>
      <c r="E255" s="16">
        <v>36644</v>
      </c>
      <c r="F255" s="16">
        <v>36644</v>
      </c>
      <c r="G255" s="16">
        <v>49927</v>
      </c>
      <c r="H255" s="13">
        <v>26323</v>
      </c>
      <c r="I255" s="13">
        <v>315876</v>
      </c>
      <c r="J255" s="15">
        <f>YEARFRAC(F255,$J$2,3)</f>
        <v>11.178082191780822</v>
      </c>
      <c r="K255" s="14">
        <f>PRODUCT(J255*12)</f>
        <v>134.13698630136986</v>
      </c>
      <c r="L255" s="4">
        <f>12*(INT(K255/12))+IF(((K255/12)-INT(K255/12))*12&lt;3,3,IF(AND(((K255/12)-INT(K255/12))*12&gt;=3,((K255/12)-INT(K255/12))*12&lt;6),6,IF(AND(((K255/12)-INT(K255/12))*12&gt;=6,((K255/12)-INT(K255/12))*12&lt;9),9,IF(((K255/12)-INT(K255/12))*12&gt;=9,12))))</f>
        <v>135</v>
      </c>
      <c r="M255" s="13">
        <f>1/500*(I255*L255)</f>
        <v>85286.52</v>
      </c>
      <c r="N255" s="9">
        <f>YEARFRAC(D255,G255,0)</f>
        <v>60</v>
      </c>
      <c r="O255" s="12"/>
      <c r="P255" s="11"/>
      <c r="Q255" s="11"/>
      <c r="R255" s="11"/>
      <c r="S255" s="9"/>
      <c r="T255" s="9"/>
      <c r="U255" s="9"/>
      <c r="V255" s="9"/>
      <c r="W255" s="9"/>
      <c r="X255" s="9"/>
      <c r="Y255" s="10"/>
      <c r="Z255" s="9"/>
      <c r="AA255" s="8"/>
      <c r="AB255" s="1"/>
      <c r="AC255" s="7"/>
    </row>
    <row r="256" spans="1:29" x14ac:dyDescent="0.2">
      <c r="A256" s="18">
        <v>7190</v>
      </c>
      <c r="B256" s="17" t="s">
        <v>926</v>
      </c>
      <c r="C256" s="17" t="s">
        <v>2</v>
      </c>
      <c r="D256" s="16">
        <v>27030</v>
      </c>
      <c r="E256" s="16">
        <v>37140</v>
      </c>
      <c r="F256" s="16">
        <v>37140</v>
      </c>
      <c r="G256" s="16">
        <v>48945</v>
      </c>
      <c r="H256" s="13">
        <v>20289</v>
      </c>
      <c r="I256" s="13">
        <v>243468</v>
      </c>
      <c r="J256" s="15">
        <f>YEARFRAC(F256,$J$2,3)</f>
        <v>9.8191780821917813</v>
      </c>
      <c r="K256" s="14">
        <f>PRODUCT(J256*12)</f>
        <v>117.83013698630137</v>
      </c>
      <c r="L256" s="4">
        <f>12*(INT(K256/12))+IF(((K256/12)-INT(K256/12))*12&lt;3,3,IF(AND(((K256/12)-INT(K256/12))*12&gt;=3,((K256/12)-INT(K256/12))*12&lt;6),6,IF(AND(((K256/12)-INT(K256/12))*12&gt;=6,((K256/12)-INT(K256/12))*12&lt;9),9,IF(((K256/12)-INT(K256/12))*12&gt;=9,12))))</f>
        <v>120</v>
      </c>
      <c r="M256" s="13">
        <f>1/500*(I256*L256)</f>
        <v>58432.32</v>
      </c>
      <c r="N256" s="9">
        <f>YEARFRAC(D256,G256,0)</f>
        <v>60</v>
      </c>
      <c r="O256" s="12"/>
      <c r="P256" s="11"/>
      <c r="Q256" s="11"/>
      <c r="R256" s="11"/>
      <c r="S256" s="9"/>
      <c r="T256" s="9"/>
      <c r="U256" s="9"/>
      <c r="V256" s="9"/>
      <c r="W256" s="9"/>
      <c r="X256" s="9"/>
      <c r="Y256" s="10"/>
      <c r="Z256" s="9"/>
      <c r="AA256" s="8"/>
      <c r="AB256" s="1"/>
      <c r="AC256" s="7"/>
    </row>
    <row r="257" spans="1:29" x14ac:dyDescent="0.2">
      <c r="A257" s="18">
        <v>7230</v>
      </c>
      <c r="B257" s="17" t="s">
        <v>925</v>
      </c>
      <c r="C257" s="17" t="s">
        <v>0</v>
      </c>
      <c r="D257" s="16">
        <v>28386</v>
      </c>
      <c r="E257" s="16">
        <v>37410</v>
      </c>
      <c r="F257" s="16">
        <v>37410</v>
      </c>
      <c r="G257" s="16">
        <v>52127</v>
      </c>
      <c r="H257" s="13">
        <v>42877</v>
      </c>
      <c r="I257" s="13">
        <v>514524</v>
      </c>
      <c r="J257" s="15">
        <f>YEARFRAC(F257,$J$2,3)</f>
        <v>9.0794520547945208</v>
      </c>
      <c r="K257" s="14">
        <f>PRODUCT(J257*12)</f>
        <v>108.95342465753424</v>
      </c>
      <c r="L257" s="4">
        <f>12*(INT(K257/12))+IF(((K257/12)-INT(K257/12))*12&lt;3,3,IF(AND(((K257/12)-INT(K257/12))*12&gt;=3,((K257/12)-INT(K257/12))*12&lt;6),6,IF(AND(((K257/12)-INT(K257/12))*12&gt;=6,((K257/12)-INT(K257/12))*12&lt;9),9,IF(((K257/12)-INT(K257/12))*12&gt;=9,12))))</f>
        <v>111</v>
      </c>
      <c r="M257" s="13">
        <f>1/500*(I257*L257)</f>
        <v>114224.32800000001</v>
      </c>
      <c r="N257" s="9">
        <f>YEARFRAC(D257,G257,0)</f>
        <v>65</v>
      </c>
      <c r="O257" s="12"/>
      <c r="P257" s="11"/>
      <c r="Q257" s="11"/>
      <c r="R257" s="11"/>
      <c r="S257" s="9"/>
      <c r="T257" s="9"/>
      <c r="U257" s="9"/>
      <c r="V257" s="9"/>
      <c r="W257" s="9"/>
      <c r="X257" s="9"/>
      <c r="Y257" s="10"/>
      <c r="Z257" s="9"/>
      <c r="AA257" s="8"/>
      <c r="AB257" s="1"/>
      <c r="AC257" s="7"/>
    </row>
    <row r="258" spans="1:29" x14ac:dyDescent="0.2">
      <c r="A258" s="18">
        <v>7411</v>
      </c>
      <c r="B258" s="17" t="s">
        <v>924</v>
      </c>
      <c r="C258" s="17" t="s">
        <v>2</v>
      </c>
      <c r="D258" s="16">
        <v>26976</v>
      </c>
      <c r="E258" s="16">
        <v>38460</v>
      </c>
      <c r="F258" s="16">
        <v>38460</v>
      </c>
      <c r="G258" s="16">
        <v>48891</v>
      </c>
      <c r="H258" s="13">
        <v>16692</v>
      </c>
      <c r="I258" s="13">
        <v>200304</v>
      </c>
      <c r="J258" s="15">
        <f>YEARFRAC(F258,$J$2,3)</f>
        <v>6.2027397260273975</v>
      </c>
      <c r="K258" s="14">
        <f>PRODUCT(J258*12)</f>
        <v>74.432876712328778</v>
      </c>
      <c r="L258" s="4">
        <f>12*(INT(K258/12))+IF(((K258/12)-INT(K258/12))*12&lt;3,3,IF(AND(((K258/12)-INT(K258/12))*12&gt;=3,((K258/12)-INT(K258/12))*12&lt;6),6,IF(AND(((K258/12)-INT(K258/12))*12&gt;=6,((K258/12)-INT(K258/12))*12&lt;9),9,IF(((K258/12)-INT(K258/12))*12&gt;=9,12))))</f>
        <v>75</v>
      </c>
      <c r="M258" s="13">
        <f>1/500*(I258*L258)</f>
        <v>30045.600000000002</v>
      </c>
      <c r="N258" s="9">
        <f>YEARFRAC(D258,G258,0)</f>
        <v>60</v>
      </c>
      <c r="O258" s="12"/>
      <c r="P258" s="11"/>
      <c r="Q258" s="11"/>
      <c r="R258" s="11"/>
      <c r="S258" s="9"/>
      <c r="T258" s="9"/>
      <c r="U258" s="9"/>
      <c r="V258" s="9"/>
      <c r="W258" s="9"/>
      <c r="X258" s="9"/>
      <c r="Y258" s="10"/>
      <c r="Z258" s="9"/>
      <c r="AA258" s="8"/>
      <c r="AB258" s="1"/>
      <c r="AC258" s="7"/>
    </row>
    <row r="259" spans="1:29" x14ac:dyDescent="0.2">
      <c r="A259" s="18">
        <v>7499</v>
      </c>
      <c r="B259" s="17" t="s">
        <v>923</v>
      </c>
      <c r="C259" s="17" t="s">
        <v>2</v>
      </c>
      <c r="D259" s="16">
        <v>28745</v>
      </c>
      <c r="E259" s="16">
        <v>39479</v>
      </c>
      <c r="F259" s="16">
        <v>39479</v>
      </c>
      <c r="G259" s="16">
        <v>50660</v>
      </c>
      <c r="H259" s="13">
        <v>33595</v>
      </c>
      <c r="I259" s="13">
        <v>403140</v>
      </c>
      <c r="J259" s="15">
        <f>YEARFRAC(F259,$J$2,3)</f>
        <v>3.4109589041095889</v>
      </c>
      <c r="K259" s="14">
        <f>PRODUCT(J259*12)</f>
        <v>40.93150684931507</v>
      </c>
      <c r="L259" s="4">
        <f>12*(INT(K259/12))+IF(((K259/12)-INT(K259/12))*12&lt;3,3,IF(AND(((K259/12)-INT(K259/12))*12&gt;=3,((K259/12)-INT(K259/12))*12&lt;6),6,IF(AND(((K259/12)-INT(K259/12))*12&gt;=6,((K259/12)-INT(K259/12))*12&lt;9),9,IF(((K259/12)-INT(K259/12))*12&gt;=9,12))))</f>
        <v>42</v>
      </c>
      <c r="M259" s="13">
        <f>1/500*(I259*L259)</f>
        <v>33863.760000000002</v>
      </c>
      <c r="N259" s="9">
        <f>YEARFRAC(D259,G259,0)</f>
        <v>60</v>
      </c>
      <c r="O259" s="12"/>
      <c r="P259" s="11"/>
      <c r="Q259" s="11"/>
      <c r="R259" s="11"/>
      <c r="S259" s="9"/>
      <c r="T259" s="9"/>
      <c r="U259" s="9"/>
      <c r="V259" s="9"/>
      <c r="W259" s="9"/>
      <c r="X259" s="9"/>
      <c r="Y259" s="10"/>
      <c r="Z259" s="9"/>
      <c r="AA259" s="8"/>
      <c r="AB259" s="1"/>
      <c r="AC259" s="7"/>
    </row>
    <row r="260" spans="1:29" x14ac:dyDescent="0.2">
      <c r="A260" s="18">
        <v>2030</v>
      </c>
      <c r="B260" s="17" t="s">
        <v>922</v>
      </c>
      <c r="C260" s="17" t="s">
        <v>2</v>
      </c>
      <c r="D260" s="16">
        <v>20353</v>
      </c>
      <c r="E260" s="16">
        <v>29880</v>
      </c>
      <c r="F260" s="16">
        <v>34700</v>
      </c>
      <c r="G260" s="16">
        <v>44095</v>
      </c>
      <c r="H260" s="13">
        <v>98947</v>
      </c>
      <c r="I260" s="13">
        <v>1187364</v>
      </c>
      <c r="J260" s="15">
        <f>YEARFRAC(F260,$J$2,3)</f>
        <v>16.504109589041096</v>
      </c>
      <c r="K260" s="14">
        <f>PRODUCT(J260*12)</f>
        <v>198.04931506849317</v>
      </c>
      <c r="L260" s="4">
        <f>12*(INT(K260/12))+IF(((K260/12)-INT(K260/12))*12&lt;3,3,IF(AND(((K260/12)-INT(K260/12))*12&gt;=3,((K260/12)-INT(K260/12))*12&lt;6),6,IF(AND(((K260/12)-INT(K260/12))*12&gt;=6,((K260/12)-INT(K260/12))*12&lt;9),9,IF(((K260/12)-INT(K260/12))*12&gt;=9,12))))</f>
        <v>201</v>
      </c>
      <c r="M260" s="13">
        <f>1/500*(I260*L260)</f>
        <v>477320.32800000004</v>
      </c>
      <c r="N260" s="9">
        <f>YEARFRAC(D260,G260,0)</f>
        <v>65</v>
      </c>
      <c r="O260" s="12"/>
      <c r="P260" s="11"/>
      <c r="Q260" s="11"/>
      <c r="R260" s="11"/>
      <c r="S260" s="9"/>
      <c r="T260" s="9"/>
      <c r="U260" s="9"/>
      <c r="V260" s="9"/>
      <c r="W260" s="9"/>
      <c r="X260" s="9"/>
      <c r="Y260" s="10"/>
      <c r="Z260" s="9"/>
      <c r="AA260" s="8"/>
      <c r="AB260" s="1"/>
      <c r="AC260" s="7"/>
    </row>
    <row r="261" spans="1:29" x14ac:dyDescent="0.2">
      <c r="A261" s="18">
        <v>2373</v>
      </c>
      <c r="B261" s="17" t="s">
        <v>921</v>
      </c>
      <c r="C261" s="17" t="s">
        <v>2</v>
      </c>
      <c r="D261" s="16">
        <v>23008</v>
      </c>
      <c r="E261" s="16">
        <v>31229</v>
      </c>
      <c r="F261" s="16">
        <v>34700</v>
      </c>
      <c r="G261" s="16">
        <v>44923</v>
      </c>
      <c r="H261" s="13">
        <v>35275</v>
      </c>
      <c r="I261" s="13">
        <v>423300</v>
      </c>
      <c r="J261" s="15">
        <f>YEARFRAC(F261,$J$2,3)</f>
        <v>16.504109589041096</v>
      </c>
      <c r="K261" s="14">
        <f>PRODUCT(J261*12)</f>
        <v>198.04931506849317</v>
      </c>
      <c r="L261" s="4">
        <f>12*(INT(K261/12))+IF(((K261/12)-INT(K261/12))*12&lt;3,3,IF(AND(((K261/12)-INT(K261/12))*12&gt;=3,((K261/12)-INT(K261/12))*12&lt;6),6,IF(AND(((K261/12)-INT(K261/12))*12&gt;=6,((K261/12)-INT(K261/12))*12&lt;9),9,IF(((K261/12)-INT(K261/12))*12&gt;=9,12))))</f>
        <v>201</v>
      </c>
      <c r="M261" s="13">
        <f>1/500*(I261*L261)</f>
        <v>170166.6</v>
      </c>
      <c r="N261" s="9">
        <f>YEARFRAC(D261,G261,0)</f>
        <v>60</v>
      </c>
      <c r="O261" s="12"/>
      <c r="P261" s="11"/>
      <c r="Q261" s="11"/>
      <c r="R261" s="11"/>
      <c r="S261" s="9"/>
      <c r="T261" s="9"/>
      <c r="U261" s="9"/>
      <c r="V261" s="9"/>
      <c r="W261" s="9"/>
      <c r="X261" s="9"/>
      <c r="Y261" s="10"/>
      <c r="Z261" s="9"/>
      <c r="AA261" s="8"/>
      <c r="AB261" s="1"/>
      <c r="AC261" s="7"/>
    </row>
    <row r="262" spans="1:29" x14ac:dyDescent="0.2">
      <c r="A262" s="18">
        <v>2495</v>
      </c>
      <c r="B262" s="17" t="s">
        <v>920</v>
      </c>
      <c r="C262" s="17" t="s">
        <v>2</v>
      </c>
      <c r="D262" s="16">
        <v>24473</v>
      </c>
      <c r="E262" s="16">
        <v>34060</v>
      </c>
      <c r="F262" s="16">
        <v>34700</v>
      </c>
      <c r="G262" s="16">
        <v>46388</v>
      </c>
      <c r="H262" s="13">
        <v>17527</v>
      </c>
      <c r="I262" s="13">
        <v>210324</v>
      </c>
      <c r="J262" s="15">
        <f>YEARFRAC(F262,$J$2,3)</f>
        <v>16.504109589041096</v>
      </c>
      <c r="K262" s="14">
        <f>PRODUCT(J262*12)</f>
        <v>198.04931506849317</v>
      </c>
      <c r="L262" s="4">
        <f>12*(INT(K262/12))+IF(((K262/12)-INT(K262/12))*12&lt;3,3,IF(AND(((K262/12)-INT(K262/12))*12&gt;=3,((K262/12)-INT(K262/12))*12&lt;6),6,IF(AND(((K262/12)-INT(K262/12))*12&gt;=6,((K262/12)-INT(K262/12))*12&lt;9),9,IF(((K262/12)-INT(K262/12))*12&gt;=9,12))))</f>
        <v>201</v>
      </c>
      <c r="M262" s="13">
        <f>1/500*(I262*L262)</f>
        <v>84550.248000000007</v>
      </c>
      <c r="N262" s="9">
        <f>YEARFRAC(D262,G262,0)</f>
        <v>60</v>
      </c>
      <c r="O262" s="12"/>
      <c r="P262" s="11"/>
      <c r="Q262" s="11"/>
      <c r="R262" s="11"/>
      <c r="S262" s="9"/>
      <c r="T262" s="9"/>
      <c r="U262" s="9"/>
      <c r="V262" s="9"/>
      <c r="W262" s="9"/>
      <c r="X262" s="9"/>
      <c r="Y262" s="10"/>
      <c r="Z262" s="9"/>
      <c r="AA262" s="8"/>
      <c r="AB262" s="1"/>
      <c r="AC262" s="7"/>
    </row>
    <row r="263" spans="1:29" x14ac:dyDescent="0.2">
      <c r="A263" s="18">
        <v>3471</v>
      </c>
      <c r="B263" s="17" t="s">
        <v>919</v>
      </c>
      <c r="C263" s="17" t="s">
        <v>2</v>
      </c>
      <c r="D263" s="16">
        <v>22289</v>
      </c>
      <c r="E263" s="16">
        <v>29773</v>
      </c>
      <c r="F263" s="16">
        <v>34700</v>
      </c>
      <c r="G263" s="16">
        <v>44204</v>
      </c>
      <c r="H263" s="13">
        <v>35275</v>
      </c>
      <c r="I263" s="13">
        <v>423300</v>
      </c>
      <c r="J263" s="15">
        <f>YEARFRAC(F263,$J$2,3)</f>
        <v>16.504109589041096</v>
      </c>
      <c r="K263" s="14">
        <f>PRODUCT(J263*12)</f>
        <v>198.04931506849317</v>
      </c>
      <c r="L263" s="4">
        <f>12*(INT(K263/12))+IF(((K263/12)-INT(K263/12))*12&lt;3,3,IF(AND(((K263/12)-INT(K263/12))*12&gt;=3,((K263/12)-INT(K263/12))*12&lt;6),6,IF(AND(((K263/12)-INT(K263/12))*12&gt;=6,((K263/12)-INT(K263/12))*12&lt;9),9,IF(((K263/12)-INT(K263/12))*12&gt;=9,12))))</f>
        <v>201</v>
      </c>
      <c r="M263" s="13">
        <f>1/500*(I263*L263)</f>
        <v>170166.6</v>
      </c>
      <c r="N263" s="9">
        <f>YEARFRAC(D263,G263,0)</f>
        <v>60</v>
      </c>
      <c r="O263" s="12"/>
      <c r="P263" s="11"/>
      <c r="Q263" s="11"/>
      <c r="R263" s="11"/>
      <c r="S263" s="9"/>
      <c r="T263" s="9"/>
      <c r="U263" s="9"/>
      <c r="V263" s="9"/>
      <c r="W263" s="9"/>
      <c r="X263" s="9"/>
      <c r="Y263" s="10"/>
      <c r="Z263" s="9"/>
      <c r="AA263" s="8"/>
      <c r="AB263" s="1"/>
      <c r="AC263" s="7"/>
    </row>
    <row r="264" spans="1:29" x14ac:dyDescent="0.2">
      <c r="A264" s="18">
        <v>3879</v>
      </c>
      <c r="B264" s="17" t="s">
        <v>918</v>
      </c>
      <c r="C264" s="17" t="s">
        <v>0</v>
      </c>
      <c r="D264" s="16">
        <v>23204</v>
      </c>
      <c r="E264" s="16">
        <v>32639</v>
      </c>
      <c r="F264" s="16">
        <v>34700</v>
      </c>
      <c r="G264" s="16">
        <v>45119</v>
      </c>
      <c r="H264" s="20">
        <v>20289</v>
      </c>
      <c r="I264" s="20">
        <v>243468</v>
      </c>
      <c r="J264" s="15">
        <f>YEARFRAC(F264,$J$2,3)</f>
        <v>16.504109589041096</v>
      </c>
      <c r="K264" s="14">
        <f>PRODUCT(J264*12)</f>
        <v>198.04931506849317</v>
      </c>
      <c r="L264" s="4">
        <f>12*(INT(K264/12))+IF(((K264/12)-INT(K264/12))*12&lt;3,3,IF(AND(((K264/12)-INT(K264/12))*12&gt;=3,((K264/12)-INT(K264/12))*12&lt;6),6,IF(AND(((K264/12)-INT(K264/12))*12&gt;=6,((K264/12)-INT(K264/12))*12&lt;9),9,IF(((K264/12)-INT(K264/12))*12&gt;=9,12))))</f>
        <v>201</v>
      </c>
      <c r="M264" s="13">
        <f>1/500*(I264*L264)</f>
        <v>97874.135999999999</v>
      </c>
      <c r="N264" s="9">
        <f>YEARFRAC(D264,G264,0)</f>
        <v>60</v>
      </c>
      <c r="O264" s="12"/>
      <c r="P264" s="11"/>
      <c r="Q264" s="11"/>
      <c r="R264" s="11"/>
      <c r="S264" s="9"/>
      <c r="T264" s="9"/>
      <c r="U264" s="9"/>
      <c r="V264" s="9"/>
      <c r="W264" s="9"/>
      <c r="X264" s="9"/>
      <c r="Y264" s="10"/>
      <c r="Z264" s="9"/>
      <c r="AA264" s="8"/>
      <c r="AB264" s="1"/>
      <c r="AC264" s="7"/>
    </row>
    <row r="265" spans="1:29" x14ac:dyDescent="0.2">
      <c r="A265" s="18">
        <v>3905</v>
      </c>
      <c r="B265" s="17" t="s">
        <v>917</v>
      </c>
      <c r="C265" s="17" t="s">
        <v>0</v>
      </c>
      <c r="D265" s="16">
        <v>24685</v>
      </c>
      <c r="E265" s="16">
        <v>32965</v>
      </c>
      <c r="F265" s="16">
        <v>39661</v>
      </c>
      <c r="G265" s="16">
        <v>46600</v>
      </c>
      <c r="H265" s="13">
        <v>20289</v>
      </c>
      <c r="I265" s="13">
        <v>243468</v>
      </c>
      <c r="J265" s="15">
        <f>YEARFRAC(F265,$J$2,3)</f>
        <v>2.9123287671232876</v>
      </c>
      <c r="K265" s="14">
        <f>PRODUCT(J265*12)</f>
        <v>34.947945205479449</v>
      </c>
      <c r="L265" s="4">
        <f>12*(INT(K265/12))+IF(((K265/12)-INT(K265/12))*12&lt;3,3,IF(AND(((K265/12)-INT(K265/12))*12&gt;=3,((K265/12)-INT(K265/12))*12&lt;6),6,IF(AND(((K265/12)-INT(K265/12))*12&gt;=6,((K265/12)-INT(K265/12))*12&lt;9),9,IF(((K265/12)-INT(K265/12))*12&gt;=9,12))))</f>
        <v>36</v>
      </c>
      <c r="M265" s="13">
        <f>1/500*(I265*L265)</f>
        <v>17529.696</v>
      </c>
      <c r="N265" s="9">
        <f>YEARFRAC(D265,G265,0)</f>
        <v>60</v>
      </c>
      <c r="O265" s="12"/>
      <c r="P265" s="11"/>
      <c r="Q265" s="11"/>
      <c r="R265" s="11"/>
      <c r="S265" s="9"/>
      <c r="T265" s="9"/>
      <c r="U265" s="9"/>
      <c r="V265" s="9"/>
      <c r="W265" s="9"/>
      <c r="X265" s="9"/>
      <c r="Y265" s="10"/>
      <c r="Z265" s="9"/>
      <c r="AA265" s="8"/>
      <c r="AB265" s="1"/>
      <c r="AC265" s="7"/>
    </row>
    <row r="266" spans="1:29" x14ac:dyDescent="0.2">
      <c r="A266" s="18">
        <v>3989</v>
      </c>
      <c r="B266" s="17" t="s">
        <v>916</v>
      </c>
      <c r="C266" s="17" t="s">
        <v>2</v>
      </c>
      <c r="D266" s="16">
        <v>25204</v>
      </c>
      <c r="E266" s="16">
        <v>33175</v>
      </c>
      <c r="F266" s="16">
        <v>34700</v>
      </c>
      <c r="G266" s="16">
        <v>47119</v>
      </c>
      <c r="H266" s="13">
        <v>29021</v>
      </c>
      <c r="I266" s="13">
        <v>348252</v>
      </c>
      <c r="J266" s="15">
        <f>YEARFRAC(F266,$J$2,3)</f>
        <v>16.504109589041096</v>
      </c>
      <c r="K266" s="14">
        <f>PRODUCT(J266*12)</f>
        <v>198.04931506849317</v>
      </c>
      <c r="L266" s="4">
        <f>12*(INT(K266/12))+IF(((K266/12)-INT(K266/12))*12&lt;3,3,IF(AND(((K266/12)-INT(K266/12))*12&gt;=3,((K266/12)-INT(K266/12))*12&lt;6),6,IF(AND(((K266/12)-INT(K266/12))*12&gt;=6,((K266/12)-INT(K266/12))*12&lt;9),9,IF(((K266/12)-INT(K266/12))*12&gt;=9,12))))</f>
        <v>201</v>
      </c>
      <c r="M266" s="13">
        <f>1/500*(I266*L266)</f>
        <v>139997.304</v>
      </c>
      <c r="N266" s="9">
        <f>YEARFRAC(D266,G266,0)</f>
        <v>60</v>
      </c>
      <c r="O266" s="12"/>
      <c r="P266" s="11"/>
      <c r="Q266" s="11"/>
      <c r="R266" s="11"/>
      <c r="S266" s="9"/>
      <c r="T266" s="9"/>
      <c r="U266" s="9"/>
      <c r="V266" s="9"/>
      <c r="W266" s="9"/>
      <c r="X266" s="9"/>
      <c r="Y266" s="10"/>
      <c r="Z266" s="9"/>
      <c r="AA266" s="8"/>
      <c r="AB266" s="1"/>
      <c r="AC266" s="7"/>
    </row>
    <row r="267" spans="1:29" x14ac:dyDescent="0.2">
      <c r="A267" s="18">
        <v>4526</v>
      </c>
      <c r="B267" s="17" t="s">
        <v>915</v>
      </c>
      <c r="C267" s="17" t="s">
        <v>2</v>
      </c>
      <c r="D267" s="16">
        <v>21702</v>
      </c>
      <c r="E267" s="16">
        <v>29768</v>
      </c>
      <c r="F267" s="16">
        <v>34700</v>
      </c>
      <c r="G267" s="16">
        <v>43617</v>
      </c>
      <c r="H267" s="13">
        <v>49636</v>
      </c>
      <c r="I267" s="13">
        <v>595632</v>
      </c>
      <c r="J267" s="15">
        <f>YEARFRAC(F267,$J$2,3)</f>
        <v>16.504109589041096</v>
      </c>
      <c r="K267" s="14">
        <f>PRODUCT(J267*12)</f>
        <v>198.04931506849317</v>
      </c>
      <c r="L267" s="4">
        <f>12*(INT(K267/12))+IF(((K267/12)-INT(K267/12))*12&lt;3,3,IF(AND(((K267/12)-INT(K267/12))*12&gt;=3,((K267/12)-INT(K267/12))*12&lt;6),6,IF(AND(((K267/12)-INT(K267/12))*12&gt;=6,((K267/12)-INT(K267/12))*12&lt;9),9,IF(((K267/12)-INT(K267/12))*12&gt;=9,12))))</f>
        <v>201</v>
      </c>
      <c r="M267" s="13">
        <f>1/500*(I267*L267)</f>
        <v>239444.06400000001</v>
      </c>
      <c r="N267" s="9">
        <f>YEARFRAC(D267,G267,0)</f>
        <v>60</v>
      </c>
      <c r="O267" s="12"/>
      <c r="P267" s="11"/>
      <c r="Q267" s="11"/>
      <c r="R267" s="11"/>
      <c r="S267" s="9"/>
      <c r="T267" s="9"/>
      <c r="U267" s="9"/>
      <c r="V267" s="9"/>
      <c r="W267" s="9"/>
      <c r="X267" s="9"/>
      <c r="Y267" s="10"/>
      <c r="Z267" s="9"/>
      <c r="AA267" s="8"/>
      <c r="AB267" s="1"/>
      <c r="AC267" s="7"/>
    </row>
    <row r="268" spans="1:29" x14ac:dyDescent="0.2">
      <c r="A268" s="18">
        <v>4664</v>
      </c>
      <c r="B268" s="17" t="s">
        <v>914</v>
      </c>
      <c r="C268" s="17" t="s">
        <v>0</v>
      </c>
      <c r="D268" s="16">
        <v>25204</v>
      </c>
      <c r="E268" s="16">
        <v>34807</v>
      </c>
      <c r="F268" s="16">
        <v>34807</v>
      </c>
      <c r="G268" s="16">
        <v>47119</v>
      </c>
      <c r="H268" s="13">
        <v>20289</v>
      </c>
      <c r="I268" s="13">
        <v>243468</v>
      </c>
      <c r="J268" s="15">
        <f>YEARFRAC(F268,$J$2,3)</f>
        <v>16.210958904109589</v>
      </c>
      <c r="K268" s="14">
        <f>PRODUCT(J268*12)</f>
        <v>194.53150684931506</v>
      </c>
      <c r="L268" s="4">
        <f>12*(INT(K268/12))+IF(((K268/12)-INT(K268/12))*12&lt;3,3,IF(AND(((K268/12)-INT(K268/12))*12&gt;=3,((K268/12)-INT(K268/12))*12&lt;6),6,IF(AND(((K268/12)-INT(K268/12))*12&gt;=6,((K268/12)-INT(K268/12))*12&lt;9),9,IF(((K268/12)-INT(K268/12))*12&gt;=9,12))))</f>
        <v>195</v>
      </c>
      <c r="M268" s="13">
        <f>1/500*(I268*L268)</f>
        <v>94952.52</v>
      </c>
      <c r="N268" s="9">
        <f>YEARFRAC(D268,G268,0)</f>
        <v>60</v>
      </c>
      <c r="O268" s="12"/>
      <c r="P268" s="11"/>
      <c r="Q268" s="11"/>
      <c r="R268" s="11"/>
      <c r="S268" s="9"/>
      <c r="T268" s="9"/>
      <c r="U268" s="9"/>
      <c r="V268" s="9"/>
      <c r="W268" s="9"/>
      <c r="X268" s="9"/>
      <c r="Y268" s="10"/>
      <c r="Z268" s="9"/>
      <c r="AA268" s="8"/>
      <c r="AB268" s="1"/>
      <c r="AC268" s="7"/>
    </row>
    <row r="269" spans="1:29" x14ac:dyDescent="0.2">
      <c r="A269" s="18">
        <v>5413</v>
      </c>
      <c r="B269" s="17" t="s">
        <v>913</v>
      </c>
      <c r="C269" s="17" t="s">
        <v>2</v>
      </c>
      <c r="D269" s="16">
        <v>22457</v>
      </c>
      <c r="E269" s="16">
        <v>31413</v>
      </c>
      <c r="F269" s="16">
        <v>34700</v>
      </c>
      <c r="G269" s="16">
        <v>44372</v>
      </c>
      <c r="H269" s="13">
        <v>31996</v>
      </c>
      <c r="I269" s="13">
        <v>383952</v>
      </c>
      <c r="J269" s="15">
        <f>YEARFRAC(F269,$J$2,3)</f>
        <v>16.504109589041096</v>
      </c>
      <c r="K269" s="14">
        <f>PRODUCT(J269*12)</f>
        <v>198.04931506849317</v>
      </c>
      <c r="L269" s="4">
        <f>12*(INT(K269/12))+IF(((K269/12)-INT(K269/12))*12&lt;3,3,IF(AND(((K269/12)-INT(K269/12))*12&gt;=3,((K269/12)-INT(K269/12))*12&lt;6),6,IF(AND(((K269/12)-INT(K269/12))*12&gt;=6,((K269/12)-INT(K269/12))*12&lt;9),9,IF(((K269/12)-INT(K269/12))*12&gt;=9,12))))</f>
        <v>201</v>
      </c>
      <c r="M269" s="13">
        <f>1/500*(I269*L269)</f>
        <v>154348.704</v>
      </c>
      <c r="N269" s="9">
        <f>YEARFRAC(D269,G269,0)</f>
        <v>60</v>
      </c>
      <c r="O269" s="12"/>
      <c r="P269" s="11"/>
      <c r="Q269" s="11"/>
      <c r="R269" s="11"/>
      <c r="S269" s="9"/>
      <c r="T269" s="9"/>
      <c r="U269" s="9"/>
      <c r="V269" s="9"/>
      <c r="W269" s="9"/>
      <c r="X269" s="9"/>
      <c r="Y269" s="10"/>
      <c r="Z269" s="9"/>
      <c r="AA269" s="8"/>
      <c r="AB269" s="1"/>
      <c r="AC269" s="7"/>
    </row>
    <row r="270" spans="1:29" x14ac:dyDescent="0.2">
      <c r="A270" s="18">
        <v>5478</v>
      </c>
      <c r="B270" s="17" t="s">
        <v>912</v>
      </c>
      <c r="C270" s="17" t="s">
        <v>2</v>
      </c>
      <c r="D270" s="16">
        <v>22483</v>
      </c>
      <c r="E270" s="16">
        <v>32478</v>
      </c>
      <c r="F270" s="16">
        <v>34700</v>
      </c>
      <c r="G270" s="16">
        <v>46224</v>
      </c>
      <c r="H270" s="13">
        <v>98947</v>
      </c>
      <c r="I270" s="13">
        <v>1187364</v>
      </c>
      <c r="J270" s="15">
        <f>YEARFRAC(F270,$J$2,3)</f>
        <v>16.504109589041096</v>
      </c>
      <c r="K270" s="14">
        <f>PRODUCT(J270*12)</f>
        <v>198.04931506849317</v>
      </c>
      <c r="L270" s="4">
        <f>12*(INT(K270/12))+IF(((K270/12)-INT(K270/12))*12&lt;3,3,IF(AND(((K270/12)-INT(K270/12))*12&gt;=3,((K270/12)-INT(K270/12))*12&lt;6),6,IF(AND(((K270/12)-INT(K270/12))*12&gt;=6,((K270/12)-INT(K270/12))*12&lt;9),9,IF(((K270/12)-INT(K270/12))*12&gt;=9,12))))</f>
        <v>201</v>
      </c>
      <c r="M270" s="13">
        <f>1/500*(I270*L270)</f>
        <v>477320.32800000004</v>
      </c>
      <c r="N270" s="9">
        <f>YEARFRAC(D270,G270,0)</f>
        <v>65</v>
      </c>
      <c r="O270" s="12"/>
      <c r="P270" s="11"/>
      <c r="Q270" s="11"/>
      <c r="R270" s="11"/>
      <c r="S270" s="9"/>
      <c r="T270" s="9"/>
      <c r="U270" s="9"/>
      <c r="V270" s="9"/>
      <c r="W270" s="9"/>
      <c r="X270" s="9"/>
      <c r="Y270" s="10"/>
      <c r="Z270" s="9"/>
      <c r="AA270" s="8"/>
      <c r="AB270" s="1"/>
      <c r="AC270" s="7"/>
    </row>
    <row r="271" spans="1:29" x14ac:dyDescent="0.2">
      <c r="A271" s="18">
        <v>5541</v>
      </c>
      <c r="B271" s="17" t="s">
        <v>911</v>
      </c>
      <c r="C271" s="17" t="s">
        <v>0</v>
      </c>
      <c r="D271" s="16">
        <v>25569</v>
      </c>
      <c r="E271" s="16">
        <v>32741</v>
      </c>
      <c r="F271" s="16">
        <v>34700</v>
      </c>
      <c r="G271" s="16">
        <v>47484</v>
      </c>
      <c r="H271" s="13">
        <v>25895</v>
      </c>
      <c r="I271" s="13">
        <v>310740</v>
      </c>
      <c r="J271" s="15">
        <f>YEARFRAC(F271,$J$2,3)</f>
        <v>16.504109589041096</v>
      </c>
      <c r="K271" s="14">
        <f>PRODUCT(J271*12)</f>
        <v>198.04931506849317</v>
      </c>
      <c r="L271" s="4">
        <f>12*(INT(K271/12))+IF(((K271/12)-INT(K271/12))*12&lt;3,3,IF(AND(((K271/12)-INT(K271/12))*12&gt;=3,((K271/12)-INT(K271/12))*12&lt;6),6,IF(AND(((K271/12)-INT(K271/12))*12&gt;=6,((K271/12)-INT(K271/12))*12&lt;9),9,IF(((K271/12)-INT(K271/12))*12&gt;=9,12))))</f>
        <v>201</v>
      </c>
      <c r="M271" s="13">
        <f>1/500*(I271*L271)</f>
        <v>124917.48</v>
      </c>
      <c r="N271" s="9">
        <f>YEARFRAC(D271,G271,0)</f>
        <v>60</v>
      </c>
      <c r="O271" s="12"/>
      <c r="P271" s="11"/>
      <c r="Q271" s="11"/>
      <c r="R271" s="11"/>
      <c r="S271" s="9"/>
      <c r="T271" s="9"/>
      <c r="U271" s="9"/>
      <c r="V271" s="9"/>
      <c r="W271" s="9"/>
      <c r="X271" s="9"/>
      <c r="Y271" s="10"/>
      <c r="Z271" s="9"/>
      <c r="AA271" s="8"/>
      <c r="AB271" s="1"/>
      <c r="AC271" s="7"/>
    </row>
    <row r="272" spans="1:29" x14ac:dyDescent="0.2">
      <c r="A272" s="18">
        <v>5565</v>
      </c>
      <c r="B272" s="17" t="s">
        <v>159</v>
      </c>
      <c r="C272" s="17" t="s">
        <v>2</v>
      </c>
      <c r="D272" s="16">
        <v>22282</v>
      </c>
      <c r="E272" s="16">
        <v>32720</v>
      </c>
      <c r="F272" s="16">
        <v>34700</v>
      </c>
      <c r="G272" s="16">
        <v>44197</v>
      </c>
      <c r="H272" s="13">
        <v>35275</v>
      </c>
      <c r="I272" s="13">
        <v>423300</v>
      </c>
      <c r="J272" s="15">
        <f>YEARFRAC(F272,$J$2,3)</f>
        <v>16.504109589041096</v>
      </c>
      <c r="K272" s="14">
        <f>PRODUCT(J272*12)</f>
        <v>198.04931506849317</v>
      </c>
      <c r="L272" s="4">
        <f>12*(INT(K272/12))+IF(((K272/12)-INT(K272/12))*12&lt;3,3,IF(AND(((K272/12)-INT(K272/12))*12&gt;=3,((K272/12)-INT(K272/12))*12&lt;6),6,IF(AND(((K272/12)-INT(K272/12))*12&gt;=6,((K272/12)-INT(K272/12))*12&lt;9),9,IF(((K272/12)-INT(K272/12))*12&gt;=9,12))))</f>
        <v>201</v>
      </c>
      <c r="M272" s="13">
        <f>1/500*(I272*L272)</f>
        <v>170166.6</v>
      </c>
      <c r="N272" s="9">
        <f>YEARFRAC(D272,G272,0)</f>
        <v>60</v>
      </c>
      <c r="O272" s="12"/>
      <c r="P272" s="11"/>
      <c r="Q272" s="11"/>
      <c r="R272" s="11"/>
      <c r="S272" s="9"/>
      <c r="T272" s="9"/>
      <c r="U272" s="9"/>
      <c r="V272" s="9"/>
      <c r="W272" s="9"/>
      <c r="X272" s="9"/>
      <c r="Y272" s="10"/>
      <c r="Z272" s="9"/>
      <c r="AA272" s="8"/>
      <c r="AB272" s="1"/>
      <c r="AC272" s="7"/>
    </row>
    <row r="273" spans="1:29" x14ac:dyDescent="0.2">
      <c r="A273" s="18">
        <v>6509</v>
      </c>
      <c r="B273" s="17" t="s">
        <v>910</v>
      </c>
      <c r="C273" s="17" t="s">
        <v>2</v>
      </c>
      <c r="D273" s="16">
        <v>25443</v>
      </c>
      <c r="E273" s="16">
        <v>32752</v>
      </c>
      <c r="F273" s="16">
        <v>34700</v>
      </c>
      <c r="G273" s="16">
        <v>47358</v>
      </c>
      <c r="H273" s="13">
        <v>30472</v>
      </c>
      <c r="I273" s="13">
        <v>365664</v>
      </c>
      <c r="J273" s="15">
        <f>YEARFRAC(F273,$J$2,3)</f>
        <v>16.504109589041096</v>
      </c>
      <c r="K273" s="14">
        <f>PRODUCT(J273*12)</f>
        <v>198.04931506849317</v>
      </c>
      <c r="L273" s="4">
        <f>12*(INT(K273/12))+IF(((K273/12)-INT(K273/12))*12&lt;3,3,IF(AND(((K273/12)-INT(K273/12))*12&gt;=3,((K273/12)-INT(K273/12))*12&lt;6),6,IF(AND(((K273/12)-INT(K273/12))*12&gt;=6,((K273/12)-INT(K273/12))*12&lt;9),9,IF(((K273/12)-INT(K273/12))*12&gt;=9,12))))</f>
        <v>201</v>
      </c>
      <c r="M273" s="13">
        <f>1/500*(I273*L273)</f>
        <v>146996.92800000001</v>
      </c>
      <c r="N273" s="9">
        <f>YEARFRAC(D273,G273,0)</f>
        <v>60</v>
      </c>
      <c r="O273" s="12"/>
      <c r="P273" s="11"/>
      <c r="Q273" s="11"/>
      <c r="R273" s="11"/>
      <c r="S273" s="9"/>
      <c r="T273" s="9"/>
      <c r="U273" s="9"/>
      <c r="V273" s="9"/>
      <c r="W273" s="9"/>
      <c r="X273" s="9"/>
      <c r="Y273" s="10"/>
      <c r="Z273" s="9"/>
      <c r="AA273" s="8"/>
      <c r="AB273" s="1"/>
      <c r="AC273" s="7"/>
    </row>
    <row r="274" spans="1:29" x14ac:dyDescent="0.2">
      <c r="A274" s="18">
        <v>6866</v>
      </c>
      <c r="B274" s="17" t="s">
        <v>909</v>
      </c>
      <c r="C274" s="17" t="s">
        <v>2</v>
      </c>
      <c r="D274" s="16">
        <v>23721</v>
      </c>
      <c r="E274" s="16">
        <v>34669</v>
      </c>
      <c r="F274" s="16">
        <v>34700</v>
      </c>
      <c r="G274" s="16">
        <v>45636</v>
      </c>
      <c r="H274" s="13">
        <v>29021</v>
      </c>
      <c r="I274" s="13">
        <v>348252</v>
      </c>
      <c r="J274" s="15">
        <f>YEARFRAC(F274,$J$2,3)</f>
        <v>16.504109589041096</v>
      </c>
      <c r="K274" s="14">
        <f>PRODUCT(J274*12)</f>
        <v>198.04931506849317</v>
      </c>
      <c r="L274" s="4">
        <f>12*(INT(K274/12))+IF(((K274/12)-INT(K274/12))*12&lt;3,3,IF(AND(((K274/12)-INT(K274/12))*12&gt;=3,((K274/12)-INT(K274/12))*12&lt;6),6,IF(AND(((K274/12)-INT(K274/12))*12&gt;=6,((K274/12)-INT(K274/12))*12&lt;9),9,IF(((K274/12)-INT(K274/12))*12&gt;=9,12))))</f>
        <v>201</v>
      </c>
      <c r="M274" s="13">
        <f>1/500*(I274*L274)</f>
        <v>139997.304</v>
      </c>
      <c r="N274" s="9">
        <f>YEARFRAC(D274,G274,0)</f>
        <v>60</v>
      </c>
      <c r="O274" s="12"/>
      <c r="P274" s="11"/>
      <c r="Q274" s="11"/>
      <c r="R274" s="11"/>
      <c r="S274" s="9"/>
      <c r="T274" s="9"/>
      <c r="U274" s="9"/>
      <c r="V274" s="9"/>
      <c r="W274" s="9"/>
      <c r="X274" s="9"/>
      <c r="Y274" s="10"/>
      <c r="Z274" s="9"/>
      <c r="AA274" s="8"/>
      <c r="AB274" s="1"/>
      <c r="AC274" s="7"/>
    </row>
    <row r="275" spans="1:29" x14ac:dyDescent="0.2">
      <c r="A275" s="18">
        <v>7038</v>
      </c>
      <c r="B275" s="17" t="s">
        <v>908</v>
      </c>
      <c r="C275" s="17" t="s">
        <v>2</v>
      </c>
      <c r="D275" s="16">
        <v>27135</v>
      </c>
      <c r="E275" s="16">
        <v>35979</v>
      </c>
      <c r="F275" s="16">
        <v>35979</v>
      </c>
      <c r="G275" s="16">
        <v>49050</v>
      </c>
      <c r="H275" s="13">
        <v>24662</v>
      </c>
      <c r="I275" s="13">
        <v>295944</v>
      </c>
      <c r="J275" s="15">
        <f>YEARFRAC(F275,$J$2,3)</f>
        <v>13</v>
      </c>
      <c r="K275" s="14">
        <f>PRODUCT(J275*12)</f>
        <v>156</v>
      </c>
      <c r="L275" s="4">
        <f>12*(INT(K275/12))+IF(((K275/12)-INT(K275/12))*12&lt;3,3,IF(AND(((K275/12)-INT(K275/12))*12&gt;=3,((K275/12)-INT(K275/12))*12&lt;6),6,IF(AND(((K275/12)-INT(K275/12))*12&gt;=6,((K275/12)-INT(K275/12))*12&lt;9),9,IF(((K275/12)-INT(K275/12))*12&gt;=9,12))))</f>
        <v>159</v>
      </c>
      <c r="M275" s="13">
        <f>1/500*(I275*L275)</f>
        <v>94110.191999999995</v>
      </c>
      <c r="N275" s="9">
        <f>YEARFRAC(D275,G275,0)</f>
        <v>60</v>
      </c>
      <c r="O275" s="12"/>
      <c r="P275" s="11"/>
      <c r="Q275" s="11"/>
      <c r="R275" s="11"/>
      <c r="S275" s="9"/>
      <c r="T275" s="9"/>
      <c r="U275" s="9"/>
      <c r="V275" s="9"/>
      <c r="W275" s="9"/>
      <c r="X275" s="9"/>
      <c r="Y275" s="10"/>
      <c r="Z275" s="9"/>
      <c r="AA275" s="8"/>
      <c r="AB275" s="1"/>
      <c r="AC275" s="7"/>
    </row>
    <row r="276" spans="1:29" x14ac:dyDescent="0.2">
      <c r="A276" s="18">
        <v>7040</v>
      </c>
      <c r="B276" s="17" t="s">
        <v>907</v>
      </c>
      <c r="C276" s="17" t="s">
        <v>0</v>
      </c>
      <c r="D276" s="16">
        <v>24838</v>
      </c>
      <c r="E276" s="16">
        <v>35977</v>
      </c>
      <c r="F276" s="16">
        <v>35977</v>
      </c>
      <c r="G276" s="16">
        <v>46753</v>
      </c>
      <c r="H276" s="13">
        <v>24662</v>
      </c>
      <c r="I276" s="13">
        <v>295944</v>
      </c>
      <c r="J276" s="15">
        <f>YEARFRAC(F276,$J$2,3)</f>
        <v>13.005479452054795</v>
      </c>
      <c r="K276" s="14">
        <f>PRODUCT(J276*12)</f>
        <v>156.06575342465754</v>
      </c>
      <c r="L276" s="4">
        <f>12*(INT(K276/12))+IF(((K276/12)-INT(K276/12))*12&lt;3,3,IF(AND(((K276/12)-INT(K276/12))*12&gt;=3,((K276/12)-INT(K276/12))*12&lt;6),6,IF(AND(((K276/12)-INT(K276/12))*12&gt;=6,((K276/12)-INT(K276/12))*12&lt;9),9,IF(((K276/12)-INT(K276/12))*12&gt;=9,12))))</f>
        <v>159</v>
      </c>
      <c r="M276" s="13">
        <f>1/500*(I276*L276)</f>
        <v>94110.191999999995</v>
      </c>
      <c r="N276" s="9">
        <f>YEARFRAC(D276,G276,0)</f>
        <v>60</v>
      </c>
      <c r="O276" s="12"/>
      <c r="P276" s="11"/>
      <c r="Q276" s="11"/>
      <c r="R276" s="11"/>
      <c r="S276" s="9"/>
      <c r="T276" s="9"/>
      <c r="U276" s="9"/>
      <c r="V276" s="9"/>
      <c r="W276" s="9"/>
      <c r="X276" s="9"/>
      <c r="Y276" s="10"/>
      <c r="Z276" s="9"/>
      <c r="AA276" s="8"/>
      <c r="AB276" s="1"/>
      <c r="AC276" s="7"/>
    </row>
    <row r="277" spans="1:29" x14ac:dyDescent="0.2">
      <c r="A277" s="18">
        <v>7126</v>
      </c>
      <c r="B277" s="17" t="s">
        <v>906</v>
      </c>
      <c r="C277" s="17" t="s">
        <v>0</v>
      </c>
      <c r="D277" s="16">
        <v>26466</v>
      </c>
      <c r="E277" s="16">
        <v>36650</v>
      </c>
      <c r="F277" s="16">
        <v>36650</v>
      </c>
      <c r="G277" s="16">
        <v>48381</v>
      </c>
      <c r="H277" s="13">
        <v>20289</v>
      </c>
      <c r="I277" s="13">
        <v>243468</v>
      </c>
      <c r="J277" s="15">
        <f>YEARFRAC(F277,$J$2,3)</f>
        <v>11.161643835616438</v>
      </c>
      <c r="K277" s="14">
        <f>PRODUCT(J277*12)</f>
        <v>133.93972602739726</v>
      </c>
      <c r="L277" s="4">
        <f>12*(INT(K277/12))+IF(((K277/12)-INT(K277/12))*12&lt;3,3,IF(AND(((K277/12)-INT(K277/12))*12&gt;=3,((K277/12)-INT(K277/12))*12&lt;6),6,IF(AND(((K277/12)-INT(K277/12))*12&gt;=6,((K277/12)-INT(K277/12))*12&lt;9),9,IF(((K277/12)-INT(K277/12))*12&gt;=9,12))))</f>
        <v>135</v>
      </c>
      <c r="M277" s="13">
        <f>1/500*(I277*L277)</f>
        <v>65736.36</v>
      </c>
      <c r="N277" s="9">
        <f>YEARFRAC(D277,G277,0)</f>
        <v>60</v>
      </c>
      <c r="O277" s="12"/>
      <c r="P277" s="11"/>
      <c r="Q277" s="11"/>
      <c r="R277" s="11"/>
      <c r="S277" s="9"/>
      <c r="T277" s="9"/>
      <c r="U277" s="9"/>
      <c r="V277" s="9"/>
      <c r="W277" s="9"/>
      <c r="X277" s="9"/>
      <c r="Y277" s="10"/>
      <c r="Z277" s="9"/>
      <c r="AA277" s="8"/>
      <c r="AB277" s="1"/>
      <c r="AC277" s="7"/>
    </row>
    <row r="278" spans="1:29" x14ac:dyDescent="0.2">
      <c r="A278" s="18">
        <v>7311</v>
      </c>
      <c r="B278" s="17" t="s">
        <v>905</v>
      </c>
      <c r="C278" s="17" t="s">
        <v>2</v>
      </c>
      <c r="D278" s="16">
        <v>26275</v>
      </c>
      <c r="E278" s="16">
        <v>37761</v>
      </c>
      <c r="F278" s="16">
        <v>37761</v>
      </c>
      <c r="G278" s="16">
        <v>50017</v>
      </c>
      <c r="H278" s="13">
        <v>42877</v>
      </c>
      <c r="I278" s="13">
        <v>514524</v>
      </c>
      <c r="J278" s="15">
        <f>YEARFRAC(F278,$J$2,3)</f>
        <v>8.117808219178082</v>
      </c>
      <c r="K278" s="14">
        <f>PRODUCT(J278*12)</f>
        <v>97.413698630136992</v>
      </c>
      <c r="L278" s="4">
        <f>12*(INT(K278/12))+IF(((K278/12)-INT(K278/12))*12&lt;3,3,IF(AND(((K278/12)-INT(K278/12))*12&gt;=3,((K278/12)-INT(K278/12))*12&lt;6),6,IF(AND(((K278/12)-INT(K278/12))*12&gt;=6,((K278/12)-INT(K278/12))*12&lt;9),9,IF(((K278/12)-INT(K278/12))*12&gt;=9,12))))</f>
        <v>99</v>
      </c>
      <c r="M278" s="13">
        <f>1/500*(I278*L278)</f>
        <v>101875.75200000001</v>
      </c>
      <c r="N278" s="9">
        <f>YEARFRAC(D278,G278,0)</f>
        <v>65</v>
      </c>
      <c r="O278" s="12"/>
      <c r="P278" s="11"/>
      <c r="Q278" s="11"/>
      <c r="R278" s="11"/>
      <c r="S278" s="9"/>
      <c r="T278" s="9"/>
      <c r="U278" s="9"/>
      <c r="V278" s="9"/>
      <c r="W278" s="9"/>
      <c r="X278" s="9"/>
      <c r="Y278" s="10"/>
      <c r="Z278" s="9"/>
      <c r="AA278" s="8"/>
      <c r="AB278" s="1"/>
      <c r="AC278" s="7"/>
    </row>
    <row r="279" spans="1:29" x14ac:dyDescent="0.2">
      <c r="A279" s="18">
        <v>7346</v>
      </c>
      <c r="B279" s="17" t="s">
        <v>904</v>
      </c>
      <c r="C279" s="17" t="s">
        <v>2</v>
      </c>
      <c r="D279" s="16">
        <v>22950</v>
      </c>
      <c r="E279" s="16">
        <v>38028</v>
      </c>
      <c r="F279" s="16">
        <v>38028</v>
      </c>
      <c r="G279" s="16">
        <v>44865</v>
      </c>
      <c r="H279" s="13">
        <v>16692</v>
      </c>
      <c r="I279" s="13">
        <v>200304</v>
      </c>
      <c r="J279" s="15">
        <f>YEARFRAC(F279,$J$2,3)</f>
        <v>7.3863013698630136</v>
      </c>
      <c r="K279" s="14">
        <f>PRODUCT(J279*12)</f>
        <v>88.635616438356166</v>
      </c>
      <c r="L279" s="4">
        <f>12*(INT(K279/12))+IF(((K279/12)-INT(K279/12))*12&lt;3,3,IF(AND(((K279/12)-INT(K279/12))*12&gt;=3,((K279/12)-INT(K279/12))*12&lt;6),6,IF(AND(((K279/12)-INT(K279/12))*12&gt;=6,((K279/12)-INT(K279/12))*12&lt;9),9,IF(((K279/12)-INT(K279/12))*12&gt;=9,12))))</f>
        <v>90</v>
      </c>
      <c r="M279" s="13">
        <f>1/500*(I279*L279)</f>
        <v>36054.720000000001</v>
      </c>
      <c r="N279" s="9">
        <f>YEARFRAC(D279,G279,0)</f>
        <v>60</v>
      </c>
      <c r="O279" s="12"/>
      <c r="P279" s="11"/>
      <c r="Q279" s="11"/>
      <c r="R279" s="11"/>
      <c r="S279" s="9"/>
      <c r="T279" s="9"/>
      <c r="U279" s="9"/>
      <c r="V279" s="9"/>
      <c r="W279" s="9"/>
      <c r="X279" s="9"/>
      <c r="Y279" s="10"/>
      <c r="Z279" s="9"/>
      <c r="AA279" s="8"/>
      <c r="AB279" s="1"/>
      <c r="AC279" s="7"/>
    </row>
    <row r="280" spans="1:29" x14ac:dyDescent="0.2">
      <c r="A280" s="18">
        <v>7441</v>
      </c>
      <c r="B280" s="17" t="s">
        <v>903</v>
      </c>
      <c r="C280" s="17" t="s">
        <v>2</v>
      </c>
      <c r="D280" s="16">
        <v>24789</v>
      </c>
      <c r="E280" s="16">
        <v>39189</v>
      </c>
      <c r="F280" s="16">
        <v>40360</v>
      </c>
      <c r="G280" s="16">
        <v>46704</v>
      </c>
      <c r="H280" s="13">
        <v>13733</v>
      </c>
      <c r="I280" s="13">
        <v>164796</v>
      </c>
      <c r="J280" s="15">
        <f>YEARFRAC(F280,$J$2,3)</f>
        <v>0.99726027397260275</v>
      </c>
      <c r="K280" s="14">
        <f>PRODUCT(J280*12)</f>
        <v>11.967123287671233</v>
      </c>
      <c r="L280" s="4">
        <f>12*(INT(K280/12))+IF(((K280/12)-INT(K280/12))*12&lt;3,3,IF(AND(((K280/12)-INT(K280/12))*12&gt;=3,((K280/12)-INT(K280/12))*12&lt;6),6,IF(AND(((K280/12)-INT(K280/12))*12&gt;=6,((K280/12)-INT(K280/12))*12&lt;9),9,IF(((K280/12)-INT(K280/12))*12&gt;=9,12))))</f>
        <v>12</v>
      </c>
      <c r="M280" s="13">
        <f>1/500*(I280*L280)</f>
        <v>3955.1040000000003</v>
      </c>
      <c r="N280" s="9">
        <f>YEARFRAC(D280,G280,0)</f>
        <v>60</v>
      </c>
      <c r="O280" s="12"/>
      <c r="P280" s="11"/>
      <c r="Q280" s="11"/>
      <c r="R280" s="11"/>
      <c r="S280" s="9"/>
      <c r="T280" s="9"/>
      <c r="U280" s="9"/>
      <c r="V280" s="9"/>
      <c r="W280" s="9"/>
      <c r="X280" s="9"/>
      <c r="Y280" s="10"/>
      <c r="Z280" s="9"/>
      <c r="AA280" s="8"/>
      <c r="AB280" s="1"/>
      <c r="AC280" s="7"/>
    </row>
    <row r="281" spans="1:29" x14ac:dyDescent="0.2">
      <c r="A281" s="18">
        <v>1258</v>
      </c>
      <c r="B281" s="17" t="s">
        <v>902</v>
      </c>
      <c r="C281" s="17" t="s">
        <v>0</v>
      </c>
      <c r="D281" s="16">
        <v>20852</v>
      </c>
      <c r="E281" s="16">
        <v>28590</v>
      </c>
      <c r="F281" s="16">
        <v>34700</v>
      </c>
      <c r="G281" s="16">
        <v>44593</v>
      </c>
      <c r="H281" s="13">
        <v>42877</v>
      </c>
      <c r="I281" s="13">
        <v>514524</v>
      </c>
      <c r="J281" s="15">
        <f>YEARFRAC(F281,$J$2,3)</f>
        <v>16.504109589041096</v>
      </c>
      <c r="K281" s="14">
        <f>PRODUCT(J281*12)</f>
        <v>198.04931506849317</v>
      </c>
      <c r="L281" s="4">
        <f>12*(INT(K281/12))+IF(((K281/12)-INT(K281/12))*12&lt;3,3,IF(AND(((K281/12)-INT(K281/12))*12&gt;=3,((K281/12)-INT(K281/12))*12&lt;6),6,IF(AND(((K281/12)-INT(K281/12))*12&gt;=6,((K281/12)-INT(K281/12))*12&lt;9),9,IF(((K281/12)-INT(K281/12))*12&gt;=9,12))))</f>
        <v>201</v>
      </c>
      <c r="M281" s="13">
        <f>1/500*(I281*L281)</f>
        <v>206838.64800000002</v>
      </c>
      <c r="N281" s="9">
        <f>YEARFRAC(D281,G281,0)</f>
        <v>65</v>
      </c>
      <c r="O281" s="12"/>
      <c r="P281" s="11"/>
      <c r="Q281" s="11"/>
      <c r="R281" s="11"/>
      <c r="S281" s="9"/>
      <c r="T281" s="9"/>
      <c r="U281" s="9"/>
      <c r="V281" s="9"/>
      <c r="W281" s="9"/>
      <c r="X281" s="9"/>
      <c r="Y281" s="10"/>
      <c r="Z281" s="9"/>
      <c r="AA281" s="8"/>
      <c r="AB281" s="1"/>
      <c r="AC281" s="7"/>
    </row>
    <row r="282" spans="1:29" x14ac:dyDescent="0.2">
      <c r="A282" s="18">
        <v>1493</v>
      </c>
      <c r="B282" s="17" t="s">
        <v>901</v>
      </c>
      <c r="C282" s="17" t="s">
        <v>0</v>
      </c>
      <c r="D282" s="16">
        <v>20821</v>
      </c>
      <c r="E282" s="16">
        <v>28946</v>
      </c>
      <c r="F282" s="16">
        <v>34700</v>
      </c>
      <c r="G282" s="16">
        <v>44562</v>
      </c>
      <c r="H282" s="13">
        <v>42877</v>
      </c>
      <c r="I282" s="13">
        <v>514524</v>
      </c>
      <c r="J282" s="15">
        <f>YEARFRAC(F282,$J$2,3)</f>
        <v>16.504109589041096</v>
      </c>
      <c r="K282" s="14">
        <f>PRODUCT(J282*12)</f>
        <v>198.04931506849317</v>
      </c>
      <c r="L282" s="4">
        <f>12*(INT(K282/12))+IF(((K282/12)-INT(K282/12))*12&lt;3,3,IF(AND(((K282/12)-INT(K282/12))*12&gt;=3,((K282/12)-INT(K282/12))*12&lt;6),6,IF(AND(((K282/12)-INT(K282/12))*12&gt;=6,((K282/12)-INT(K282/12))*12&lt;9),9,IF(((K282/12)-INT(K282/12))*12&gt;=9,12))))</f>
        <v>201</v>
      </c>
      <c r="M282" s="13">
        <f>1/500*(I282*L282)</f>
        <v>206838.64800000002</v>
      </c>
      <c r="N282" s="9">
        <f>YEARFRAC(D282,G282,0)</f>
        <v>65</v>
      </c>
      <c r="O282" s="12"/>
      <c r="P282" s="11"/>
      <c r="Q282" s="11"/>
      <c r="R282" s="11"/>
      <c r="S282" s="9"/>
      <c r="T282" s="9"/>
      <c r="U282" s="9"/>
      <c r="V282" s="9"/>
      <c r="W282" s="9"/>
      <c r="X282" s="9"/>
      <c r="Y282" s="10"/>
      <c r="Z282" s="9"/>
      <c r="AA282" s="8"/>
      <c r="AB282" s="1"/>
      <c r="AC282" s="7"/>
    </row>
    <row r="283" spans="1:29" x14ac:dyDescent="0.2">
      <c r="A283" s="18">
        <v>1713</v>
      </c>
      <c r="B283" s="17" t="s">
        <v>900</v>
      </c>
      <c r="C283" s="17" t="s">
        <v>2</v>
      </c>
      <c r="D283" s="16">
        <v>20637</v>
      </c>
      <c r="E283" s="16">
        <v>29421</v>
      </c>
      <c r="F283" s="16">
        <v>34700</v>
      </c>
      <c r="G283" s="16">
        <v>44378</v>
      </c>
      <c r="H283" s="13">
        <v>70320</v>
      </c>
      <c r="I283" s="13">
        <v>843840</v>
      </c>
      <c r="J283" s="15">
        <f>YEARFRAC(F283,$J$2,3)</f>
        <v>16.504109589041096</v>
      </c>
      <c r="K283" s="14">
        <f>PRODUCT(J283*12)</f>
        <v>198.04931506849317</v>
      </c>
      <c r="L283" s="4">
        <f>12*(INT(K283/12))+IF(((K283/12)-INT(K283/12))*12&lt;3,3,IF(AND(((K283/12)-INT(K283/12))*12&gt;=3,((K283/12)-INT(K283/12))*12&lt;6),6,IF(AND(((K283/12)-INT(K283/12))*12&gt;=6,((K283/12)-INT(K283/12))*12&lt;9),9,IF(((K283/12)-INT(K283/12))*12&gt;=9,12))))</f>
        <v>201</v>
      </c>
      <c r="M283" s="13">
        <f>1/500*(I283*L283)</f>
        <v>339223.68</v>
      </c>
      <c r="N283" s="9">
        <f>YEARFRAC(D283,G283,0)</f>
        <v>65</v>
      </c>
      <c r="O283" s="12"/>
      <c r="P283" s="11"/>
      <c r="Q283" s="11"/>
      <c r="R283" s="11"/>
      <c r="S283" s="9"/>
      <c r="T283" s="9"/>
      <c r="U283" s="9"/>
      <c r="V283" s="9"/>
      <c r="W283" s="9"/>
      <c r="X283" s="9"/>
      <c r="Y283" s="10"/>
      <c r="Z283" s="9"/>
      <c r="AA283" s="8"/>
      <c r="AB283" s="1"/>
      <c r="AC283" s="7"/>
    </row>
    <row r="284" spans="1:29" x14ac:dyDescent="0.2">
      <c r="A284" s="18">
        <v>1880</v>
      </c>
      <c r="B284" s="17" t="s">
        <v>899</v>
      </c>
      <c r="C284" s="17" t="s">
        <v>2</v>
      </c>
      <c r="D284" s="16">
        <v>21360</v>
      </c>
      <c r="E284" s="16">
        <v>29686</v>
      </c>
      <c r="F284" s="16">
        <v>34700</v>
      </c>
      <c r="G284" s="16">
        <v>45101</v>
      </c>
      <c r="H284" s="13">
        <v>42877</v>
      </c>
      <c r="I284" s="13">
        <v>514524</v>
      </c>
      <c r="J284" s="15">
        <f>YEARFRAC(F284,$J$2,3)</f>
        <v>16.504109589041096</v>
      </c>
      <c r="K284" s="14">
        <f>PRODUCT(J284*12)</f>
        <v>198.04931506849317</v>
      </c>
      <c r="L284" s="4">
        <f>12*(INT(K284/12))+IF(((K284/12)-INT(K284/12))*12&lt;3,3,IF(AND(((K284/12)-INT(K284/12))*12&gt;=3,((K284/12)-INT(K284/12))*12&lt;6),6,IF(AND(((K284/12)-INT(K284/12))*12&gt;=6,((K284/12)-INT(K284/12))*12&lt;9),9,IF(((K284/12)-INT(K284/12))*12&gt;=9,12))))</f>
        <v>201</v>
      </c>
      <c r="M284" s="13">
        <f>1/500*(I284*L284)</f>
        <v>206838.64800000002</v>
      </c>
      <c r="N284" s="9">
        <f>YEARFRAC(D284,G284,0)</f>
        <v>65</v>
      </c>
      <c r="O284" s="12"/>
      <c r="P284" s="11"/>
      <c r="Q284" s="11"/>
      <c r="R284" s="11"/>
      <c r="S284" s="9"/>
      <c r="T284" s="9"/>
      <c r="U284" s="9"/>
      <c r="V284" s="9"/>
      <c r="W284" s="9"/>
      <c r="X284" s="9"/>
      <c r="Y284" s="10"/>
      <c r="Z284" s="9"/>
      <c r="AA284" s="8"/>
      <c r="AB284" s="1"/>
      <c r="AC284" s="7"/>
    </row>
    <row r="285" spans="1:29" x14ac:dyDescent="0.2">
      <c r="A285" s="18">
        <v>2106</v>
      </c>
      <c r="B285" s="17" t="s">
        <v>898</v>
      </c>
      <c r="C285" s="17" t="s">
        <v>2</v>
      </c>
      <c r="D285" s="16">
        <v>20863</v>
      </c>
      <c r="E285" s="16">
        <v>30054</v>
      </c>
      <c r="F285" s="16">
        <v>34700</v>
      </c>
      <c r="G285" s="16">
        <v>42778</v>
      </c>
      <c r="H285" s="13">
        <v>35275</v>
      </c>
      <c r="I285" s="13">
        <v>423300</v>
      </c>
      <c r="J285" s="15">
        <f>YEARFRAC(F285,$J$2,3)</f>
        <v>16.504109589041096</v>
      </c>
      <c r="K285" s="14">
        <f>PRODUCT(J285*12)</f>
        <v>198.04931506849317</v>
      </c>
      <c r="L285" s="4">
        <f>12*(INT(K285/12))+IF(((K285/12)-INT(K285/12))*12&lt;3,3,IF(AND(((K285/12)-INT(K285/12))*12&gt;=3,((K285/12)-INT(K285/12))*12&lt;6),6,IF(AND(((K285/12)-INT(K285/12))*12&gt;=6,((K285/12)-INT(K285/12))*12&lt;9),9,IF(((K285/12)-INT(K285/12))*12&gt;=9,12))))</f>
        <v>201</v>
      </c>
      <c r="M285" s="13">
        <f>1/500*(I285*L285)</f>
        <v>170166.6</v>
      </c>
      <c r="N285" s="9">
        <f>YEARFRAC(D285,G285,0)</f>
        <v>60</v>
      </c>
      <c r="O285" s="12"/>
      <c r="P285" s="11"/>
      <c r="Q285" s="11"/>
      <c r="R285" s="11"/>
      <c r="S285" s="9"/>
      <c r="T285" s="9"/>
      <c r="U285" s="9"/>
      <c r="V285" s="9"/>
      <c r="W285" s="9"/>
      <c r="X285" s="9"/>
      <c r="Y285" s="10"/>
      <c r="Z285" s="9"/>
      <c r="AA285" s="8"/>
      <c r="AB285" s="1"/>
      <c r="AC285" s="7"/>
    </row>
    <row r="286" spans="1:29" x14ac:dyDescent="0.2">
      <c r="A286" s="18">
        <v>2153</v>
      </c>
      <c r="B286" s="17" t="s">
        <v>897</v>
      </c>
      <c r="C286" s="17" t="s">
        <v>2</v>
      </c>
      <c r="D286" s="16">
        <v>22737</v>
      </c>
      <c r="E286" s="16">
        <v>30419</v>
      </c>
      <c r="F286" s="16">
        <v>34700</v>
      </c>
      <c r="G286" s="16">
        <v>44652</v>
      </c>
      <c r="H286" s="13">
        <v>35275</v>
      </c>
      <c r="I286" s="13">
        <v>423300</v>
      </c>
      <c r="J286" s="15">
        <f>YEARFRAC(F286,$J$2,3)</f>
        <v>16.504109589041096</v>
      </c>
      <c r="K286" s="14">
        <f>PRODUCT(J286*12)</f>
        <v>198.04931506849317</v>
      </c>
      <c r="L286" s="4">
        <f>12*(INT(K286/12))+IF(((K286/12)-INT(K286/12))*12&lt;3,3,IF(AND(((K286/12)-INT(K286/12))*12&gt;=3,((K286/12)-INT(K286/12))*12&lt;6),6,IF(AND(((K286/12)-INT(K286/12))*12&gt;=6,((K286/12)-INT(K286/12))*12&lt;9),9,IF(((K286/12)-INT(K286/12))*12&gt;=9,12))))</f>
        <v>201</v>
      </c>
      <c r="M286" s="13">
        <f>1/500*(I286*L286)</f>
        <v>170166.6</v>
      </c>
      <c r="N286" s="9">
        <f>YEARFRAC(D286,G286,0)</f>
        <v>60</v>
      </c>
      <c r="O286" s="12"/>
      <c r="P286" s="11"/>
      <c r="Q286" s="11"/>
      <c r="R286" s="11"/>
      <c r="S286" s="9"/>
      <c r="T286" s="9"/>
      <c r="U286" s="9"/>
      <c r="V286" s="9"/>
      <c r="W286" s="9"/>
      <c r="X286" s="9"/>
      <c r="Y286" s="10"/>
      <c r="Z286" s="9"/>
      <c r="AA286" s="8"/>
      <c r="AB286" s="1"/>
      <c r="AC286" s="7"/>
    </row>
    <row r="287" spans="1:29" x14ac:dyDescent="0.2">
      <c r="A287" s="18">
        <v>2163</v>
      </c>
      <c r="B287" s="17" t="s">
        <v>896</v>
      </c>
      <c r="C287" s="17" t="s">
        <v>2</v>
      </c>
      <c r="D287" s="16">
        <v>22330</v>
      </c>
      <c r="E287" s="16">
        <v>30419</v>
      </c>
      <c r="F287" s="16">
        <v>34700</v>
      </c>
      <c r="G287" s="16">
        <v>44245</v>
      </c>
      <c r="H287" s="13">
        <v>35275</v>
      </c>
      <c r="I287" s="13">
        <v>423300</v>
      </c>
      <c r="J287" s="15">
        <f>YEARFRAC(F287,$J$2,3)</f>
        <v>16.504109589041096</v>
      </c>
      <c r="K287" s="14">
        <f>PRODUCT(J287*12)</f>
        <v>198.04931506849317</v>
      </c>
      <c r="L287" s="4">
        <f>12*(INT(K287/12))+IF(((K287/12)-INT(K287/12))*12&lt;3,3,IF(AND(((K287/12)-INT(K287/12))*12&gt;=3,((K287/12)-INT(K287/12))*12&lt;6),6,IF(AND(((K287/12)-INT(K287/12))*12&gt;=6,((K287/12)-INT(K287/12))*12&lt;9),9,IF(((K287/12)-INT(K287/12))*12&gt;=9,12))))</f>
        <v>201</v>
      </c>
      <c r="M287" s="13">
        <f>1/500*(I287*L287)</f>
        <v>170166.6</v>
      </c>
      <c r="N287" s="9">
        <f>YEARFRAC(D287,G287,0)</f>
        <v>60</v>
      </c>
      <c r="O287" s="12"/>
      <c r="P287" s="11"/>
      <c r="Q287" s="11"/>
      <c r="R287" s="11"/>
      <c r="S287" s="9"/>
      <c r="T287" s="9"/>
      <c r="U287" s="9"/>
      <c r="V287" s="9"/>
      <c r="W287" s="9"/>
      <c r="X287" s="9"/>
      <c r="Y287" s="10"/>
      <c r="Z287" s="9"/>
      <c r="AA287" s="8"/>
      <c r="AB287" s="1"/>
      <c r="AC287" s="7"/>
    </row>
    <row r="288" spans="1:29" x14ac:dyDescent="0.2">
      <c r="A288" s="18">
        <v>2164</v>
      </c>
      <c r="B288" s="17" t="s">
        <v>895</v>
      </c>
      <c r="C288" s="17" t="s">
        <v>2</v>
      </c>
      <c r="D288" s="16">
        <v>21885</v>
      </c>
      <c r="E288" s="16">
        <v>30419</v>
      </c>
      <c r="F288" s="16">
        <v>34700</v>
      </c>
      <c r="G288" s="16">
        <v>45627</v>
      </c>
      <c r="H288" s="13">
        <v>42877</v>
      </c>
      <c r="I288" s="13">
        <v>514524</v>
      </c>
      <c r="J288" s="15">
        <f>YEARFRAC(F288,$J$2,3)</f>
        <v>16.504109589041096</v>
      </c>
      <c r="K288" s="14">
        <f>PRODUCT(J288*12)</f>
        <v>198.04931506849317</v>
      </c>
      <c r="L288" s="4">
        <f>12*(INT(K288/12))+IF(((K288/12)-INT(K288/12))*12&lt;3,3,IF(AND(((K288/12)-INT(K288/12))*12&gt;=3,((K288/12)-INT(K288/12))*12&lt;6),6,IF(AND(((K288/12)-INT(K288/12))*12&gt;=6,((K288/12)-INT(K288/12))*12&lt;9),9,IF(((K288/12)-INT(K288/12))*12&gt;=9,12))))</f>
        <v>201</v>
      </c>
      <c r="M288" s="13">
        <f>1/500*(I288*L288)</f>
        <v>206838.64800000002</v>
      </c>
      <c r="N288" s="9">
        <f>YEARFRAC(D288,G288,0)</f>
        <v>65</v>
      </c>
      <c r="O288" s="12"/>
      <c r="P288" s="11"/>
      <c r="Q288" s="11"/>
      <c r="R288" s="11"/>
      <c r="S288" s="9"/>
      <c r="T288" s="9"/>
      <c r="U288" s="9"/>
      <c r="V288" s="9"/>
      <c r="W288" s="9"/>
      <c r="X288" s="9"/>
      <c r="Y288" s="10"/>
      <c r="Z288" s="9"/>
      <c r="AA288" s="8"/>
      <c r="AB288" s="1"/>
      <c r="AC288" s="7"/>
    </row>
    <row r="289" spans="1:29" x14ac:dyDescent="0.2">
      <c r="A289" s="18">
        <v>2165</v>
      </c>
      <c r="B289" s="17" t="s">
        <v>894</v>
      </c>
      <c r="C289" s="17" t="s">
        <v>2</v>
      </c>
      <c r="D289" s="16">
        <v>22221</v>
      </c>
      <c r="E289" s="16">
        <v>31880</v>
      </c>
      <c r="F289" s="16">
        <v>34700</v>
      </c>
      <c r="G289" s="16">
        <v>45962</v>
      </c>
      <c r="H289" s="13">
        <v>49636</v>
      </c>
      <c r="I289" s="13">
        <v>595632</v>
      </c>
      <c r="J289" s="15">
        <f>YEARFRAC(F289,$J$2,3)</f>
        <v>16.504109589041096</v>
      </c>
      <c r="K289" s="14">
        <f>PRODUCT(J289*12)</f>
        <v>198.04931506849317</v>
      </c>
      <c r="L289" s="4">
        <f>12*(INT(K289/12))+IF(((K289/12)-INT(K289/12))*12&lt;3,3,IF(AND(((K289/12)-INT(K289/12))*12&gt;=3,((K289/12)-INT(K289/12))*12&lt;6),6,IF(AND(((K289/12)-INT(K289/12))*12&gt;=6,((K289/12)-INT(K289/12))*12&lt;9),9,IF(((K289/12)-INT(K289/12))*12&gt;=9,12))))</f>
        <v>201</v>
      </c>
      <c r="M289" s="13">
        <f>1/500*(I289*L289)</f>
        <v>239444.06400000001</v>
      </c>
      <c r="N289" s="9">
        <f>YEARFRAC(D289,G289,0)</f>
        <v>65</v>
      </c>
      <c r="O289" s="12"/>
      <c r="P289" s="11"/>
      <c r="Q289" s="11"/>
      <c r="R289" s="11"/>
      <c r="S289" s="9"/>
      <c r="T289" s="9"/>
      <c r="U289" s="9"/>
      <c r="V289" s="9"/>
      <c r="W289" s="9"/>
      <c r="X289" s="9"/>
      <c r="Y289" s="10"/>
      <c r="Z289" s="9"/>
      <c r="AA289" s="8"/>
      <c r="AB289" s="1"/>
      <c r="AC289" s="7"/>
    </row>
    <row r="290" spans="1:29" x14ac:dyDescent="0.2">
      <c r="A290" s="18">
        <v>2172</v>
      </c>
      <c r="B290" s="17" t="s">
        <v>893</v>
      </c>
      <c r="C290" s="17" t="s">
        <v>2</v>
      </c>
      <c r="D290" s="16">
        <v>20729</v>
      </c>
      <c r="E290" s="16">
        <v>30501</v>
      </c>
      <c r="F290" s="16">
        <v>34700</v>
      </c>
      <c r="G290" s="16">
        <v>44470</v>
      </c>
      <c r="H290" s="13">
        <v>81404</v>
      </c>
      <c r="I290" s="13">
        <v>976848</v>
      </c>
      <c r="J290" s="15">
        <f>YEARFRAC(F290,$J$2,3)</f>
        <v>16.504109589041096</v>
      </c>
      <c r="K290" s="14">
        <f>PRODUCT(J290*12)</f>
        <v>198.04931506849317</v>
      </c>
      <c r="L290" s="4">
        <f>12*(INT(K290/12))+IF(((K290/12)-INT(K290/12))*12&lt;3,3,IF(AND(((K290/12)-INT(K290/12))*12&gt;=3,((K290/12)-INT(K290/12))*12&lt;6),6,IF(AND(((K290/12)-INT(K290/12))*12&gt;=6,((K290/12)-INT(K290/12))*12&lt;9),9,IF(((K290/12)-INT(K290/12))*12&gt;=9,12))))</f>
        <v>201</v>
      </c>
      <c r="M290" s="13">
        <f>1/500*(I290*L290)</f>
        <v>392692.89600000001</v>
      </c>
      <c r="N290" s="9">
        <f>YEARFRAC(D290,G290,0)</f>
        <v>65</v>
      </c>
      <c r="O290" s="12"/>
      <c r="P290" s="11"/>
      <c r="Q290" s="11"/>
      <c r="R290" s="11"/>
      <c r="S290" s="9"/>
      <c r="T290" s="9"/>
      <c r="U290" s="9"/>
      <c r="V290" s="9"/>
      <c r="W290" s="9"/>
      <c r="X290" s="9"/>
      <c r="Y290" s="10"/>
      <c r="Z290" s="9"/>
      <c r="AA290" s="8"/>
      <c r="AB290" s="1"/>
      <c r="AC290" s="7"/>
    </row>
    <row r="291" spans="1:29" x14ac:dyDescent="0.2">
      <c r="A291" s="18">
        <v>2243</v>
      </c>
      <c r="B291" s="17" t="s">
        <v>892</v>
      </c>
      <c r="C291" s="17" t="s">
        <v>2</v>
      </c>
      <c r="D291" s="16">
        <v>20806</v>
      </c>
      <c r="E291" s="16">
        <v>30669</v>
      </c>
      <c r="F291" s="16">
        <v>34700</v>
      </c>
      <c r="G291" s="16">
        <v>44547</v>
      </c>
      <c r="H291" s="13">
        <v>49636</v>
      </c>
      <c r="I291" s="13">
        <v>595632</v>
      </c>
      <c r="J291" s="15">
        <f>YEARFRAC(F291,$J$2,3)</f>
        <v>16.504109589041096</v>
      </c>
      <c r="K291" s="14">
        <f>PRODUCT(J291*12)</f>
        <v>198.04931506849317</v>
      </c>
      <c r="L291" s="4">
        <f>12*(INT(K291/12))+IF(((K291/12)-INT(K291/12))*12&lt;3,3,IF(AND(((K291/12)-INT(K291/12))*12&gt;=3,((K291/12)-INT(K291/12))*12&lt;6),6,IF(AND(((K291/12)-INT(K291/12))*12&gt;=6,((K291/12)-INT(K291/12))*12&lt;9),9,IF(((K291/12)-INT(K291/12))*12&gt;=9,12))))</f>
        <v>201</v>
      </c>
      <c r="M291" s="13">
        <f>1/500*(I291*L291)</f>
        <v>239444.06400000001</v>
      </c>
      <c r="N291" s="9">
        <f>YEARFRAC(D291,G291,0)</f>
        <v>65</v>
      </c>
      <c r="O291" s="12"/>
      <c r="P291" s="11"/>
      <c r="Q291" s="11"/>
      <c r="R291" s="11"/>
      <c r="S291" s="9"/>
      <c r="T291" s="9"/>
      <c r="U291" s="9"/>
      <c r="V291" s="9"/>
      <c r="W291" s="9"/>
      <c r="X291" s="9"/>
      <c r="Y291" s="10"/>
      <c r="Z291" s="9"/>
      <c r="AA291" s="8"/>
      <c r="AB291" s="1"/>
      <c r="AC291" s="7"/>
    </row>
    <row r="292" spans="1:29" x14ac:dyDescent="0.2">
      <c r="A292" s="18">
        <v>2283</v>
      </c>
      <c r="B292" s="17" t="s">
        <v>891</v>
      </c>
      <c r="C292" s="17" t="s">
        <v>2</v>
      </c>
      <c r="D292" s="16">
        <v>23619</v>
      </c>
      <c r="E292" s="16">
        <v>30903</v>
      </c>
      <c r="F292" s="16">
        <v>34700</v>
      </c>
      <c r="G292" s="16">
        <v>45534</v>
      </c>
      <c r="H292" s="13">
        <v>35275</v>
      </c>
      <c r="I292" s="13">
        <v>423300</v>
      </c>
      <c r="J292" s="15">
        <f>YEARFRAC(F292,$J$2,3)</f>
        <v>16.504109589041096</v>
      </c>
      <c r="K292" s="14">
        <f>PRODUCT(J292*12)</f>
        <v>198.04931506849317</v>
      </c>
      <c r="L292" s="4">
        <f>12*(INT(K292/12))+IF(((K292/12)-INT(K292/12))*12&lt;3,3,IF(AND(((K292/12)-INT(K292/12))*12&gt;=3,((K292/12)-INT(K292/12))*12&lt;6),6,IF(AND(((K292/12)-INT(K292/12))*12&gt;=6,((K292/12)-INT(K292/12))*12&lt;9),9,IF(((K292/12)-INT(K292/12))*12&gt;=9,12))))</f>
        <v>201</v>
      </c>
      <c r="M292" s="13">
        <f>1/500*(I292*L292)</f>
        <v>170166.6</v>
      </c>
      <c r="N292" s="9">
        <f>YEARFRAC(D292,G292,0)</f>
        <v>60</v>
      </c>
      <c r="O292" s="12"/>
      <c r="P292" s="11"/>
      <c r="Q292" s="11"/>
      <c r="R292" s="11"/>
      <c r="S292" s="9"/>
      <c r="T292" s="9"/>
      <c r="U292" s="9"/>
      <c r="V292" s="9"/>
      <c r="W292" s="9"/>
      <c r="X292" s="9"/>
      <c r="Y292" s="10"/>
      <c r="Z292" s="9"/>
      <c r="AA292" s="8"/>
      <c r="AB292" s="1"/>
      <c r="AC292" s="7"/>
    </row>
    <row r="293" spans="1:29" x14ac:dyDescent="0.2">
      <c r="A293" s="18">
        <v>2310</v>
      </c>
      <c r="B293" s="17" t="s">
        <v>890</v>
      </c>
      <c r="C293" s="17" t="s">
        <v>0</v>
      </c>
      <c r="D293" s="16">
        <v>22677</v>
      </c>
      <c r="E293" s="16">
        <v>30900</v>
      </c>
      <c r="F293" s="16">
        <v>34700</v>
      </c>
      <c r="G293" s="16">
        <v>46418</v>
      </c>
      <c r="H293" s="13">
        <v>42877</v>
      </c>
      <c r="I293" s="13">
        <v>514524</v>
      </c>
      <c r="J293" s="15">
        <f>YEARFRAC(F293,$J$2,3)</f>
        <v>16.504109589041096</v>
      </c>
      <c r="K293" s="14">
        <f>PRODUCT(J293*12)</f>
        <v>198.04931506849317</v>
      </c>
      <c r="L293" s="4">
        <f>12*(INT(K293/12))+IF(((K293/12)-INT(K293/12))*12&lt;3,3,IF(AND(((K293/12)-INT(K293/12))*12&gt;=3,((K293/12)-INT(K293/12))*12&lt;6),6,IF(AND(((K293/12)-INT(K293/12))*12&gt;=6,((K293/12)-INT(K293/12))*12&lt;9),9,IF(((K293/12)-INT(K293/12))*12&gt;=9,12))))</f>
        <v>201</v>
      </c>
      <c r="M293" s="13">
        <f>1/500*(I293*L293)</f>
        <v>206838.64800000002</v>
      </c>
      <c r="N293" s="9">
        <f>YEARFRAC(D293,G293,0)</f>
        <v>65</v>
      </c>
      <c r="O293" s="12"/>
      <c r="P293" s="11"/>
      <c r="Q293" s="11"/>
      <c r="R293" s="11"/>
      <c r="S293" s="9"/>
      <c r="T293" s="9"/>
      <c r="U293" s="9"/>
      <c r="V293" s="9"/>
      <c r="W293" s="9"/>
      <c r="X293" s="9"/>
      <c r="Y293" s="10"/>
      <c r="Z293" s="9"/>
      <c r="AA293" s="8"/>
      <c r="AB293" s="1"/>
      <c r="AC293" s="7"/>
    </row>
    <row r="294" spans="1:29" x14ac:dyDescent="0.2">
      <c r="A294" s="18">
        <v>2347</v>
      </c>
      <c r="B294" s="17" t="s">
        <v>889</v>
      </c>
      <c r="C294" s="17" t="s">
        <v>0</v>
      </c>
      <c r="D294" s="16">
        <v>23204</v>
      </c>
      <c r="E294" s="16">
        <v>31106</v>
      </c>
      <c r="F294" s="16">
        <v>34700</v>
      </c>
      <c r="G294" s="16">
        <v>45119</v>
      </c>
      <c r="H294" s="13">
        <v>25895</v>
      </c>
      <c r="I294" s="13">
        <v>310740</v>
      </c>
      <c r="J294" s="15">
        <f>YEARFRAC(F294,$J$2,3)</f>
        <v>16.504109589041096</v>
      </c>
      <c r="K294" s="14">
        <f>PRODUCT(J294*12)</f>
        <v>198.04931506849317</v>
      </c>
      <c r="L294" s="4">
        <f>12*(INT(K294/12))+IF(((K294/12)-INT(K294/12))*12&lt;3,3,IF(AND(((K294/12)-INT(K294/12))*12&gt;=3,((K294/12)-INT(K294/12))*12&lt;6),6,IF(AND(((K294/12)-INT(K294/12))*12&gt;=6,((K294/12)-INT(K294/12))*12&lt;9),9,IF(((K294/12)-INT(K294/12))*12&gt;=9,12))))</f>
        <v>201</v>
      </c>
      <c r="M294" s="13">
        <f>1/500*(I294*L294)</f>
        <v>124917.48</v>
      </c>
      <c r="N294" s="9">
        <f>YEARFRAC(D294,G294,0)</f>
        <v>60</v>
      </c>
      <c r="O294" s="12"/>
      <c r="P294" s="11"/>
      <c r="Q294" s="11"/>
      <c r="R294" s="11"/>
      <c r="S294" s="9"/>
      <c r="T294" s="9"/>
      <c r="U294" s="9"/>
      <c r="V294" s="9"/>
      <c r="W294" s="9"/>
      <c r="X294" s="9"/>
      <c r="Y294" s="10"/>
      <c r="Z294" s="9"/>
      <c r="AA294" s="8"/>
      <c r="AB294" s="1"/>
      <c r="AC294" s="7"/>
    </row>
    <row r="295" spans="1:29" x14ac:dyDescent="0.2">
      <c r="A295" s="18">
        <v>2363</v>
      </c>
      <c r="B295" s="17" t="s">
        <v>888</v>
      </c>
      <c r="C295" s="17" t="s">
        <v>2</v>
      </c>
      <c r="D295" s="16">
        <v>22859</v>
      </c>
      <c r="E295" s="16">
        <v>31229</v>
      </c>
      <c r="F295" s="16">
        <v>34700</v>
      </c>
      <c r="G295" s="16">
        <v>44774</v>
      </c>
      <c r="H295" s="13">
        <v>42877</v>
      </c>
      <c r="I295" s="13">
        <v>514524</v>
      </c>
      <c r="J295" s="15">
        <f>YEARFRAC(F295,$J$2,3)</f>
        <v>16.504109589041096</v>
      </c>
      <c r="K295" s="14">
        <f>PRODUCT(J295*12)</f>
        <v>198.04931506849317</v>
      </c>
      <c r="L295" s="4">
        <f>12*(INT(K295/12))+IF(((K295/12)-INT(K295/12))*12&lt;3,3,IF(AND(((K295/12)-INT(K295/12))*12&gt;=3,((K295/12)-INT(K295/12))*12&lt;6),6,IF(AND(((K295/12)-INT(K295/12))*12&gt;=6,((K295/12)-INT(K295/12))*12&lt;9),9,IF(((K295/12)-INT(K295/12))*12&gt;=9,12))))</f>
        <v>201</v>
      </c>
      <c r="M295" s="13">
        <f>1/500*(I295*L295)</f>
        <v>206838.64800000002</v>
      </c>
      <c r="N295" s="9">
        <f>YEARFRAC(D295,G295,0)</f>
        <v>60</v>
      </c>
      <c r="O295" s="12"/>
      <c r="P295" s="11"/>
      <c r="Q295" s="11"/>
      <c r="R295" s="11"/>
      <c r="S295" s="9"/>
      <c r="T295" s="9"/>
      <c r="U295" s="9"/>
      <c r="V295" s="9"/>
      <c r="W295" s="9"/>
      <c r="X295" s="9"/>
      <c r="Y295" s="10"/>
      <c r="Z295" s="9"/>
      <c r="AA295" s="8"/>
      <c r="AB295" s="1"/>
      <c r="AC295" s="7"/>
    </row>
    <row r="296" spans="1:29" x14ac:dyDescent="0.2">
      <c r="A296" s="18">
        <v>2370</v>
      </c>
      <c r="B296" s="17" t="s">
        <v>887</v>
      </c>
      <c r="C296" s="17" t="s">
        <v>2</v>
      </c>
      <c r="D296" s="16">
        <v>22357</v>
      </c>
      <c r="E296" s="16">
        <v>31231</v>
      </c>
      <c r="F296" s="16">
        <v>34700</v>
      </c>
      <c r="G296" s="16">
        <v>46098</v>
      </c>
      <c r="H296" s="13">
        <v>42877</v>
      </c>
      <c r="I296" s="13">
        <v>514524</v>
      </c>
      <c r="J296" s="15">
        <f>YEARFRAC(F296,$J$2,3)</f>
        <v>16.504109589041096</v>
      </c>
      <c r="K296" s="14">
        <f>PRODUCT(J296*12)</f>
        <v>198.04931506849317</v>
      </c>
      <c r="L296" s="4">
        <f>12*(INT(K296/12))+IF(((K296/12)-INT(K296/12))*12&lt;3,3,IF(AND(((K296/12)-INT(K296/12))*12&gt;=3,((K296/12)-INT(K296/12))*12&lt;6),6,IF(AND(((K296/12)-INT(K296/12))*12&gt;=6,((K296/12)-INT(K296/12))*12&lt;9),9,IF(((K296/12)-INT(K296/12))*12&gt;=9,12))))</f>
        <v>201</v>
      </c>
      <c r="M296" s="13">
        <f>1/500*(I296*L296)</f>
        <v>206838.64800000002</v>
      </c>
      <c r="N296" s="9">
        <f>YEARFRAC(D296,G296,0)</f>
        <v>65</v>
      </c>
      <c r="O296" s="12"/>
      <c r="P296" s="11"/>
      <c r="Q296" s="11"/>
      <c r="R296" s="11"/>
      <c r="S296" s="9"/>
      <c r="T296" s="9"/>
      <c r="U296" s="9"/>
      <c r="V296" s="9"/>
      <c r="W296" s="9"/>
      <c r="X296" s="9"/>
      <c r="Y296" s="10"/>
      <c r="Z296" s="9"/>
      <c r="AA296" s="8"/>
      <c r="AB296" s="1"/>
      <c r="AC296" s="7"/>
    </row>
    <row r="297" spans="1:29" x14ac:dyDescent="0.2">
      <c r="A297" s="18">
        <v>2738</v>
      </c>
      <c r="B297" s="17" t="s">
        <v>886</v>
      </c>
      <c r="C297" s="17" t="s">
        <v>0</v>
      </c>
      <c r="D297" s="16">
        <v>22733</v>
      </c>
      <c r="E297" s="16">
        <v>31852</v>
      </c>
      <c r="F297" s="16">
        <v>34700</v>
      </c>
      <c r="G297" s="16">
        <v>44648</v>
      </c>
      <c r="H297" s="13">
        <v>25895</v>
      </c>
      <c r="I297" s="13">
        <v>310740</v>
      </c>
      <c r="J297" s="15">
        <f>YEARFRAC(F297,$J$2,3)</f>
        <v>16.504109589041096</v>
      </c>
      <c r="K297" s="14">
        <f>PRODUCT(J297*12)</f>
        <v>198.04931506849317</v>
      </c>
      <c r="L297" s="4">
        <f>12*(INT(K297/12))+IF(((K297/12)-INT(K297/12))*12&lt;3,3,IF(AND(((K297/12)-INT(K297/12))*12&gt;=3,((K297/12)-INT(K297/12))*12&lt;6),6,IF(AND(((K297/12)-INT(K297/12))*12&gt;=6,((K297/12)-INT(K297/12))*12&lt;9),9,IF(((K297/12)-INT(K297/12))*12&gt;=9,12))))</f>
        <v>201</v>
      </c>
      <c r="M297" s="13">
        <f>1/500*(I297*L297)</f>
        <v>124917.48</v>
      </c>
      <c r="N297" s="9">
        <f>YEARFRAC(D297,G297,0)</f>
        <v>60</v>
      </c>
      <c r="O297" s="12"/>
      <c r="P297" s="11"/>
      <c r="Q297" s="11"/>
      <c r="R297" s="11"/>
      <c r="S297" s="9"/>
      <c r="T297" s="9"/>
      <c r="U297" s="9"/>
      <c r="V297" s="9"/>
      <c r="W297" s="9"/>
      <c r="X297" s="9"/>
      <c r="Y297" s="10"/>
      <c r="Z297" s="9"/>
      <c r="AA297" s="8"/>
      <c r="AB297" s="1"/>
      <c r="AC297" s="7"/>
    </row>
    <row r="298" spans="1:29" x14ac:dyDescent="0.2">
      <c r="A298" s="18">
        <v>2760</v>
      </c>
      <c r="B298" s="17" t="s">
        <v>885</v>
      </c>
      <c r="C298" s="17" t="s">
        <v>2</v>
      </c>
      <c r="D298" s="16">
        <v>22859</v>
      </c>
      <c r="E298" s="16">
        <v>31971</v>
      </c>
      <c r="F298" s="16">
        <v>34700</v>
      </c>
      <c r="G298" s="16">
        <v>44774</v>
      </c>
      <c r="H298" s="13">
        <v>35275</v>
      </c>
      <c r="I298" s="13">
        <v>423300</v>
      </c>
      <c r="J298" s="15">
        <f>YEARFRAC(F298,$J$2,3)</f>
        <v>16.504109589041096</v>
      </c>
      <c r="K298" s="14">
        <f>PRODUCT(J298*12)</f>
        <v>198.04931506849317</v>
      </c>
      <c r="L298" s="4">
        <f>12*(INT(K298/12))+IF(((K298/12)-INT(K298/12))*12&lt;3,3,IF(AND(((K298/12)-INT(K298/12))*12&gt;=3,((K298/12)-INT(K298/12))*12&lt;6),6,IF(AND(((K298/12)-INT(K298/12))*12&gt;=6,((K298/12)-INT(K298/12))*12&lt;9),9,IF(((K298/12)-INT(K298/12))*12&gt;=9,12))))</f>
        <v>201</v>
      </c>
      <c r="M298" s="13">
        <f>1/500*(I298*L298)</f>
        <v>170166.6</v>
      </c>
      <c r="N298" s="9">
        <f>YEARFRAC(D298,G298,0)</f>
        <v>60</v>
      </c>
      <c r="O298" s="12"/>
      <c r="P298" s="11"/>
      <c r="Q298" s="11"/>
      <c r="R298" s="11"/>
      <c r="S298" s="9"/>
      <c r="T298" s="9"/>
      <c r="U298" s="9"/>
      <c r="V298" s="9"/>
      <c r="W298" s="9"/>
      <c r="X298" s="9"/>
      <c r="Y298" s="10"/>
      <c r="Z298" s="9"/>
      <c r="AA298" s="8"/>
      <c r="AB298" s="1"/>
      <c r="AC298" s="7"/>
    </row>
    <row r="299" spans="1:29" x14ac:dyDescent="0.2">
      <c r="A299" s="18">
        <v>2762</v>
      </c>
      <c r="B299" s="17" t="s">
        <v>884</v>
      </c>
      <c r="C299" s="17" t="s">
        <v>2</v>
      </c>
      <c r="D299" s="16">
        <v>23944</v>
      </c>
      <c r="E299" s="16">
        <v>31972</v>
      </c>
      <c r="F299" s="16">
        <v>34700</v>
      </c>
      <c r="G299" s="16">
        <v>45859</v>
      </c>
      <c r="H299" s="13">
        <v>35275</v>
      </c>
      <c r="I299" s="13">
        <v>423300</v>
      </c>
      <c r="J299" s="15">
        <f>YEARFRAC(F299,$J$2,3)</f>
        <v>16.504109589041096</v>
      </c>
      <c r="K299" s="14">
        <f>PRODUCT(J299*12)</f>
        <v>198.04931506849317</v>
      </c>
      <c r="L299" s="4">
        <f>12*(INT(K299/12))+IF(((K299/12)-INT(K299/12))*12&lt;3,3,IF(AND(((K299/12)-INT(K299/12))*12&gt;=3,((K299/12)-INT(K299/12))*12&lt;6),6,IF(AND(((K299/12)-INT(K299/12))*12&gt;=6,((K299/12)-INT(K299/12))*12&lt;9),9,IF(((K299/12)-INT(K299/12))*12&gt;=9,12))))</f>
        <v>201</v>
      </c>
      <c r="M299" s="13">
        <f>1/500*(I299*L299)</f>
        <v>170166.6</v>
      </c>
      <c r="N299" s="9">
        <f>YEARFRAC(D299,G299,0)</f>
        <v>60</v>
      </c>
      <c r="O299" s="12"/>
      <c r="P299" s="11"/>
      <c r="Q299" s="11"/>
      <c r="R299" s="11"/>
      <c r="S299" s="9"/>
      <c r="T299" s="9"/>
      <c r="U299" s="9"/>
      <c r="V299" s="9"/>
      <c r="W299" s="9"/>
      <c r="X299" s="9"/>
      <c r="Y299" s="10"/>
      <c r="Z299" s="9"/>
      <c r="AA299" s="8"/>
      <c r="AB299" s="1"/>
      <c r="AC299" s="7"/>
    </row>
    <row r="300" spans="1:29" x14ac:dyDescent="0.2">
      <c r="A300" s="18">
        <v>2786</v>
      </c>
      <c r="B300" s="17" t="s">
        <v>883</v>
      </c>
      <c r="C300" s="17" t="s">
        <v>0</v>
      </c>
      <c r="D300" s="16">
        <v>24319</v>
      </c>
      <c r="E300" s="16">
        <v>32328</v>
      </c>
      <c r="F300" s="16">
        <v>34700</v>
      </c>
      <c r="G300" s="16">
        <v>48060</v>
      </c>
      <c r="H300" s="13">
        <v>42877</v>
      </c>
      <c r="I300" s="13">
        <v>514524</v>
      </c>
      <c r="J300" s="15">
        <f>YEARFRAC(F300,$J$2,3)</f>
        <v>16.504109589041096</v>
      </c>
      <c r="K300" s="14">
        <f>PRODUCT(J300*12)</f>
        <v>198.04931506849317</v>
      </c>
      <c r="L300" s="4">
        <f>12*(INT(K300/12))+IF(((K300/12)-INT(K300/12))*12&lt;3,3,IF(AND(((K300/12)-INT(K300/12))*12&gt;=3,((K300/12)-INT(K300/12))*12&lt;6),6,IF(AND(((K300/12)-INT(K300/12))*12&gt;=6,((K300/12)-INT(K300/12))*12&lt;9),9,IF(((K300/12)-INT(K300/12))*12&gt;=9,12))))</f>
        <v>201</v>
      </c>
      <c r="M300" s="13">
        <f>1/500*(I300*L300)</f>
        <v>206838.64800000002</v>
      </c>
      <c r="N300" s="9">
        <f>YEARFRAC(D300,G300,0)</f>
        <v>65</v>
      </c>
      <c r="O300" s="12"/>
      <c r="P300" s="11"/>
      <c r="Q300" s="11"/>
      <c r="R300" s="11"/>
      <c r="S300" s="9"/>
      <c r="T300" s="9"/>
      <c r="U300" s="9"/>
      <c r="V300" s="9"/>
      <c r="W300" s="9"/>
      <c r="X300" s="9"/>
      <c r="Y300" s="10"/>
      <c r="Z300" s="9"/>
      <c r="AA300" s="8"/>
      <c r="AB300" s="1"/>
      <c r="AC300" s="7"/>
    </row>
    <row r="301" spans="1:29" x14ac:dyDescent="0.2">
      <c r="A301" s="18">
        <v>3298</v>
      </c>
      <c r="B301" s="17" t="s">
        <v>882</v>
      </c>
      <c r="C301" s="17" t="s">
        <v>2</v>
      </c>
      <c r="D301" s="16">
        <v>22341</v>
      </c>
      <c r="E301" s="16">
        <v>31810</v>
      </c>
      <c r="F301" s="16">
        <v>35827</v>
      </c>
      <c r="G301" s="16">
        <v>44256</v>
      </c>
      <c r="H301" s="13">
        <v>27639</v>
      </c>
      <c r="I301" s="13">
        <v>331668</v>
      </c>
      <c r="J301" s="15">
        <f>YEARFRAC(F301,$J$2,3)</f>
        <v>13.416438356164383</v>
      </c>
      <c r="K301" s="14">
        <f>PRODUCT(J301*12)</f>
        <v>160.99726027397259</v>
      </c>
      <c r="L301" s="4">
        <f>12*(INT(K301/12))+IF(((K301/12)-INT(K301/12))*12&lt;3,3,IF(AND(((K301/12)-INT(K301/12))*12&gt;=3,((K301/12)-INT(K301/12))*12&lt;6),6,IF(AND(((K301/12)-INT(K301/12))*12&gt;=6,((K301/12)-INT(K301/12))*12&lt;9),9,IF(((K301/12)-INT(K301/12))*12&gt;=9,12))))</f>
        <v>162</v>
      </c>
      <c r="M301" s="13">
        <f>1/500*(I301*L301)</f>
        <v>107460.432</v>
      </c>
      <c r="N301" s="9">
        <f>YEARFRAC(D301,G301,0)</f>
        <v>60</v>
      </c>
      <c r="O301" s="12"/>
      <c r="P301" s="11"/>
      <c r="Q301" s="11"/>
      <c r="R301" s="11"/>
      <c r="S301" s="9"/>
      <c r="T301" s="9"/>
      <c r="U301" s="9"/>
      <c r="V301" s="9"/>
      <c r="W301" s="9"/>
      <c r="X301" s="9"/>
      <c r="Y301" s="10"/>
      <c r="Z301" s="9"/>
      <c r="AA301" s="8"/>
      <c r="AB301" s="1"/>
      <c r="AC301" s="7"/>
    </row>
    <row r="302" spans="1:29" x14ac:dyDescent="0.2">
      <c r="A302" s="18">
        <v>3299</v>
      </c>
      <c r="B302" s="17" t="s">
        <v>881</v>
      </c>
      <c r="C302" s="17" t="s">
        <v>0</v>
      </c>
      <c r="D302" s="16">
        <v>22433</v>
      </c>
      <c r="E302" s="16">
        <v>31809</v>
      </c>
      <c r="F302" s="16">
        <v>40360</v>
      </c>
      <c r="G302" s="16">
        <v>44348</v>
      </c>
      <c r="H302" s="13">
        <v>13733</v>
      </c>
      <c r="I302" s="13">
        <v>164796</v>
      </c>
      <c r="J302" s="15">
        <f>YEARFRAC(F302,$J$2,3)</f>
        <v>0.99726027397260275</v>
      </c>
      <c r="K302" s="14">
        <f>PRODUCT(J302*12)</f>
        <v>11.967123287671233</v>
      </c>
      <c r="L302" s="4">
        <f>12*(INT(K302/12))+IF(((K302/12)-INT(K302/12))*12&lt;3,3,IF(AND(((K302/12)-INT(K302/12))*12&gt;=3,((K302/12)-INT(K302/12))*12&lt;6),6,IF(AND(((K302/12)-INT(K302/12))*12&gt;=6,((K302/12)-INT(K302/12))*12&lt;9),9,IF(((K302/12)-INT(K302/12))*12&gt;=9,12))))</f>
        <v>12</v>
      </c>
      <c r="M302" s="13">
        <f>1/500*(I302*L302)</f>
        <v>3955.1040000000003</v>
      </c>
      <c r="N302" s="9">
        <f>YEARFRAC(D302,G302,0)</f>
        <v>60</v>
      </c>
      <c r="O302" s="12"/>
      <c r="P302" s="11"/>
      <c r="Q302" s="11"/>
      <c r="R302" s="11"/>
      <c r="S302" s="9"/>
      <c r="T302" s="9"/>
      <c r="U302" s="9"/>
      <c r="V302" s="9"/>
      <c r="W302" s="9"/>
      <c r="X302" s="9"/>
      <c r="Y302" s="10"/>
      <c r="Z302" s="9"/>
      <c r="AA302" s="8"/>
      <c r="AB302" s="1"/>
      <c r="AC302" s="7"/>
    </row>
    <row r="303" spans="1:29" x14ac:dyDescent="0.2">
      <c r="A303" s="18">
        <v>3302</v>
      </c>
      <c r="B303" s="17" t="s">
        <v>880</v>
      </c>
      <c r="C303" s="17" t="s">
        <v>0</v>
      </c>
      <c r="D303" s="16">
        <v>22642</v>
      </c>
      <c r="E303" s="16">
        <v>31810</v>
      </c>
      <c r="F303" s="16">
        <v>34700</v>
      </c>
      <c r="G303" s="16">
        <v>44557</v>
      </c>
      <c r="H303" s="13">
        <v>20289</v>
      </c>
      <c r="I303" s="13">
        <v>243468</v>
      </c>
      <c r="J303" s="15">
        <f>YEARFRAC(F303,$J$2,3)</f>
        <v>16.504109589041096</v>
      </c>
      <c r="K303" s="14">
        <f>PRODUCT(J303*12)</f>
        <v>198.04931506849317</v>
      </c>
      <c r="L303" s="4">
        <f>12*(INT(K303/12))+IF(((K303/12)-INT(K303/12))*12&lt;3,3,IF(AND(((K303/12)-INT(K303/12))*12&gt;=3,((K303/12)-INT(K303/12))*12&lt;6),6,IF(AND(((K303/12)-INT(K303/12))*12&gt;=6,((K303/12)-INT(K303/12))*12&lt;9),9,IF(((K303/12)-INT(K303/12))*12&gt;=9,12))))</f>
        <v>201</v>
      </c>
      <c r="M303" s="13">
        <f>1/500*(I303*L303)</f>
        <v>97874.135999999999</v>
      </c>
      <c r="N303" s="9">
        <f>YEARFRAC(D303,G303,0)</f>
        <v>60</v>
      </c>
      <c r="O303" s="12"/>
      <c r="P303" s="11"/>
      <c r="Q303" s="11"/>
      <c r="R303" s="11"/>
      <c r="S303" s="9"/>
      <c r="T303" s="9"/>
      <c r="U303" s="9"/>
      <c r="V303" s="9"/>
      <c r="W303" s="9"/>
      <c r="X303" s="9"/>
      <c r="Y303" s="10"/>
      <c r="Z303" s="9"/>
      <c r="AA303" s="8"/>
      <c r="AB303" s="1"/>
      <c r="AC303" s="7"/>
    </row>
    <row r="304" spans="1:29" x14ac:dyDescent="0.2">
      <c r="A304" s="18">
        <v>3970</v>
      </c>
      <c r="B304" s="17" t="s">
        <v>879</v>
      </c>
      <c r="C304" s="17" t="s">
        <v>0</v>
      </c>
      <c r="D304" s="16">
        <v>24473</v>
      </c>
      <c r="E304" s="16">
        <v>33086</v>
      </c>
      <c r="F304" s="16">
        <v>34700</v>
      </c>
      <c r="G304" s="16">
        <v>46388</v>
      </c>
      <c r="H304" s="13">
        <v>35275</v>
      </c>
      <c r="I304" s="13">
        <v>423300</v>
      </c>
      <c r="J304" s="15">
        <f>YEARFRAC(F304,$J$2,3)</f>
        <v>16.504109589041096</v>
      </c>
      <c r="K304" s="14">
        <f>PRODUCT(J304*12)</f>
        <v>198.04931506849317</v>
      </c>
      <c r="L304" s="4">
        <f>12*(INT(K304/12))+IF(((K304/12)-INT(K304/12))*12&lt;3,3,IF(AND(((K304/12)-INT(K304/12))*12&gt;=3,((K304/12)-INT(K304/12))*12&lt;6),6,IF(AND(((K304/12)-INT(K304/12))*12&gt;=6,((K304/12)-INT(K304/12))*12&lt;9),9,IF(((K304/12)-INT(K304/12))*12&gt;=9,12))))</f>
        <v>201</v>
      </c>
      <c r="M304" s="13">
        <f>1/500*(I304*L304)</f>
        <v>170166.6</v>
      </c>
      <c r="N304" s="9">
        <f>YEARFRAC(D304,G304,0)</f>
        <v>60</v>
      </c>
      <c r="O304" s="12"/>
      <c r="P304" s="11"/>
      <c r="Q304" s="11"/>
      <c r="R304" s="11"/>
      <c r="S304" s="9"/>
      <c r="T304" s="9"/>
      <c r="U304" s="9"/>
      <c r="V304" s="9"/>
      <c r="W304" s="9"/>
      <c r="X304" s="9"/>
      <c r="Y304" s="10"/>
      <c r="Z304" s="9"/>
      <c r="AA304" s="8"/>
      <c r="AB304" s="1"/>
      <c r="AC304" s="7"/>
    </row>
    <row r="305" spans="1:29" x14ac:dyDescent="0.2">
      <c r="A305" s="18">
        <v>3988</v>
      </c>
      <c r="B305" s="17" t="s">
        <v>878</v>
      </c>
      <c r="C305" s="17" t="s">
        <v>0</v>
      </c>
      <c r="D305" s="16">
        <v>23743</v>
      </c>
      <c r="E305" s="16">
        <v>33178</v>
      </c>
      <c r="F305" s="16">
        <v>34700</v>
      </c>
      <c r="G305" s="16">
        <v>45658</v>
      </c>
      <c r="H305" s="13">
        <v>20289</v>
      </c>
      <c r="I305" s="13">
        <v>243468</v>
      </c>
      <c r="J305" s="15">
        <f>YEARFRAC(F305,$J$2,3)</f>
        <v>16.504109589041096</v>
      </c>
      <c r="K305" s="14">
        <f>PRODUCT(J305*12)</f>
        <v>198.04931506849317</v>
      </c>
      <c r="L305" s="4">
        <f>12*(INT(K305/12))+IF(((K305/12)-INT(K305/12))*12&lt;3,3,IF(AND(((K305/12)-INT(K305/12))*12&gt;=3,((K305/12)-INT(K305/12))*12&lt;6),6,IF(AND(((K305/12)-INT(K305/12))*12&gt;=6,((K305/12)-INT(K305/12))*12&lt;9),9,IF(((K305/12)-INT(K305/12))*12&gt;=9,12))))</f>
        <v>201</v>
      </c>
      <c r="M305" s="13">
        <f>1/500*(I305*L305)</f>
        <v>97874.135999999999</v>
      </c>
      <c r="N305" s="9">
        <f>YEARFRAC(D305,G305,0)</f>
        <v>60</v>
      </c>
      <c r="O305" s="12"/>
      <c r="P305" s="11"/>
      <c r="Q305" s="11"/>
      <c r="R305" s="11"/>
      <c r="S305" s="9"/>
      <c r="T305" s="9"/>
      <c r="U305" s="9"/>
      <c r="V305" s="9"/>
      <c r="W305" s="9"/>
      <c r="X305" s="9"/>
      <c r="Y305" s="10"/>
      <c r="Z305" s="9"/>
      <c r="AA305" s="8"/>
      <c r="AB305" s="1"/>
      <c r="AC305" s="7"/>
    </row>
    <row r="306" spans="1:29" x14ac:dyDescent="0.2">
      <c r="A306" s="18">
        <v>4239</v>
      </c>
      <c r="B306" s="17" t="s">
        <v>877</v>
      </c>
      <c r="C306" s="17" t="s">
        <v>2</v>
      </c>
      <c r="D306" s="16">
        <v>22920</v>
      </c>
      <c r="E306" s="16">
        <v>30590</v>
      </c>
      <c r="F306" s="16">
        <v>34700</v>
      </c>
      <c r="G306" s="16">
        <v>44835</v>
      </c>
      <c r="H306" s="13">
        <v>21304</v>
      </c>
      <c r="I306" s="13">
        <v>255648</v>
      </c>
      <c r="J306" s="15">
        <f>YEARFRAC(F306,$J$2,3)</f>
        <v>16.504109589041096</v>
      </c>
      <c r="K306" s="14">
        <f>PRODUCT(J306*12)</f>
        <v>198.04931506849317</v>
      </c>
      <c r="L306" s="4">
        <f>12*(INT(K306/12))+IF(((K306/12)-INT(K306/12))*12&lt;3,3,IF(AND(((K306/12)-INT(K306/12))*12&gt;=3,((K306/12)-INT(K306/12))*12&lt;6),6,IF(AND(((K306/12)-INT(K306/12))*12&gt;=6,((K306/12)-INT(K306/12))*12&lt;9),9,IF(((K306/12)-INT(K306/12))*12&gt;=9,12))))</f>
        <v>201</v>
      </c>
      <c r="M306" s="13">
        <f>1/500*(I306*L306)</f>
        <v>102770.496</v>
      </c>
      <c r="N306" s="9">
        <f>YEARFRAC(D306,G306,0)</f>
        <v>60</v>
      </c>
      <c r="O306" s="12"/>
      <c r="P306" s="11"/>
      <c r="Q306" s="11"/>
      <c r="R306" s="11"/>
      <c r="S306" s="9"/>
      <c r="T306" s="9"/>
      <c r="U306" s="9"/>
      <c r="V306" s="9"/>
      <c r="W306" s="9"/>
      <c r="X306" s="9"/>
      <c r="Y306" s="10"/>
      <c r="Z306" s="9"/>
      <c r="AA306" s="8"/>
      <c r="AB306" s="1"/>
      <c r="AC306" s="7"/>
    </row>
    <row r="307" spans="1:29" x14ac:dyDescent="0.2">
      <c r="A307" s="18">
        <v>4779</v>
      </c>
      <c r="B307" s="17" t="s">
        <v>876</v>
      </c>
      <c r="C307" s="17" t="s">
        <v>0</v>
      </c>
      <c r="D307" s="16">
        <v>27393</v>
      </c>
      <c r="E307" s="16">
        <v>34973</v>
      </c>
      <c r="F307" s="16">
        <v>34973</v>
      </c>
      <c r="G307" s="16">
        <v>49308</v>
      </c>
      <c r="H307" s="13">
        <v>35275</v>
      </c>
      <c r="I307" s="13">
        <v>423300</v>
      </c>
      <c r="J307" s="15">
        <f>YEARFRAC(F307,$J$2,3)</f>
        <v>15.756164383561643</v>
      </c>
      <c r="K307" s="14">
        <f>PRODUCT(J307*12)</f>
        <v>189.07397260273973</v>
      </c>
      <c r="L307" s="4">
        <f>12*(INT(K307/12))+IF(((K307/12)-INT(K307/12))*12&lt;3,3,IF(AND(((K307/12)-INT(K307/12))*12&gt;=3,((K307/12)-INT(K307/12))*12&lt;6),6,IF(AND(((K307/12)-INT(K307/12))*12&gt;=6,((K307/12)-INT(K307/12))*12&lt;9),9,IF(((K307/12)-INT(K307/12))*12&gt;=9,12))))</f>
        <v>192</v>
      </c>
      <c r="M307" s="13">
        <f>1/500*(I307*L307)</f>
        <v>162547.20000000001</v>
      </c>
      <c r="N307" s="9">
        <f>YEARFRAC(D307,G307,0)</f>
        <v>60</v>
      </c>
      <c r="O307" s="12"/>
      <c r="P307" s="11"/>
      <c r="Q307" s="11"/>
      <c r="R307" s="11"/>
      <c r="S307" s="9"/>
      <c r="T307" s="9"/>
      <c r="U307" s="9"/>
      <c r="V307" s="9"/>
      <c r="W307" s="9"/>
      <c r="X307" s="9"/>
      <c r="Y307" s="10"/>
      <c r="Z307" s="9"/>
      <c r="AA307" s="8"/>
      <c r="AB307" s="1"/>
      <c r="AC307" s="7"/>
    </row>
    <row r="308" spans="1:29" x14ac:dyDescent="0.2">
      <c r="A308" s="18">
        <v>6268</v>
      </c>
      <c r="B308" s="17" t="s">
        <v>875</v>
      </c>
      <c r="C308" s="17" t="s">
        <v>2</v>
      </c>
      <c r="D308" s="16">
        <v>22282</v>
      </c>
      <c r="E308" s="16">
        <v>31625</v>
      </c>
      <c r="F308" s="16">
        <v>34700</v>
      </c>
      <c r="G308" s="16">
        <v>44197</v>
      </c>
      <c r="H308" s="13">
        <v>20289</v>
      </c>
      <c r="I308" s="13">
        <v>243468</v>
      </c>
      <c r="J308" s="15">
        <f>YEARFRAC(F308,$J$2,3)</f>
        <v>16.504109589041096</v>
      </c>
      <c r="K308" s="14">
        <f>PRODUCT(J308*12)</f>
        <v>198.04931506849317</v>
      </c>
      <c r="L308" s="4">
        <f>12*(INT(K308/12))+IF(((K308/12)-INT(K308/12))*12&lt;3,3,IF(AND(((K308/12)-INT(K308/12))*12&gt;=3,((K308/12)-INT(K308/12))*12&lt;6),6,IF(AND(((K308/12)-INT(K308/12))*12&gt;=6,((K308/12)-INT(K308/12))*12&lt;9),9,IF(((K308/12)-INT(K308/12))*12&gt;=9,12))))</f>
        <v>201</v>
      </c>
      <c r="M308" s="13">
        <f>1/500*(I308*L308)</f>
        <v>97874.135999999999</v>
      </c>
      <c r="N308" s="9">
        <f>YEARFRAC(D308,G308,0)</f>
        <v>60</v>
      </c>
      <c r="O308" s="12"/>
      <c r="P308" s="11"/>
      <c r="Q308" s="11"/>
      <c r="R308" s="11"/>
      <c r="S308" s="9"/>
      <c r="T308" s="9"/>
      <c r="U308" s="9"/>
      <c r="V308" s="9"/>
      <c r="W308" s="9"/>
      <c r="X308" s="9"/>
      <c r="Y308" s="10"/>
      <c r="Z308" s="9"/>
      <c r="AA308" s="8"/>
      <c r="AB308" s="1"/>
      <c r="AC308" s="7"/>
    </row>
    <row r="309" spans="1:29" x14ac:dyDescent="0.2">
      <c r="A309" s="18">
        <v>6369</v>
      </c>
      <c r="B309" s="17" t="s">
        <v>874</v>
      </c>
      <c r="C309" s="17" t="s">
        <v>0</v>
      </c>
      <c r="D309" s="16">
        <v>24390</v>
      </c>
      <c r="E309" s="16">
        <v>32325</v>
      </c>
      <c r="F309" s="16">
        <v>34700</v>
      </c>
      <c r="G309" s="16">
        <v>46305</v>
      </c>
      <c r="H309" s="13">
        <v>25895</v>
      </c>
      <c r="I309" s="13">
        <v>310740</v>
      </c>
      <c r="J309" s="15">
        <f>YEARFRAC(F309,$J$2,3)</f>
        <v>16.504109589041096</v>
      </c>
      <c r="K309" s="14">
        <f>PRODUCT(J309*12)</f>
        <v>198.04931506849317</v>
      </c>
      <c r="L309" s="4">
        <f>12*(INT(K309/12))+IF(((K309/12)-INT(K309/12))*12&lt;3,3,IF(AND(((K309/12)-INT(K309/12))*12&gt;=3,((K309/12)-INT(K309/12))*12&lt;6),6,IF(AND(((K309/12)-INT(K309/12))*12&gt;=6,((K309/12)-INT(K309/12))*12&lt;9),9,IF(((K309/12)-INT(K309/12))*12&gt;=9,12))))</f>
        <v>201</v>
      </c>
      <c r="M309" s="13">
        <f>1/500*(I309*L309)</f>
        <v>124917.48</v>
      </c>
      <c r="N309" s="9">
        <f>YEARFRAC(D309,G309,0)</f>
        <v>60</v>
      </c>
      <c r="O309" s="12"/>
      <c r="P309" s="11"/>
      <c r="Q309" s="11"/>
      <c r="R309" s="11"/>
      <c r="S309" s="9"/>
      <c r="T309" s="9"/>
      <c r="U309" s="9"/>
      <c r="V309" s="9"/>
      <c r="W309" s="9"/>
      <c r="X309" s="9"/>
      <c r="Y309" s="10"/>
      <c r="Z309" s="9"/>
      <c r="AA309" s="8"/>
      <c r="AB309" s="1"/>
      <c r="AC309" s="7"/>
    </row>
    <row r="310" spans="1:29" x14ac:dyDescent="0.2">
      <c r="A310" s="18">
        <v>6549</v>
      </c>
      <c r="B310" s="17" t="s">
        <v>873</v>
      </c>
      <c r="C310" s="17" t="s">
        <v>2</v>
      </c>
      <c r="D310" s="16">
        <v>24801</v>
      </c>
      <c r="E310" s="16">
        <v>32752</v>
      </c>
      <c r="F310" s="16">
        <v>34700</v>
      </c>
      <c r="G310" s="16">
        <v>46716</v>
      </c>
      <c r="H310" s="13">
        <v>20289</v>
      </c>
      <c r="I310" s="13">
        <v>243468</v>
      </c>
      <c r="J310" s="15">
        <f>YEARFRAC(F310,$J$2,3)</f>
        <v>16.504109589041096</v>
      </c>
      <c r="K310" s="14">
        <f>PRODUCT(J310*12)</f>
        <v>198.04931506849317</v>
      </c>
      <c r="L310" s="4">
        <f>12*(INT(K310/12))+IF(((K310/12)-INT(K310/12))*12&lt;3,3,IF(AND(((K310/12)-INT(K310/12))*12&gt;=3,((K310/12)-INT(K310/12))*12&lt;6),6,IF(AND(((K310/12)-INT(K310/12))*12&gt;=6,((K310/12)-INT(K310/12))*12&lt;9),9,IF(((K310/12)-INT(K310/12))*12&gt;=9,12))))</f>
        <v>201</v>
      </c>
      <c r="M310" s="13">
        <f>1/500*(I310*L310)</f>
        <v>97874.135999999999</v>
      </c>
      <c r="N310" s="9">
        <f>YEARFRAC(D310,G310,0)</f>
        <v>60</v>
      </c>
      <c r="O310" s="12"/>
      <c r="P310" s="11"/>
      <c r="Q310" s="11"/>
      <c r="R310" s="11"/>
      <c r="S310" s="9"/>
      <c r="T310" s="9"/>
      <c r="U310" s="9"/>
      <c r="V310" s="9"/>
      <c r="W310" s="9"/>
      <c r="X310" s="9"/>
      <c r="Y310" s="10"/>
      <c r="Z310" s="9"/>
      <c r="AA310" s="8"/>
      <c r="AB310" s="1"/>
      <c r="AC310" s="7"/>
    </row>
    <row r="311" spans="1:29" x14ac:dyDescent="0.2">
      <c r="A311" s="18">
        <v>6552</v>
      </c>
      <c r="B311" s="17" t="s">
        <v>872</v>
      </c>
      <c r="C311" s="17" t="s">
        <v>2</v>
      </c>
      <c r="D311" s="16">
        <v>22627</v>
      </c>
      <c r="E311" s="16">
        <v>32752</v>
      </c>
      <c r="F311" s="16">
        <v>34700</v>
      </c>
      <c r="G311" s="16">
        <v>46368</v>
      </c>
      <c r="H311" s="13">
        <v>42877</v>
      </c>
      <c r="I311" s="13">
        <v>514524</v>
      </c>
      <c r="J311" s="15">
        <f>YEARFRAC(F311,$J$2,3)</f>
        <v>16.504109589041096</v>
      </c>
      <c r="K311" s="14">
        <f>PRODUCT(J311*12)</f>
        <v>198.04931506849317</v>
      </c>
      <c r="L311" s="4">
        <f>12*(INT(K311/12))+IF(((K311/12)-INT(K311/12))*12&lt;3,3,IF(AND(((K311/12)-INT(K311/12))*12&gt;=3,((K311/12)-INT(K311/12))*12&lt;6),6,IF(AND(((K311/12)-INT(K311/12))*12&gt;=6,((K311/12)-INT(K311/12))*12&lt;9),9,IF(((K311/12)-INT(K311/12))*12&gt;=9,12))))</f>
        <v>201</v>
      </c>
      <c r="M311" s="13">
        <f>1/500*(I311*L311)</f>
        <v>206838.64800000002</v>
      </c>
      <c r="N311" s="9">
        <f>YEARFRAC(D311,G311,0)</f>
        <v>65</v>
      </c>
      <c r="O311" s="12"/>
      <c r="P311" s="11"/>
      <c r="Q311" s="11"/>
      <c r="R311" s="11"/>
      <c r="S311" s="9"/>
      <c r="T311" s="9"/>
      <c r="U311" s="9"/>
      <c r="V311" s="9"/>
      <c r="W311" s="9"/>
      <c r="X311" s="9"/>
      <c r="Y311" s="10"/>
      <c r="Z311" s="9"/>
      <c r="AA311" s="8"/>
      <c r="AB311" s="1"/>
      <c r="AC311" s="7"/>
    </row>
    <row r="312" spans="1:29" x14ac:dyDescent="0.2">
      <c r="A312" s="18">
        <v>6616</v>
      </c>
      <c r="B312" s="17" t="s">
        <v>871</v>
      </c>
      <c r="C312" s="17" t="s">
        <v>0</v>
      </c>
      <c r="D312" s="16">
        <v>23058</v>
      </c>
      <c r="E312" s="16">
        <v>32752</v>
      </c>
      <c r="F312" s="16">
        <v>34700</v>
      </c>
      <c r="G312" s="16">
        <v>44973</v>
      </c>
      <c r="H312" s="13">
        <v>42877</v>
      </c>
      <c r="I312" s="13">
        <v>514524</v>
      </c>
      <c r="J312" s="15">
        <f>YEARFRAC(F312,$J$2,3)</f>
        <v>16.504109589041096</v>
      </c>
      <c r="K312" s="14">
        <f>PRODUCT(J312*12)</f>
        <v>198.04931506849317</v>
      </c>
      <c r="L312" s="4">
        <f>12*(INT(K312/12))+IF(((K312/12)-INT(K312/12))*12&lt;3,3,IF(AND(((K312/12)-INT(K312/12))*12&gt;=3,((K312/12)-INT(K312/12))*12&lt;6),6,IF(AND(((K312/12)-INT(K312/12))*12&gt;=6,((K312/12)-INT(K312/12))*12&lt;9),9,IF(((K312/12)-INT(K312/12))*12&gt;=9,12))))</f>
        <v>201</v>
      </c>
      <c r="M312" s="13">
        <f>1/500*(I312*L312)</f>
        <v>206838.64800000002</v>
      </c>
      <c r="N312" s="9">
        <f>YEARFRAC(D312,G312,0)</f>
        <v>60</v>
      </c>
      <c r="O312" s="12"/>
      <c r="P312" s="11"/>
      <c r="Q312" s="11"/>
      <c r="R312" s="11"/>
      <c r="S312" s="9"/>
      <c r="T312" s="9"/>
      <c r="U312" s="9"/>
      <c r="V312" s="9"/>
      <c r="W312" s="9"/>
      <c r="X312" s="9"/>
      <c r="Y312" s="10"/>
      <c r="Z312" s="9"/>
      <c r="AA312" s="8"/>
      <c r="AB312" s="1"/>
      <c r="AC312" s="7"/>
    </row>
    <row r="313" spans="1:29" x14ac:dyDescent="0.2">
      <c r="A313" s="18">
        <v>6686</v>
      </c>
      <c r="B313" s="17" t="s">
        <v>870</v>
      </c>
      <c r="C313" s="17" t="s">
        <v>2</v>
      </c>
      <c r="D313" s="16">
        <v>22184</v>
      </c>
      <c r="E313" s="16">
        <v>30049</v>
      </c>
      <c r="F313" s="16">
        <v>34700</v>
      </c>
      <c r="G313" s="16">
        <v>44099</v>
      </c>
      <c r="H313" s="13">
        <v>35275</v>
      </c>
      <c r="I313" s="13">
        <v>423300</v>
      </c>
      <c r="J313" s="15">
        <f>YEARFRAC(F313,$J$2,3)</f>
        <v>16.504109589041096</v>
      </c>
      <c r="K313" s="14">
        <f>PRODUCT(J313*12)</f>
        <v>198.04931506849317</v>
      </c>
      <c r="L313" s="4">
        <f>12*(INT(K313/12))+IF(((K313/12)-INT(K313/12))*12&lt;3,3,IF(AND(((K313/12)-INT(K313/12))*12&gt;=3,((K313/12)-INT(K313/12))*12&lt;6),6,IF(AND(((K313/12)-INT(K313/12))*12&gt;=6,((K313/12)-INT(K313/12))*12&lt;9),9,IF(((K313/12)-INT(K313/12))*12&gt;=9,12))))</f>
        <v>201</v>
      </c>
      <c r="M313" s="13">
        <f>1/500*(I313*L313)</f>
        <v>170166.6</v>
      </c>
      <c r="N313" s="9">
        <f>YEARFRAC(D313,G313,0)</f>
        <v>60</v>
      </c>
      <c r="O313" s="12"/>
      <c r="P313" s="11"/>
      <c r="Q313" s="11"/>
      <c r="R313" s="11"/>
      <c r="S313" s="9"/>
      <c r="T313" s="9"/>
      <c r="U313" s="9"/>
      <c r="V313" s="9"/>
      <c r="W313" s="9"/>
      <c r="X313" s="9"/>
      <c r="Y313" s="10"/>
      <c r="Z313" s="9"/>
      <c r="AA313" s="8"/>
      <c r="AB313" s="1"/>
      <c r="AC313" s="7"/>
    </row>
    <row r="314" spans="1:29" x14ac:dyDescent="0.2">
      <c r="A314" s="18">
        <v>6702</v>
      </c>
      <c r="B314" s="17" t="s">
        <v>869</v>
      </c>
      <c r="C314" s="17" t="s">
        <v>2</v>
      </c>
      <c r="D314" s="16">
        <v>25569</v>
      </c>
      <c r="E314" s="16">
        <v>35542</v>
      </c>
      <c r="F314" s="16">
        <v>35542</v>
      </c>
      <c r="G314" s="16">
        <v>49310</v>
      </c>
      <c r="H314" s="13">
        <v>49636</v>
      </c>
      <c r="I314" s="13">
        <v>595632</v>
      </c>
      <c r="J314" s="15">
        <f>YEARFRAC(F314,$J$2,3)</f>
        <v>14.197260273972603</v>
      </c>
      <c r="K314" s="14">
        <f>PRODUCT(J314*12)</f>
        <v>170.36712328767123</v>
      </c>
      <c r="L314" s="4">
        <f>12*(INT(K314/12))+IF(((K314/12)-INT(K314/12))*12&lt;3,3,IF(AND(((K314/12)-INT(K314/12))*12&gt;=3,((K314/12)-INT(K314/12))*12&lt;6),6,IF(AND(((K314/12)-INT(K314/12))*12&gt;=6,((K314/12)-INT(K314/12))*12&lt;9),9,IF(((K314/12)-INT(K314/12))*12&gt;=9,12))))</f>
        <v>171</v>
      </c>
      <c r="M314" s="13">
        <f>1/500*(I314*L314)</f>
        <v>203706.144</v>
      </c>
      <c r="N314" s="9">
        <f>YEARFRAC(D314,G314,0)</f>
        <v>65</v>
      </c>
      <c r="O314" s="12"/>
      <c r="P314" s="11"/>
      <c r="Q314" s="11"/>
      <c r="R314" s="11"/>
      <c r="S314" s="9"/>
      <c r="T314" s="9"/>
      <c r="U314" s="9"/>
      <c r="V314" s="9"/>
      <c r="W314" s="9"/>
      <c r="X314" s="9"/>
      <c r="Y314" s="10"/>
      <c r="Z314" s="9"/>
      <c r="AA314" s="8"/>
      <c r="AB314" s="1"/>
      <c r="AC314" s="7"/>
    </row>
    <row r="315" spans="1:29" x14ac:dyDescent="0.2">
      <c r="A315" s="18">
        <v>6753</v>
      </c>
      <c r="B315" s="17" t="s">
        <v>868</v>
      </c>
      <c r="C315" s="17" t="s">
        <v>2</v>
      </c>
      <c r="D315" s="16">
        <v>23271</v>
      </c>
      <c r="E315" s="16">
        <v>32874</v>
      </c>
      <c r="F315" s="16">
        <v>40360</v>
      </c>
      <c r="G315" s="16">
        <v>45186</v>
      </c>
      <c r="H315" s="13">
        <v>13733</v>
      </c>
      <c r="I315" s="13">
        <v>164796</v>
      </c>
      <c r="J315" s="15">
        <f>YEARFRAC(F315,$J$2,3)</f>
        <v>0.99726027397260275</v>
      </c>
      <c r="K315" s="14">
        <f>PRODUCT(J315*12)</f>
        <v>11.967123287671233</v>
      </c>
      <c r="L315" s="4">
        <f>12*(INT(K315/12))+IF(((K315/12)-INT(K315/12))*12&lt;3,3,IF(AND(((K315/12)-INT(K315/12))*12&gt;=3,((K315/12)-INT(K315/12))*12&lt;6),6,IF(AND(((K315/12)-INT(K315/12))*12&gt;=6,((K315/12)-INT(K315/12))*12&lt;9),9,IF(((K315/12)-INT(K315/12))*12&gt;=9,12))))</f>
        <v>12</v>
      </c>
      <c r="M315" s="13">
        <f>1/500*(I315*L315)</f>
        <v>3955.1040000000003</v>
      </c>
      <c r="N315" s="9">
        <f>YEARFRAC(D315,G315,0)</f>
        <v>60</v>
      </c>
      <c r="O315" s="12"/>
      <c r="P315" s="11"/>
      <c r="Q315" s="11"/>
      <c r="R315" s="11"/>
      <c r="S315" s="9"/>
      <c r="T315" s="9"/>
      <c r="U315" s="9"/>
      <c r="V315" s="9"/>
      <c r="W315" s="9"/>
      <c r="X315" s="9"/>
      <c r="Y315" s="10"/>
      <c r="Z315" s="9"/>
      <c r="AA315" s="8"/>
      <c r="AB315" s="1"/>
      <c r="AC315" s="7"/>
    </row>
    <row r="316" spans="1:29" x14ac:dyDescent="0.2">
      <c r="A316" s="18">
        <v>6783</v>
      </c>
      <c r="B316" s="17" t="s">
        <v>867</v>
      </c>
      <c r="C316" s="17" t="s">
        <v>0</v>
      </c>
      <c r="D316" s="16">
        <v>25015</v>
      </c>
      <c r="E316" s="16">
        <v>33253</v>
      </c>
      <c r="F316" s="16">
        <v>34700</v>
      </c>
      <c r="G316" s="16">
        <v>46930</v>
      </c>
      <c r="H316" s="13">
        <v>35275</v>
      </c>
      <c r="I316" s="13">
        <v>423300</v>
      </c>
      <c r="J316" s="15">
        <f>YEARFRAC(F316,$J$2,3)</f>
        <v>16.504109589041096</v>
      </c>
      <c r="K316" s="14">
        <f>PRODUCT(J316*12)</f>
        <v>198.04931506849317</v>
      </c>
      <c r="L316" s="4">
        <f>12*(INT(K316/12))+IF(((K316/12)-INT(K316/12))*12&lt;3,3,IF(AND(((K316/12)-INT(K316/12))*12&gt;=3,((K316/12)-INT(K316/12))*12&lt;6),6,IF(AND(((K316/12)-INT(K316/12))*12&gt;=6,((K316/12)-INT(K316/12))*12&lt;9),9,IF(((K316/12)-INT(K316/12))*12&gt;=9,12))))</f>
        <v>201</v>
      </c>
      <c r="M316" s="13">
        <f>1/500*(I316*L316)</f>
        <v>170166.6</v>
      </c>
      <c r="N316" s="9">
        <f>YEARFRAC(D316,G316,0)</f>
        <v>60</v>
      </c>
      <c r="O316" s="12"/>
      <c r="P316" s="11"/>
      <c r="Q316" s="11"/>
      <c r="R316" s="11"/>
      <c r="S316" s="9"/>
      <c r="T316" s="9"/>
      <c r="U316" s="9"/>
      <c r="V316" s="9"/>
      <c r="W316" s="9"/>
      <c r="X316" s="9"/>
      <c r="Y316" s="10"/>
      <c r="Z316" s="9"/>
      <c r="AA316" s="8"/>
      <c r="AB316" s="1"/>
      <c r="AC316" s="7"/>
    </row>
    <row r="317" spans="1:29" x14ac:dyDescent="0.2">
      <c r="A317" s="18">
        <v>6805</v>
      </c>
      <c r="B317" s="17" t="s">
        <v>866</v>
      </c>
      <c r="C317" s="17" t="s">
        <v>0</v>
      </c>
      <c r="D317" s="16">
        <v>25446</v>
      </c>
      <c r="E317" s="16">
        <v>33420</v>
      </c>
      <c r="F317" s="16">
        <v>34700</v>
      </c>
      <c r="G317" s="16">
        <v>47361</v>
      </c>
      <c r="H317" s="13">
        <v>35275</v>
      </c>
      <c r="I317" s="13">
        <v>423300</v>
      </c>
      <c r="J317" s="15">
        <f>YEARFRAC(F317,$J$2,3)</f>
        <v>16.504109589041096</v>
      </c>
      <c r="K317" s="14">
        <f>PRODUCT(J317*12)</f>
        <v>198.04931506849317</v>
      </c>
      <c r="L317" s="4">
        <f>12*(INT(K317/12))+IF(((K317/12)-INT(K317/12))*12&lt;3,3,IF(AND(((K317/12)-INT(K317/12))*12&gt;=3,((K317/12)-INT(K317/12))*12&lt;6),6,IF(AND(((K317/12)-INT(K317/12))*12&gt;=6,((K317/12)-INT(K317/12))*12&lt;9),9,IF(((K317/12)-INT(K317/12))*12&gt;=9,12))))</f>
        <v>201</v>
      </c>
      <c r="M317" s="13">
        <f>1/500*(I317*L317)</f>
        <v>170166.6</v>
      </c>
      <c r="N317" s="9">
        <f>YEARFRAC(D317,G317,0)</f>
        <v>60</v>
      </c>
      <c r="O317" s="12"/>
      <c r="P317" s="11"/>
      <c r="Q317" s="11"/>
      <c r="R317" s="11"/>
      <c r="S317" s="9"/>
      <c r="T317" s="9"/>
      <c r="U317" s="9"/>
      <c r="V317" s="9"/>
      <c r="W317" s="9"/>
      <c r="X317" s="9"/>
      <c r="Y317" s="10"/>
      <c r="Z317" s="9"/>
      <c r="AA317" s="8"/>
      <c r="AB317" s="1"/>
      <c r="AC317" s="7"/>
    </row>
    <row r="318" spans="1:29" x14ac:dyDescent="0.2">
      <c r="A318" s="18">
        <v>6832</v>
      </c>
      <c r="B318" s="17" t="s">
        <v>865</v>
      </c>
      <c r="C318" s="17" t="s">
        <v>2</v>
      </c>
      <c r="D318" s="16">
        <v>24838</v>
      </c>
      <c r="E318" s="16">
        <v>33588</v>
      </c>
      <c r="F318" s="16">
        <v>34700</v>
      </c>
      <c r="G318" s="16">
        <v>46753</v>
      </c>
      <c r="H318" s="13">
        <v>31996</v>
      </c>
      <c r="I318" s="13">
        <v>383952</v>
      </c>
      <c r="J318" s="15">
        <f>YEARFRAC(F318,$J$2,3)</f>
        <v>16.504109589041096</v>
      </c>
      <c r="K318" s="14">
        <f>PRODUCT(J318*12)</f>
        <v>198.04931506849317</v>
      </c>
      <c r="L318" s="4">
        <f>12*(INT(K318/12))+IF(((K318/12)-INT(K318/12))*12&lt;3,3,IF(AND(((K318/12)-INT(K318/12))*12&gt;=3,((K318/12)-INT(K318/12))*12&lt;6),6,IF(AND(((K318/12)-INT(K318/12))*12&gt;=6,((K318/12)-INT(K318/12))*12&lt;9),9,IF(((K318/12)-INT(K318/12))*12&gt;=9,12))))</f>
        <v>201</v>
      </c>
      <c r="M318" s="13">
        <f>1/500*(I318*L318)</f>
        <v>154348.704</v>
      </c>
      <c r="N318" s="9">
        <f>YEARFRAC(D318,G318,0)</f>
        <v>60</v>
      </c>
      <c r="O318" s="12"/>
      <c r="P318" s="11"/>
      <c r="Q318" s="11"/>
      <c r="R318" s="11"/>
      <c r="S318" s="9"/>
      <c r="T318" s="9"/>
      <c r="U318" s="9"/>
      <c r="V318" s="9"/>
      <c r="W318" s="9"/>
      <c r="X318" s="9"/>
      <c r="Y318" s="10"/>
      <c r="Z318" s="9"/>
      <c r="AA318" s="8"/>
      <c r="AB318" s="1"/>
      <c r="AC318" s="7"/>
    </row>
    <row r="319" spans="1:29" x14ac:dyDescent="0.2">
      <c r="A319" s="18">
        <v>6895</v>
      </c>
      <c r="B319" s="17" t="s">
        <v>864</v>
      </c>
      <c r="C319" s="17" t="s">
        <v>0</v>
      </c>
      <c r="D319" s="16">
        <v>26065</v>
      </c>
      <c r="E319" s="16">
        <v>35205</v>
      </c>
      <c r="F319" s="16">
        <v>35205</v>
      </c>
      <c r="G319" s="16">
        <v>49807</v>
      </c>
      <c r="H319" s="13">
        <v>42877</v>
      </c>
      <c r="I319" s="13">
        <v>514524</v>
      </c>
      <c r="J319" s="15">
        <f>YEARFRAC(F319,$J$2,3)</f>
        <v>15.12054794520548</v>
      </c>
      <c r="K319" s="14">
        <f>PRODUCT(J319*12)</f>
        <v>181.44657534246576</v>
      </c>
      <c r="L319" s="4">
        <f>12*(INT(K319/12))+IF(((K319/12)-INT(K319/12))*12&lt;3,3,IF(AND(((K319/12)-INT(K319/12))*12&gt;=3,((K319/12)-INT(K319/12))*12&lt;6),6,IF(AND(((K319/12)-INT(K319/12))*12&gt;=6,((K319/12)-INT(K319/12))*12&lt;9),9,IF(((K319/12)-INT(K319/12))*12&gt;=9,12))))</f>
        <v>183</v>
      </c>
      <c r="M319" s="13">
        <f>1/500*(I319*L319)</f>
        <v>188315.78400000001</v>
      </c>
      <c r="N319" s="9">
        <f>YEARFRAC(D319,G319,0)</f>
        <v>65</v>
      </c>
      <c r="O319" s="12"/>
      <c r="P319" s="11"/>
      <c r="Q319" s="11"/>
      <c r="R319" s="11"/>
      <c r="S319" s="9"/>
      <c r="T319" s="9"/>
      <c r="U319" s="9"/>
      <c r="V319" s="9"/>
      <c r="W319" s="9"/>
      <c r="X319" s="9"/>
      <c r="Y319" s="10"/>
      <c r="Z319" s="9"/>
      <c r="AA319" s="8"/>
      <c r="AB319" s="1"/>
      <c r="AC319" s="7"/>
    </row>
    <row r="320" spans="1:29" x14ac:dyDescent="0.2">
      <c r="A320" s="18">
        <v>6973</v>
      </c>
      <c r="B320" s="17" t="s">
        <v>863</v>
      </c>
      <c r="C320" s="17" t="s">
        <v>0</v>
      </c>
      <c r="D320" s="16">
        <v>26426</v>
      </c>
      <c r="E320" s="16">
        <v>35856</v>
      </c>
      <c r="F320" s="16">
        <v>35856</v>
      </c>
      <c r="G320" s="16">
        <v>50167</v>
      </c>
      <c r="H320" s="13">
        <v>73836</v>
      </c>
      <c r="I320" s="13">
        <v>886032</v>
      </c>
      <c r="J320" s="15">
        <f>YEARFRAC(F320,$J$2,3)</f>
        <v>13.336986301369864</v>
      </c>
      <c r="K320" s="14">
        <f>PRODUCT(J320*12)</f>
        <v>160.04383561643837</v>
      </c>
      <c r="L320" s="4">
        <f>12*(INT(K320/12))+IF(((K320/12)-INT(K320/12))*12&lt;3,3,IF(AND(((K320/12)-INT(K320/12))*12&gt;=3,((K320/12)-INT(K320/12))*12&lt;6),6,IF(AND(((K320/12)-INT(K320/12))*12&gt;=6,((K320/12)-INT(K320/12))*12&lt;9),9,IF(((K320/12)-INT(K320/12))*12&gt;=9,12))))</f>
        <v>162</v>
      </c>
      <c r="M320" s="13">
        <f>1/500*(I320*L320)</f>
        <v>287074.36800000002</v>
      </c>
      <c r="N320" s="9">
        <f>YEARFRAC(D320,G320,0)</f>
        <v>65</v>
      </c>
      <c r="O320" s="12"/>
      <c r="P320" s="11"/>
      <c r="Q320" s="11"/>
      <c r="R320" s="11"/>
      <c r="S320" s="9"/>
      <c r="T320" s="9"/>
      <c r="U320" s="9"/>
      <c r="V320" s="9"/>
      <c r="W320" s="9"/>
      <c r="X320" s="9"/>
      <c r="Y320" s="10"/>
      <c r="Z320" s="9"/>
      <c r="AA320" s="8"/>
      <c r="AB320" s="1"/>
      <c r="AC320" s="7"/>
    </row>
    <row r="321" spans="1:29" x14ac:dyDescent="0.2">
      <c r="A321" s="18">
        <v>6989</v>
      </c>
      <c r="B321" s="17" t="s">
        <v>862</v>
      </c>
      <c r="C321" s="17" t="s">
        <v>0</v>
      </c>
      <c r="D321" s="16">
        <v>26139</v>
      </c>
      <c r="E321" s="16">
        <v>35856</v>
      </c>
      <c r="F321" s="16">
        <v>35856</v>
      </c>
      <c r="G321" s="16">
        <v>49881</v>
      </c>
      <c r="H321" s="13">
        <v>42877</v>
      </c>
      <c r="I321" s="13">
        <v>514524</v>
      </c>
      <c r="J321" s="15">
        <f>YEARFRAC(F321,$J$2,3)</f>
        <v>13.336986301369864</v>
      </c>
      <c r="K321" s="14">
        <f>PRODUCT(J321*12)</f>
        <v>160.04383561643837</v>
      </c>
      <c r="L321" s="4">
        <f>12*(INT(K321/12))+IF(((K321/12)-INT(K321/12))*12&lt;3,3,IF(AND(((K321/12)-INT(K321/12))*12&gt;=3,((K321/12)-INT(K321/12))*12&lt;6),6,IF(AND(((K321/12)-INT(K321/12))*12&gt;=6,((K321/12)-INT(K321/12))*12&lt;9),9,IF(((K321/12)-INT(K321/12))*12&gt;=9,12))))</f>
        <v>162</v>
      </c>
      <c r="M321" s="13">
        <f>1/500*(I321*L321)</f>
        <v>166705.77600000001</v>
      </c>
      <c r="N321" s="9">
        <f>YEARFRAC(D321,G321,0)</f>
        <v>65</v>
      </c>
      <c r="O321" s="12"/>
      <c r="P321" s="11"/>
      <c r="Q321" s="11"/>
      <c r="R321" s="11"/>
      <c r="S321" s="9"/>
      <c r="T321" s="9"/>
      <c r="U321" s="9"/>
      <c r="V321" s="9"/>
      <c r="W321" s="9"/>
      <c r="X321" s="9"/>
      <c r="Y321" s="10"/>
      <c r="Z321" s="9"/>
      <c r="AA321" s="8"/>
      <c r="AB321" s="1"/>
      <c r="AC321" s="7"/>
    </row>
    <row r="322" spans="1:29" x14ac:dyDescent="0.2">
      <c r="A322" s="18">
        <v>7176</v>
      </c>
      <c r="B322" s="17" t="s">
        <v>861</v>
      </c>
      <c r="C322" s="17" t="s">
        <v>2</v>
      </c>
      <c r="D322" s="16">
        <v>27343</v>
      </c>
      <c r="E322" s="16">
        <v>37060</v>
      </c>
      <c r="F322" s="16">
        <v>37060</v>
      </c>
      <c r="G322" s="16">
        <v>51084</v>
      </c>
      <c r="H322" s="13">
        <v>49636</v>
      </c>
      <c r="I322" s="13">
        <v>595632</v>
      </c>
      <c r="J322" s="15">
        <f>YEARFRAC(F322,$J$2,3)</f>
        <v>10.038356164383561</v>
      </c>
      <c r="K322" s="14">
        <f>PRODUCT(J322*12)</f>
        <v>120.46027397260274</v>
      </c>
      <c r="L322" s="4">
        <f>12*(INT(K322/12))+IF(((K322/12)-INT(K322/12))*12&lt;3,3,IF(AND(((K322/12)-INT(K322/12))*12&gt;=3,((K322/12)-INT(K322/12))*12&lt;6),6,IF(AND(((K322/12)-INT(K322/12))*12&gt;=6,((K322/12)-INT(K322/12))*12&lt;9),9,IF(((K322/12)-INT(K322/12))*12&gt;=9,12))))</f>
        <v>123</v>
      </c>
      <c r="M322" s="13">
        <f>1/500*(I322*L322)</f>
        <v>146525.47200000001</v>
      </c>
      <c r="N322" s="9">
        <f>YEARFRAC(D322,G322,0)</f>
        <v>65</v>
      </c>
      <c r="O322" s="12"/>
      <c r="P322" s="11"/>
      <c r="Q322" s="11"/>
      <c r="R322" s="11"/>
      <c r="S322" s="9"/>
      <c r="T322" s="9"/>
      <c r="U322" s="9"/>
      <c r="V322" s="9"/>
      <c r="W322" s="9"/>
      <c r="X322" s="9"/>
      <c r="Y322" s="10"/>
      <c r="Z322" s="9"/>
      <c r="AA322" s="8"/>
      <c r="AB322" s="1"/>
      <c r="AC322" s="7"/>
    </row>
    <row r="323" spans="1:29" x14ac:dyDescent="0.2">
      <c r="A323" s="18">
        <v>7188</v>
      </c>
      <c r="B323" s="17" t="s">
        <v>860</v>
      </c>
      <c r="C323" s="17" t="s">
        <v>2</v>
      </c>
      <c r="D323" s="16">
        <v>28140</v>
      </c>
      <c r="E323" s="16">
        <v>37137</v>
      </c>
      <c r="F323" s="16">
        <v>37137</v>
      </c>
      <c r="G323" s="16">
        <v>50055</v>
      </c>
      <c r="H323" s="13">
        <v>33595</v>
      </c>
      <c r="I323" s="13">
        <v>403140</v>
      </c>
      <c r="J323" s="15">
        <f>YEARFRAC(F323,$J$2,3)</f>
        <v>9.8273972602739725</v>
      </c>
      <c r="K323" s="14">
        <f>PRODUCT(J323*12)</f>
        <v>117.92876712328767</v>
      </c>
      <c r="L323" s="4">
        <f>12*(INT(K323/12))+IF(((K323/12)-INT(K323/12))*12&lt;3,3,IF(AND(((K323/12)-INT(K323/12))*12&gt;=3,((K323/12)-INT(K323/12))*12&lt;6),6,IF(AND(((K323/12)-INT(K323/12))*12&gt;=6,((K323/12)-INT(K323/12))*12&lt;9),9,IF(((K323/12)-INT(K323/12))*12&gt;=9,12))))</f>
        <v>120</v>
      </c>
      <c r="M323" s="13">
        <f>1/500*(I323*L323)</f>
        <v>96753.600000000006</v>
      </c>
      <c r="N323" s="9">
        <f>YEARFRAC(D323,G323,0)</f>
        <v>60</v>
      </c>
      <c r="O323" s="12"/>
      <c r="P323" s="11"/>
      <c r="Q323" s="11"/>
      <c r="R323" s="11"/>
      <c r="S323" s="9"/>
      <c r="T323" s="9"/>
      <c r="U323" s="9"/>
      <c r="V323" s="9"/>
      <c r="W323" s="9"/>
      <c r="X323" s="9"/>
      <c r="Y323" s="10"/>
      <c r="Z323" s="9"/>
      <c r="AA323" s="8"/>
      <c r="AB323" s="1"/>
      <c r="AC323" s="7"/>
    </row>
    <row r="324" spans="1:29" x14ac:dyDescent="0.2">
      <c r="A324" s="18">
        <v>7193</v>
      </c>
      <c r="B324" s="17" t="s">
        <v>859</v>
      </c>
      <c r="C324" s="17" t="s">
        <v>2</v>
      </c>
      <c r="D324" s="16">
        <v>27036</v>
      </c>
      <c r="E324" s="16">
        <v>37165</v>
      </c>
      <c r="F324" s="16">
        <v>37165</v>
      </c>
      <c r="G324" s="16">
        <v>50777</v>
      </c>
      <c r="H324" s="13">
        <v>49636</v>
      </c>
      <c r="I324" s="13">
        <v>595632</v>
      </c>
      <c r="J324" s="15">
        <f>YEARFRAC(F324,$J$2,3)</f>
        <v>9.75068493150685</v>
      </c>
      <c r="K324" s="14">
        <f>PRODUCT(J324*12)</f>
        <v>117.0082191780822</v>
      </c>
      <c r="L324" s="4">
        <f>12*(INT(K324/12))+IF(((K324/12)-INT(K324/12))*12&lt;3,3,IF(AND(((K324/12)-INT(K324/12))*12&gt;=3,((K324/12)-INT(K324/12))*12&lt;6),6,IF(AND(((K324/12)-INT(K324/12))*12&gt;=6,((K324/12)-INT(K324/12))*12&lt;9),9,IF(((K324/12)-INT(K324/12))*12&gt;=9,12))))</f>
        <v>120</v>
      </c>
      <c r="M324" s="13">
        <f>1/500*(I324*L324)</f>
        <v>142951.67999999999</v>
      </c>
      <c r="N324" s="9">
        <f>YEARFRAC(D324,G324,0)</f>
        <v>65</v>
      </c>
      <c r="O324" s="12"/>
      <c r="P324" s="11"/>
      <c r="Q324" s="11"/>
      <c r="R324" s="11"/>
      <c r="S324" s="9"/>
      <c r="T324" s="9"/>
      <c r="U324" s="9"/>
      <c r="V324" s="9"/>
      <c r="W324" s="9"/>
      <c r="X324" s="9"/>
      <c r="Y324" s="10"/>
      <c r="Z324" s="9"/>
      <c r="AA324" s="8"/>
      <c r="AB324" s="1"/>
      <c r="AC324" s="7"/>
    </row>
    <row r="325" spans="1:29" x14ac:dyDescent="0.2">
      <c r="A325" s="18">
        <v>7211</v>
      </c>
      <c r="B325" s="17" t="s">
        <v>858</v>
      </c>
      <c r="C325" s="17" t="s">
        <v>2</v>
      </c>
      <c r="D325" s="16">
        <v>25214</v>
      </c>
      <c r="E325" s="16">
        <v>37277</v>
      </c>
      <c r="F325" s="16">
        <v>37277</v>
      </c>
      <c r="G325" s="16">
        <v>48955</v>
      </c>
      <c r="H325" s="13">
        <v>42877</v>
      </c>
      <c r="I325" s="13">
        <v>514524</v>
      </c>
      <c r="J325" s="15">
        <f>YEARFRAC(F325,$J$2,3)</f>
        <v>9.4438356164383563</v>
      </c>
      <c r="K325" s="14">
        <f>PRODUCT(J325*12)</f>
        <v>113.32602739726028</v>
      </c>
      <c r="L325" s="4">
        <f>12*(INT(K325/12))+IF(((K325/12)-INT(K325/12))*12&lt;3,3,IF(AND(((K325/12)-INT(K325/12))*12&gt;=3,((K325/12)-INT(K325/12))*12&lt;6),6,IF(AND(((K325/12)-INT(K325/12))*12&gt;=6,((K325/12)-INT(K325/12))*12&lt;9),9,IF(((K325/12)-INT(K325/12))*12&gt;=9,12))))</f>
        <v>114</v>
      </c>
      <c r="M325" s="13">
        <f>1/500*(I325*L325)</f>
        <v>117311.47200000001</v>
      </c>
      <c r="N325" s="9">
        <f>YEARFRAC(D325,G325,0)</f>
        <v>65</v>
      </c>
      <c r="O325" s="12"/>
      <c r="P325" s="11"/>
      <c r="Q325" s="11"/>
      <c r="R325" s="11"/>
      <c r="S325" s="9"/>
      <c r="T325" s="9"/>
      <c r="U325" s="9"/>
      <c r="V325" s="9"/>
      <c r="W325" s="9"/>
      <c r="X325" s="9"/>
      <c r="Y325" s="10"/>
      <c r="Z325" s="9"/>
      <c r="AA325" s="8"/>
      <c r="AB325" s="1"/>
      <c r="AC325" s="7"/>
    </row>
    <row r="326" spans="1:29" x14ac:dyDescent="0.2">
      <c r="A326" s="18">
        <v>7253</v>
      </c>
      <c r="B326" s="17" t="s">
        <v>857</v>
      </c>
      <c r="C326" s="17" t="s">
        <v>2</v>
      </c>
      <c r="D326" s="16">
        <v>28078</v>
      </c>
      <c r="E326" s="16">
        <v>37554</v>
      </c>
      <c r="F326" s="16">
        <v>37554</v>
      </c>
      <c r="G326" s="16">
        <v>49993</v>
      </c>
      <c r="H326" s="13">
        <v>31996</v>
      </c>
      <c r="I326" s="13">
        <v>383952</v>
      </c>
      <c r="J326" s="15">
        <f>YEARFRAC(F326,$J$2,3)</f>
        <v>8.6849315068493151</v>
      </c>
      <c r="K326" s="14">
        <f>PRODUCT(J326*12)</f>
        <v>104.21917808219177</v>
      </c>
      <c r="L326" s="4">
        <f>12*(INT(K326/12))+IF(((K326/12)-INT(K326/12))*12&lt;3,3,IF(AND(((K326/12)-INT(K326/12))*12&gt;=3,((K326/12)-INT(K326/12))*12&lt;6),6,IF(AND(((K326/12)-INT(K326/12))*12&gt;=6,((K326/12)-INT(K326/12))*12&lt;9),9,IF(((K326/12)-INT(K326/12))*12&gt;=9,12))))</f>
        <v>105</v>
      </c>
      <c r="M326" s="13">
        <f>1/500*(I326*L326)</f>
        <v>80629.919999999998</v>
      </c>
      <c r="N326" s="9">
        <f>YEARFRAC(D326,G326,0)</f>
        <v>60</v>
      </c>
      <c r="O326" s="12"/>
      <c r="P326" s="11"/>
      <c r="Q326" s="11"/>
      <c r="R326" s="11"/>
      <c r="S326" s="9"/>
      <c r="T326" s="9"/>
      <c r="U326" s="9"/>
      <c r="V326" s="9"/>
      <c r="W326" s="9"/>
      <c r="X326" s="9"/>
      <c r="Y326" s="10"/>
      <c r="Z326" s="9"/>
      <c r="AA326" s="8"/>
      <c r="AB326" s="1"/>
      <c r="AC326" s="7"/>
    </row>
    <row r="327" spans="1:29" x14ac:dyDescent="0.2">
      <c r="A327" s="18">
        <v>7254</v>
      </c>
      <c r="B327" s="17" t="s">
        <v>856</v>
      </c>
      <c r="C327" s="17" t="s">
        <v>0</v>
      </c>
      <c r="D327" s="16">
        <v>26662</v>
      </c>
      <c r="E327" s="16">
        <v>37554</v>
      </c>
      <c r="F327" s="16">
        <v>37554</v>
      </c>
      <c r="G327" s="16">
        <v>48577</v>
      </c>
      <c r="H327" s="13">
        <v>31996</v>
      </c>
      <c r="I327" s="13">
        <v>383952</v>
      </c>
      <c r="J327" s="15">
        <f>YEARFRAC(F327,$J$2,3)</f>
        <v>8.6849315068493151</v>
      </c>
      <c r="K327" s="14">
        <f>PRODUCT(J327*12)</f>
        <v>104.21917808219177</v>
      </c>
      <c r="L327" s="4">
        <f>12*(INT(K327/12))+IF(((K327/12)-INT(K327/12))*12&lt;3,3,IF(AND(((K327/12)-INT(K327/12))*12&gt;=3,((K327/12)-INT(K327/12))*12&lt;6),6,IF(AND(((K327/12)-INT(K327/12))*12&gt;=6,((K327/12)-INT(K327/12))*12&lt;9),9,IF(((K327/12)-INT(K327/12))*12&gt;=9,12))))</f>
        <v>105</v>
      </c>
      <c r="M327" s="13">
        <f>1/500*(I327*L327)</f>
        <v>80629.919999999998</v>
      </c>
      <c r="N327" s="9">
        <f>YEARFRAC(D327,G327,0)</f>
        <v>60</v>
      </c>
      <c r="O327" s="12"/>
      <c r="P327" s="11"/>
      <c r="Q327" s="11"/>
      <c r="R327" s="11"/>
      <c r="S327" s="9"/>
      <c r="T327" s="9"/>
      <c r="U327" s="9"/>
      <c r="V327" s="9"/>
      <c r="W327" s="9"/>
      <c r="X327" s="9"/>
      <c r="Y327" s="10"/>
      <c r="Z327" s="9"/>
      <c r="AA327" s="8"/>
      <c r="AB327" s="1"/>
      <c r="AC327" s="7"/>
    </row>
    <row r="328" spans="1:29" x14ac:dyDescent="0.2">
      <c r="A328" s="18">
        <v>7256</v>
      </c>
      <c r="B328" s="17" t="s">
        <v>855</v>
      </c>
      <c r="C328" s="17" t="s">
        <v>2</v>
      </c>
      <c r="D328" s="16">
        <v>27610</v>
      </c>
      <c r="E328" s="16">
        <v>37554</v>
      </c>
      <c r="F328" s="16">
        <v>37554</v>
      </c>
      <c r="G328" s="16">
        <v>51352</v>
      </c>
      <c r="H328" s="13">
        <v>49636</v>
      </c>
      <c r="I328" s="13">
        <v>595632</v>
      </c>
      <c r="J328" s="15">
        <f>YEARFRAC(F328,$J$2,3)</f>
        <v>8.6849315068493151</v>
      </c>
      <c r="K328" s="14">
        <f>PRODUCT(J328*12)</f>
        <v>104.21917808219177</v>
      </c>
      <c r="L328" s="4">
        <f>12*(INT(K328/12))+IF(((K328/12)-INT(K328/12))*12&lt;3,3,IF(AND(((K328/12)-INT(K328/12))*12&gt;=3,((K328/12)-INT(K328/12))*12&lt;6),6,IF(AND(((K328/12)-INT(K328/12))*12&gt;=6,((K328/12)-INT(K328/12))*12&lt;9),9,IF(((K328/12)-INT(K328/12))*12&gt;=9,12))))</f>
        <v>105</v>
      </c>
      <c r="M328" s="13">
        <f>1/500*(I328*L328)</f>
        <v>125082.72</v>
      </c>
      <c r="N328" s="9">
        <f>YEARFRAC(D328,G328,0)</f>
        <v>65</v>
      </c>
      <c r="O328" s="12"/>
      <c r="P328" s="11"/>
      <c r="Q328" s="11"/>
      <c r="R328" s="11"/>
      <c r="S328" s="9"/>
      <c r="T328" s="9"/>
      <c r="U328" s="9"/>
      <c r="V328" s="9"/>
      <c r="W328" s="9"/>
      <c r="X328" s="9"/>
      <c r="Y328" s="10"/>
      <c r="Z328" s="9"/>
      <c r="AA328" s="8"/>
      <c r="AB328" s="1"/>
      <c r="AC328" s="7"/>
    </row>
    <row r="329" spans="1:29" x14ac:dyDescent="0.2">
      <c r="A329" s="18">
        <v>7258</v>
      </c>
      <c r="B329" s="17" t="s">
        <v>854</v>
      </c>
      <c r="C329" s="17" t="s">
        <v>0</v>
      </c>
      <c r="D329" s="16">
        <v>28365</v>
      </c>
      <c r="E329" s="16">
        <v>37554</v>
      </c>
      <c r="F329" s="16">
        <v>37554</v>
      </c>
      <c r="G329" s="16">
        <v>50280</v>
      </c>
      <c r="H329" s="13">
        <v>19323</v>
      </c>
      <c r="I329" s="13">
        <v>231876</v>
      </c>
      <c r="J329" s="15">
        <f>YEARFRAC(F329,$J$2,3)</f>
        <v>8.6849315068493151</v>
      </c>
      <c r="K329" s="14">
        <f>PRODUCT(J329*12)</f>
        <v>104.21917808219177</v>
      </c>
      <c r="L329" s="4">
        <f>12*(INT(K329/12))+IF(((K329/12)-INT(K329/12))*12&lt;3,3,IF(AND(((K329/12)-INT(K329/12))*12&gt;=3,((K329/12)-INT(K329/12))*12&lt;6),6,IF(AND(((K329/12)-INT(K329/12))*12&gt;=6,((K329/12)-INT(K329/12))*12&lt;9),9,IF(((K329/12)-INT(K329/12))*12&gt;=9,12))))</f>
        <v>105</v>
      </c>
      <c r="M329" s="13">
        <f>1/500*(I329*L329)</f>
        <v>48693.96</v>
      </c>
      <c r="N329" s="9">
        <f>YEARFRAC(D329,G329,0)</f>
        <v>60</v>
      </c>
      <c r="O329" s="12"/>
      <c r="P329" s="11"/>
      <c r="Q329" s="11"/>
      <c r="R329" s="11"/>
      <c r="S329" s="9"/>
      <c r="T329" s="9"/>
      <c r="U329" s="9"/>
      <c r="V329" s="9"/>
      <c r="W329" s="9"/>
      <c r="X329" s="9"/>
      <c r="Y329" s="10"/>
      <c r="Z329" s="9"/>
      <c r="AA329" s="8"/>
      <c r="AB329" s="1"/>
      <c r="AC329" s="7"/>
    </row>
    <row r="330" spans="1:29" x14ac:dyDescent="0.2">
      <c r="A330" s="18">
        <v>7273</v>
      </c>
      <c r="B330" s="17" t="s">
        <v>853</v>
      </c>
      <c r="C330" s="17" t="s">
        <v>0</v>
      </c>
      <c r="D330" s="16">
        <v>27945</v>
      </c>
      <c r="E330" s="16">
        <v>37586</v>
      </c>
      <c r="F330" s="16">
        <v>37586</v>
      </c>
      <c r="G330" s="16">
        <v>49860</v>
      </c>
      <c r="H330" s="13">
        <v>19323</v>
      </c>
      <c r="I330" s="13">
        <v>231876</v>
      </c>
      <c r="J330" s="15">
        <f>YEARFRAC(F330,$J$2,3)</f>
        <v>8.5972602739726032</v>
      </c>
      <c r="K330" s="14">
        <f>PRODUCT(J330*12)</f>
        <v>103.16712328767125</v>
      </c>
      <c r="L330" s="4">
        <f>12*(INT(K330/12))+IF(((K330/12)-INT(K330/12))*12&lt;3,3,IF(AND(((K330/12)-INT(K330/12))*12&gt;=3,((K330/12)-INT(K330/12))*12&lt;6),6,IF(AND(((K330/12)-INT(K330/12))*12&gt;=6,((K330/12)-INT(K330/12))*12&lt;9),9,IF(((K330/12)-INT(K330/12))*12&gt;=9,12))))</f>
        <v>105</v>
      </c>
      <c r="M330" s="13">
        <f>1/500*(I330*L330)</f>
        <v>48693.96</v>
      </c>
      <c r="N330" s="9">
        <f>YEARFRAC(D330,G330,0)</f>
        <v>60</v>
      </c>
      <c r="O330" s="12"/>
      <c r="P330" s="11"/>
      <c r="Q330" s="11"/>
      <c r="R330" s="11"/>
      <c r="S330" s="9"/>
      <c r="T330" s="9"/>
      <c r="U330" s="9"/>
      <c r="V330" s="9"/>
      <c r="W330" s="9"/>
      <c r="X330" s="9"/>
      <c r="Y330" s="10"/>
      <c r="Z330" s="9"/>
      <c r="AA330" s="8"/>
      <c r="AB330" s="1"/>
      <c r="AC330" s="7"/>
    </row>
    <row r="331" spans="1:29" x14ac:dyDescent="0.2">
      <c r="A331" s="18">
        <v>7285</v>
      </c>
      <c r="B331" s="17" t="s">
        <v>852</v>
      </c>
      <c r="C331" s="17" t="s">
        <v>2</v>
      </c>
      <c r="D331" s="16">
        <v>28631</v>
      </c>
      <c r="E331" s="16">
        <v>37629</v>
      </c>
      <c r="F331" s="16">
        <v>37629</v>
      </c>
      <c r="G331" s="16">
        <v>50546</v>
      </c>
      <c r="H331" s="13">
        <v>29021</v>
      </c>
      <c r="I331" s="13">
        <v>348252</v>
      </c>
      <c r="J331" s="15">
        <f>YEARFRAC(F331,$J$2,3)</f>
        <v>8.4794520547945211</v>
      </c>
      <c r="K331" s="14">
        <f>PRODUCT(J331*12)</f>
        <v>101.75342465753425</v>
      </c>
      <c r="L331" s="4">
        <f>12*(INT(K331/12))+IF(((K331/12)-INT(K331/12))*12&lt;3,3,IF(AND(((K331/12)-INT(K331/12))*12&gt;=3,((K331/12)-INT(K331/12))*12&lt;6),6,IF(AND(((K331/12)-INT(K331/12))*12&gt;=6,((K331/12)-INT(K331/12))*12&lt;9),9,IF(((K331/12)-INT(K331/12))*12&gt;=9,12))))</f>
        <v>102</v>
      </c>
      <c r="M331" s="13">
        <f>1/500*(I331*L331)</f>
        <v>71043.407999999996</v>
      </c>
      <c r="N331" s="9">
        <f>YEARFRAC(D331,G331,0)</f>
        <v>60</v>
      </c>
      <c r="O331" s="12"/>
      <c r="P331" s="11"/>
      <c r="Q331" s="11"/>
      <c r="R331" s="11"/>
      <c r="S331" s="9"/>
      <c r="T331" s="9"/>
      <c r="U331" s="9"/>
      <c r="V331" s="9"/>
      <c r="W331" s="9"/>
      <c r="X331" s="9"/>
      <c r="Y331" s="10"/>
      <c r="Z331" s="9"/>
      <c r="AA331" s="8"/>
      <c r="AB331" s="1"/>
      <c r="AC331" s="7"/>
    </row>
    <row r="332" spans="1:29" x14ac:dyDescent="0.2">
      <c r="A332" s="18">
        <v>7286</v>
      </c>
      <c r="B332" s="17" t="s">
        <v>851</v>
      </c>
      <c r="C332" s="17" t="s">
        <v>2</v>
      </c>
      <c r="D332" s="16">
        <v>26583</v>
      </c>
      <c r="E332" s="16">
        <v>37653</v>
      </c>
      <c r="F332" s="16">
        <v>37653</v>
      </c>
      <c r="G332" s="16">
        <v>48498</v>
      </c>
      <c r="H332" s="13">
        <v>37039</v>
      </c>
      <c r="I332" s="13">
        <v>444468</v>
      </c>
      <c r="J332" s="15">
        <f>YEARFRAC(F332,$J$2,3)</f>
        <v>8.4136986301369863</v>
      </c>
      <c r="K332" s="14">
        <f>PRODUCT(J332*12)</f>
        <v>100.96438356164384</v>
      </c>
      <c r="L332" s="4">
        <f>12*(INT(K332/12))+IF(((K332/12)-INT(K332/12))*12&lt;3,3,IF(AND(((K332/12)-INT(K332/12))*12&gt;=3,((K332/12)-INT(K332/12))*12&lt;6),6,IF(AND(((K332/12)-INT(K332/12))*12&gt;=6,((K332/12)-INT(K332/12))*12&lt;9),9,IF(((K332/12)-INT(K332/12))*12&gt;=9,12))))</f>
        <v>102</v>
      </c>
      <c r="M332" s="13">
        <f>1/500*(I332*L332)</f>
        <v>90671.472000000009</v>
      </c>
      <c r="N332" s="9">
        <f>YEARFRAC(D332,G332,0)</f>
        <v>60</v>
      </c>
      <c r="O332" s="12"/>
      <c r="P332" s="11"/>
      <c r="Q332" s="11"/>
      <c r="R332" s="11"/>
      <c r="S332" s="9"/>
      <c r="T332" s="9"/>
      <c r="U332" s="9"/>
      <c r="V332" s="9"/>
      <c r="W332" s="9"/>
      <c r="X332" s="9"/>
      <c r="Y332" s="10"/>
      <c r="Z332" s="9"/>
      <c r="AA332" s="8"/>
      <c r="AB332" s="1"/>
      <c r="AC332" s="7"/>
    </row>
    <row r="333" spans="1:29" x14ac:dyDescent="0.2">
      <c r="A333" s="18">
        <v>7289</v>
      </c>
      <c r="B333" s="17" t="s">
        <v>850</v>
      </c>
      <c r="C333" s="17" t="s">
        <v>0</v>
      </c>
      <c r="D333" s="16">
        <v>27901</v>
      </c>
      <c r="E333" s="16">
        <v>37627</v>
      </c>
      <c r="F333" s="16">
        <v>37627</v>
      </c>
      <c r="G333" s="16">
        <v>51642</v>
      </c>
      <c r="H333" s="13">
        <v>42877</v>
      </c>
      <c r="I333" s="13">
        <v>514524</v>
      </c>
      <c r="J333" s="15">
        <f>YEARFRAC(F333,$J$2,3)</f>
        <v>8.4849315068493159</v>
      </c>
      <c r="K333" s="14">
        <f>PRODUCT(J333*12)</f>
        <v>101.8191780821918</v>
      </c>
      <c r="L333" s="4">
        <f>12*(INT(K333/12))+IF(((K333/12)-INT(K333/12))*12&lt;3,3,IF(AND(((K333/12)-INT(K333/12))*12&gt;=3,((K333/12)-INT(K333/12))*12&lt;6),6,IF(AND(((K333/12)-INT(K333/12))*12&gt;=6,((K333/12)-INT(K333/12))*12&lt;9),9,IF(((K333/12)-INT(K333/12))*12&gt;=9,12))))</f>
        <v>102</v>
      </c>
      <c r="M333" s="13">
        <f>1/500*(I333*L333)</f>
        <v>104962.89600000001</v>
      </c>
      <c r="N333" s="9">
        <f>YEARFRAC(D333,G333,0)</f>
        <v>65</v>
      </c>
      <c r="O333" s="12"/>
      <c r="P333" s="11"/>
      <c r="Q333" s="11"/>
      <c r="R333" s="11"/>
      <c r="S333" s="9"/>
      <c r="T333" s="9"/>
      <c r="U333" s="9"/>
      <c r="V333" s="9"/>
      <c r="W333" s="9"/>
      <c r="X333" s="9"/>
      <c r="Y333" s="10"/>
      <c r="Z333" s="9"/>
      <c r="AA333" s="8"/>
      <c r="AB333" s="1"/>
      <c r="AC333" s="7"/>
    </row>
    <row r="334" spans="1:29" x14ac:dyDescent="0.2">
      <c r="A334" s="18">
        <v>7293</v>
      </c>
      <c r="B334" s="17" t="s">
        <v>849</v>
      </c>
      <c r="C334" s="17" t="s">
        <v>2</v>
      </c>
      <c r="D334" s="16">
        <v>27204</v>
      </c>
      <c r="E334" s="16">
        <v>37669</v>
      </c>
      <c r="F334" s="16">
        <v>37669</v>
      </c>
      <c r="G334" s="16">
        <v>49119</v>
      </c>
      <c r="H334" s="13">
        <v>17527</v>
      </c>
      <c r="I334" s="13">
        <v>210324</v>
      </c>
      <c r="J334" s="15">
        <f>YEARFRAC(F334,$J$2,3)</f>
        <v>8.3698630136986303</v>
      </c>
      <c r="K334" s="14">
        <f>PRODUCT(J334*12)</f>
        <v>100.43835616438356</v>
      </c>
      <c r="L334" s="4">
        <f>12*(INT(K334/12))+IF(((K334/12)-INT(K334/12))*12&lt;3,3,IF(AND(((K334/12)-INT(K334/12))*12&gt;=3,((K334/12)-INT(K334/12))*12&lt;6),6,IF(AND(((K334/12)-INT(K334/12))*12&gt;=6,((K334/12)-INT(K334/12))*12&lt;9),9,IF(((K334/12)-INT(K334/12))*12&gt;=9,12))))</f>
        <v>102</v>
      </c>
      <c r="M334" s="13">
        <f>1/500*(I334*L334)</f>
        <v>42906.095999999998</v>
      </c>
      <c r="N334" s="9">
        <f>YEARFRAC(D334,G334,0)</f>
        <v>60</v>
      </c>
      <c r="O334" s="12"/>
      <c r="P334" s="11"/>
      <c r="Q334" s="11"/>
      <c r="R334" s="11"/>
      <c r="S334" s="9"/>
      <c r="T334" s="9"/>
      <c r="U334" s="9"/>
      <c r="V334" s="9"/>
      <c r="W334" s="9"/>
      <c r="X334" s="9"/>
      <c r="Y334" s="10"/>
      <c r="Z334" s="9"/>
      <c r="AA334" s="8"/>
      <c r="AB334" s="1"/>
      <c r="AC334" s="7"/>
    </row>
    <row r="335" spans="1:29" x14ac:dyDescent="0.2">
      <c r="A335" s="18">
        <v>7306</v>
      </c>
      <c r="B335" s="17" t="s">
        <v>848</v>
      </c>
      <c r="C335" s="17" t="s">
        <v>2</v>
      </c>
      <c r="D335" s="16">
        <v>27757</v>
      </c>
      <c r="E335" s="16">
        <v>37792</v>
      </c>
      <c r="F335" s="16">
        <v>37792</v>
      </c>
      <c r="G335" s="16">
        <v>51499</v>
      </c>
      <c r="H335" s="13">
        <v>49636</v>
      </c>
      <c r="I335" s="13">
        <v>595632</v>
      </c>
      <c r="J335" s="15">
        <f>YEARFRAC(F335,$J$2,3)</f>
        <v>8.0328767123287665</v>
      </c>
      <c r="K335" s="14">
        <f>PRODUCT(J335*12)</f>
        <v>96.394520547945206</v>
      </c>
      <c r="L335" s="4">
        <f>12*(INT(K335/12))+IF(((K335/12)-INT(K335/12))*12&lt;3,3,IF(AND(((K335/12)-INT(K335/12))*12&gt;=3,((K335/12)-INT(K335/12))*12&lt;6),6,IF(AND(((K335/12)-INT(K335/12))*12&gt;=6,((K335/12)-INT(K335/12))*12&lt;9),9,IF(((K335/12)-INT(K335/12))*12&gt;=9,12))))</f>
        <v>99</v>
      </c>
      <c r="M335" s="13">
        <f>1/500*(I335*L335)</f>
        <v>117935.136</v>
      </c>
      <c r="N335" s="9">
        <f>YEARFRAC(D335,G335,0)</f>
        <v>65</v>
      </c>
      <c r="O335" s="12"/>
      <c r="P335" s="11"/>
      <c r="Q335" s="11"/>
      <c r="R335" s="11"/>
      <c r="S335" s="9"/>
      <c r="T335" s="9"/>
      <c r="U335" s="9"/>
      <c r="V335" s="9"/>
      <c r="W335" s="9"/>
      <c r="X335" s="9"/>
      <c r="Y335" s="10"/>
      <c r="Z335" s="9"/>
      <c r="AA335" s="8"/>
      <c r="AB335" s="1"/>
      <c r="AC335" s="7"/>
    </row>
    <row r="336" spans="1:29" x14ac:dyDescent="0.2">
      <c r="A336" s="18">
        <v>7328</v>
      </c>
      <c r="B336" s="17" t="s">
        <v>847</v>
      </c>
      <c r="C336" s="17" t="s">
        <v>2</v>
      </c>
      <c r="D336" s="16">
        <v>25223</v>
      </c>
      <c r="E336" s="16">
        <v>37887</v>
      </c>
      <c r="F336" s="16">
        <v>37887</v>
      </c>
      <c r="G336" s="16">
        <v>47138</v>
      </c>
      <c r="H336" s="13">
        <v>30472</v>
      </c>
      <c r="I336" s="13">
        <v>365664</v>
      </c>
      <c r="J336" s="15">
        <f>YEARFRAC(F336,$J$2,3)</f>
        <v>7.7726027397260271</v>
      </c>
      <c r="K336" s="14">
        <f>PRODUCT(J336*12)</f>
        <v>93.271232876712332</v>
      </c>
      <c r="L336" s="4">
        <f>12*(INT(K336/12))+IF(((K336/12)-INT(K336/12))*12&lt;3,3,IF(AND(((K336/12)-INT(K336/12))*12&gt;=3,((K336/12)-INT(K336/12))*12&lt;6),6,IF(AND(((K336/12)-INT(K336/12))*12&gt;=6,((K336/12)-INT(K336/12))*12&lt;9),9,IF(((K336/12)-INT(K336/12))*12&gt;=9,12))))</f>
        <v>96</v>
      </c>
      <c r="M336" s="13">
        <f>1/500*(I336*L336)</f>
        <v>70207.487999999998</v>
      </c>
      <c r="N336" s="9">
        <f>YEARFRAC(D336,G336,0)</f>
        <v>60</v>
      </c>
      <c r="O336" s="12"/>
      <c r="P336" s="11"/>
      <c r="Q336" s="11"/>
      <c r="R336" s="11"/>
      <c r="S336" s="9"/>
      <c r="T336" s="9"/>
      <c r="U336" s="9"/>
      <c r="V336" s="9"/>
      <c r="W336" s="9"/>
      <c r="X336" s="9"/>
      <c r="Y336" s="10"/>
      <c r="Z336" s="9"/>
      <c r="AA336" s="8"/>
      <c r="AB336" s="1"/>
      <c r="AC336" s="7"/>
    </row>
    <row r="337" spans="1:29" x14ac:dyDescent="0.2">
      <c r="A337" s="18">
        <v>7496</v>
      </c>
      <c r="B337" s="17" t="s">
        <v>846</v>
      </c>
      <c r="C337" s="17" t="s">
        <v>2</v>
      </c>
      <c r="D337" s="16">
        <v>24473</v>
      </c>
      <c r="E337" s="16">
        <v>39470</v>
      </c>
      <c r="F337" s="16">
        <v>39470</v>
      </c>
      <c r="G337" s="16">
        <v>46388</v>
      </c>
      <c r="H337" s="13">
        <v>15140</v>
      </c>
      <c r="I337" s="13">
        <v>181680</v>
      </c>
      <c r="J337" s="15">
        <f>YEARFRAC(F337,$J$2,3)</f>
        <v>3.4356164383561643</v>
      </c>
      <c r="K337" s="14">
        <f>PRODUCT(J337*12)</f>
        <v>41.227397260273975</v>
      </c>
      <c r="L337" s="4">
        <f>12*(INT(K337/12))+IF(((K337/12)-INT(K337/12))*12&lt;3,3,IF(AND(((K337/12)-INT(K337/12))*12&gt;=3,((K337/12)-INT(K337/12))*12&lt;6),6,IF(AND(((K337/12)-INT(K337/12))*12&gt;=6,((K337/12)-INT(K337/12))*12&lt;9),9,IF(((K337/12)-INT(K337/12))*12&gt;=9,12))))</f>
        <v>42</v>
      </c>
      <c r="M337" s="13">
        <f>1/500*(I337*L337)</f>
        <v>15261.12</v>
      </c>
      <c r="N337" s="9">
        <f>YEARFRAC(D337,G337,0)</f>
        <v>60</v>
      </c>
      <c r="O337" s="12"/>
      <c r="P337" s="11"/>
      <c r="Q337" s="11"/>
      <c r="R337" s="11"/>
      <c r="S337" s="9"/>
      <c r="T337" s="9"/>
      <c r="U337" s="9"/>
      <c r="V337" s="9"/>
      <c r="W337" s="9"/>
      <c r="X337" s="9"/>
      <c r="Y337" s="10"/>
      <c r="Z337" s="9"/>
      <c r="AA337" s="8"/>
      <c r="AB337" s="1"/>
      <c r="AC337" s="7"/>
    </row>
    <row r="338" spans="1:29" x14ac:dyDescent="0.2">
      <c r="A338" s="18">
        <v>7497</v>
      </c>
      <c r="B338" s="17" t="s">
        <v>845</v>
      </c>
      <c r="C338" s="17" t="s">
        <v>2</v>
      </c>
      <c r="D338" s="16">
        <v>26665</v>
      </c>
      <c r="E338" s="16">
        <v>39472</v>
      </c>
      <c r="F338" s="16">
        <v>39472</v>
      </c>
      <c r="G338" s="16">
        <v>48580</v>
      </c>
      <c r="H338" s="13">
        <v>15140</v>
      </c>
      <c r="I338" s="13">
        <v>181680</v>
      </c>
      <c r="J338" s="15">
        <f>YEARFRAC(F338,$J$2,3)</f>
        <v>3.43013698630137</v>
      </c>
      <c r="K338" s="14">
        <f>PRODUCT(J338*12)</f>
        <v>41.161643835616438</v>
      </c>
      <c r="L338" s="4">
        <f>12*(INT(K338/12))+IF(((K338/12)-INT(K338/12))*12&lt;3,3,IF(AND(((K338/12)-INT(K338/12))*12&gt;=3,((K338/12)-INT(K338/12))*12&lt;6),6,IF(AND(((K338/12)-INT(K338/12))*12&gt;=6,((K338/12)-INT(K338/12))*12&lt;9),9,IF(((K338/12)-INT(K338/12))*12&gt;=9,12))))</f>
        <v>42</v>
      </c>
      <c r="M338" s="13">
        <f>1/500*(I338*L338)</f>
        <v>15261.12</v>
      </c>
      <c r="N338" s="9">
        <f>YEARFRAC(D338,G338,0)</f>
        <v>60</v>
      </c>
      <c r="O338" s="12"/>
      <c r="P338" s="11"/>
      <c r="Q338" s="11"/>
      <c r="R338" s="11"/>
      <c r="S338" s="9"/>
      <c r="T338" s="9"/>
      <c r="U338" s="9"/>
      <c r="V338" s="9"/>
      <c r="W338" s="9"/>
      <c r="X338" s="9"/>
      <c r="Y338" s="10"/>
      <c r="Z338" s="9"/>
      <c r="AA338" s="8"/>
      <c r="AB338" s="1"/>
      <c r="AC338" s="7"/>
    </row>
    <row r="339" spans="1:29" x14ac:dyDescent="0.2">
      <c r="A339" s="18">
        <v>7817</v>
      </c>
      <c r="B339" s="17" t="s">
        <v>844</v>
      </c>
      <c r="C339" s="17" t="s">
        <v>2</v>
      </c>
      <c r="D339" s="16">
        <v>27709</v>
      </c>
      <c r="E339" s="16">
        <v>37879</v>
      </c>
      <c r="F339" s="16">
        <v>37879</v>
      </c>
      <c r="G339" s="16">
        <v>49624</v>
      </c>
      <c r="H339" s="13">
        <v>27639</v>
      </c>
      <c r="I339" s="13">
        <v>331668</v>
      </c>
      <c r="J339" s="15">
        <f>YEARFRAC(F339,$J$2,3)</f>
        <v>7.7945205479452051</v>
      </c>
      <c r="K339" s="14">
        <f>PRODUCT(J339*12)</f>
        <v>93.534246575342465</v>
      </c>
      <c r="L339" s="4">
        <f>12*(INT(K339/12))+IF(((K339/12)-INT(K339/12))*12&lt;3,3,IF(AND(((K339/12)-INT(K339/12))*12&gt;=3,((K339/12)-INT(K339/12))*12&lt;6),6,IF(AND(((K339/12)-INT(K339/12))*12&gt;=6,((K339/12)-INT(K339/12))*12&lt;9),9,IF(((K339/12)-INT(K339/12))*12&gt;=9,12))))</f>
        <v>96</v>
      </c>
      <c r="M339" s="13">
        <f>1/500*(I339*L339)</f>
        <v>63680.256000000001</v>
      </c>
      <c r="N339" s="9">
        <f>YEARFRAC(D339,G339,0)</f>
        <v>60</v>
      </c>
      <c r="O339" s="12"/>
      <c r="P339" s="11"/>
      <c r="Q339" s="11"/>
      <c r="R339" s="11"/>
      <c r="S339" s="9"/>
      <c r="T339" s="9"/>
      <c r="U339" s="9"/>
      <c r="V339" s="9"/>
      <c r="W339" s="9"/>
      <c r="X339" s="9"/>
      <c r="Y339" s="10"/>
      <c r="Z339" s="9"/>
      <c r="AA339" s="8"/>
      <c r="AB339" s="1"/>
      <c r="AC339" s="7"/>
    </row>
    <row r="340" spans="1:29" x14ac:dyDescent="0.2">
      <c r="A340" s="18">
        <v>7238</v>
      </c>
      <c r="B340" s="17" t="s">
        <v>843</v>
      </c>
      <c r="C340" s="17" t="s">
        <v>2</v>
      </c>
      <c r="D340" s="16">
        <v>24822</v>
      </c>
      <c r="E340" s="16">
        <v>37480</v>
      </c>
      <c r="F340" s="16">
        <v>37480</v>
      </c>
      <c r="G340" s="16">
        <v>46737</v>
      </c>
      <c r="H340" s="13">
        <v>47272</v>
      </c>
      <c r="I340" s="13">
        <v>567264</v>
      </c>
      <c r="J340" s="15">
        <f>YEARFRAC(F340,$J$2,3)</f>
        <v>8.8876712328767127</v>
      </c>
      <c r="K340" s="14">
        <f>PRODUCT(J340*12)</f>
        <v>106.65205479452055</v>
      </c>
      <c r="L340" s="4">
        <f>12*(INT(K340/12))+IF(((K340/12)-INT(K340/12))*12&lt;3,3,IF(AND(((K340/12)-INT(K340/12))*12&gt;=3,((K340/12)-INT(K340/12))*12&lt;6),6,IF(AND(((K340/12)-INT(K340/12))*12&gt;=6,((K340/12)-INT(K340/12))*12&lt;9),9,IF(((K340/12)-INT(K340/12))*12&gt;=9,12))))</f>
        <v>108</v>
      </c>
      <c r="M340" s="13">
        <f>1/500*(I340*L340)</f>
        <v>122529.024</v>
      </c>
      <c r="N340" s="9">
        <f>YEARFRAC(D340,G340,0)</f>
        <v>60</v>
      </c>
      <c r="O340" s="12"/>
      <c r="P340" s="11"/>
      <c r="Q340" s="11"/>
      <c r="R340" s="11"/>
      <c r="S340" s="9"/>
      <c r="T340" s="9"/>
      <c r="U340" s="9"/>
      <c r="V340" s="9"/>
      <c r="W340" s="9"/>
      <c r="X340" s="9"/>
      <c r="Y340" s="10"/>
      <c r="Z340" s="9"/>
      <c r="AA340" s="8"/>
      <c r="AB340" s="1"/>
      <c r="AC340" s="7"/>
    </row>
    <row r="341" spans="1:29" x14ac:dyDescent="0.2">
      <c r="A341" s="18">
        <v>1770</v>
      </c>
      <c r="B341" s="17" t="s">
        <v>842</v>
      </c>
      <c r="C341" s="17" t="s">
        <v>2</v>
      </c>
      <c r="D341" s="16">
        <v>21915</v>
      </c>
      <c r="E341" s="16">
        <v>29221</v>
      </c>
      <c r="F341" s="16">
        <v>34700</v>
      </c>
      <c r="G341" s="16">
        <v>43830</v>
      </c>
      <c r="H341" s="13">
        <v>20289</v>
      </c>
      <c r="I341" s="13">
        <v>243468</v>
      </c>
      <c r="J341" s="15">
        <f>YEARFRAC(F341,$J$2,3)</f>
        <v>16.504109589041096</v>
      </c>
      <c r="K341" s="14">
        <f>PRODUCT(J341*12)</f>
        <v>198.04931506849317</v>
      </c>
      <c r="L341" s="4">
        <f>12*(INT(K341/12))+IF(((K341/12)-INT(K341/12))*12&lt;3,3,IF(AND(((K341/12)-INT(K341/12))*12&gt;=3,((K341/12)-INT(K341/12))*12&lt;6),6,IF(AND(((K341/12)-INT(K341/12))*12&gt;=6,((K341/12)-INT(K341/12))*12&lt;9),9,IF(((K341/12)-INT(K341/12))*12&gt;=9,12))))</f>
        <v>201</v>
      </c>
      <c r="M341" s="13">
        <f>1/500*(I341*L341)</f>
        <v>97874.135999999999</v>
      </c>
      <c r="N341" s="9">
        <f>YEARFRAC(D341,G341,0)</f>
        <v>60</v>
      </c>
      <c r="O341" s="12"/>
      <c r="P341" s="11"/>
      <c r="Q341" s="11"/>
      <c r="R341" s="11"/>
      <c r="S341" s="9"/>
      <c r="T341" s="9"/>
      <c r="U341" s="9"/>
      <c r="V341" s="9"/>
      <c r="W341" s="9"/>
      <c r="X341" s="9"/>
      <c r="Y341" s="10"/>
      <c r="Z341" s="9"/>
      <c r="AA341" s="8"/>
      <c r="AB341" s="1"/>
      <c r="AC341" s="7"/>
    </row>
    <row r="342" spans="1:29" x14ac:dyDescent="0.2">
      <c r="A342" s="18">
        <v>2388</v>
      </c>
      <c r="B342" s="17" t="s">
        <v>841</v>
      </c>
      <c r="C342" s="17" t="s">
        <v>2</v>
      </c>
      <c r="D342" s="16">
        <v>22627</v>
      </c>
      <c r="E342" s="16">
        <v>31250</v>
      </c>
      <c r="F342" s="16">
        <v>34700</v>
      </c>
      <c r="G342" s="16">
        <v>44542</v>
      </c>
      <c r="H342" s="13">
        <v>42877</v>
      </c>
      <c r="I342" s="13">
        <v>514524</v>
      </c>
      <c r="J342" s="15">
        <f>YEARFRAC(F342,$J$2,3)</f>
        <v>16.504109589041096</v>
      </c>
      <c r="K342" s="14">
        <f>PRODUCT(J342*12)</f>
        <v>198.04931506849317</v>
      </c>
      <c r="L342" s="4">
        <f>12*(INT(K342/12))+IF(((K342/12)-INT(K342/12))*12&lt;3,3,IF(AND(((K342/12)-INT(K342/12))*12&gt;=3,((K342/12)-INT(K342/12))*12&lt;6),6,IF(AND(((K342/12)-INT(K342/12))*12&gt;=6,((K342/12)-INT(K342/12))*12&lt;9),9,IF(((K342/12)-INT(K342/12))*12&gt;=9,12))))</f>
        <v>201</v>
      </c>
      <c r="M342" s="13">
        <f>1/500*(I342*L342)</f>
        <v>206838.64800000002</v>
      </c>
      <c r="N342" s="9">
        <f>YEARFRAC(D342,G342,0)</f>
        <v>60</v>
      </c>
      <c r="O342" s="12"/>
      <c r="P342" s="11"/>
      <c r="Q342" s="11"/>
      <c r="R342" s="11"/>
      <c r="S342" s="9"/>
      <c r="T342" s="9"/>
      <c r="U342" s="9"/>
      <c r="V342" s="9"/>
      <c r="W342" s="9"/>
      <c r="X342" s="9"/>
      <c r="Y342" s="10"/>
      <c r="Z342" s="9"/>
      <c r="AA342" s="8"/>
      <c r="AB342" s="1"/>
      <c r="AC342" s="7"/>
    </row>
    <row r="343" spans="1:29" x14ac:dyDescent="0.2">
      <c r="A343" s="18">
        <v>2711</v>
      </c>
      <c r="B343" s="17" t="s">
        <v>840</v>
      </c>
      <c r="C343" s="17" t="s">
        <v>2</v>
      </c>
      <c r="D343" s="16">
        <v>22828</v>
      </c>
      <c r="E343" s="16">
        <v>32082</v>
      </c>
      <c r="F343" s="16">
        <v>34881</v>
      </c>
      <c r="G343" s="16">
        <v>44743</v>
      </c>
      <c r="H343" s="13">
        <v>20289</v>
      </c>
      <c r="I343" s="13">
        <v>243468</v>
      </c>
      <c r="J343" s="15">
        <f>YEARFRAC(F343,$J$2,3)</f>
        <v>16.008219178082193</v>
      </c>
      <c r="K343" s="14">
        <f>PRODUCT(J343*12)</f>
        <v>192.09863013698632</v>
      </c>
      <c r="L343" s="4">
        <f>12*(INT(K343/12))+IF(((K343/12)-INT(K343/12))*12&lt;3,3,IF(AND(((K343/12)-INT(K343/12))*12&gt;=3,((K343/12)-INT(K343/12))*12&lt;6),6,IF(AND(((K343/12)-INT(K343/12))*12&gt;=6,((K343/12)-INT(K343/12))*12&lt;9),9,IF(((K343/12)-INT(K343/12))*12&gt;=9,12))))</f>
        <v>195</v>
      </c>
      <c r="M343" s="13">
        <f>1/500*(I343*L343)</f>
        <v>94952.52</v>
      </c>
      <c r="N343" s="9">
        <f>YEARFRAC(D343,G343,0)</f>
        <v>60</v>
      </c>
      <c r="O343" s="12"/>
      <c r="P343" s="11"/>
      <c r="Q343" s="11"/>
      <c r="R343" s="11"/>
      <c r="S343" s="9"/>
      <c r="T343" s="9"/>
      <c r="U343" s="9"/>
      <c r="V343" s="9"/>
      <c r="W343" s="9"/>
      <c r="X343" s="9"/>
      <c r="Y343" s="10"/>
      <c r="Z343" s="9"/>
      <c r="AA343" s="8"/>
      <c r="AB343" s="1"/>
      <c r="AC343" s="7"/>
    </row>
    <row r="344" spans="1:29" x14ac:dyDescent="0.2">
      <c r="A344" s="18">
        <v>2782</v>
      </c>
      <c r="B344" s="17" t="s">
        <v>839</v>
      </c>
      <c r="C344" s="17" t="s">
        <v>0</v>
      </c>
      <c r="D344" s="16">
        <v>23327</v>
      </c>
      <c r="E344" s="16">
        <v>32203</v>
      </c>
      <c r="F344" s="16">
        <v>34700</v>
      </c>
      <c r="G344" s="16">
        <v>47069</v>
      </c>
      <c r="H344" s="13">
        <v>70320</v>
      </c>
      <c r="I344" s="13">
        <v>843840</v>
      </c>
      <c r="J344" s="15">
        <f>YEARFRAC(F344,$J$2,3)</f>
        <v>16.504109589041096</v>
      </c>
      <c r="K344" s="14">
        <f>PRODUCT(J344*12)</f>
        <v>198.04931506849317</v>
      </c>
      <c r="L344" s="4">
        <f>12*(INT(K344/12))+IF(((K344/12)-INT(K344/12))*12&lt;3,3,IF(AND(((K344/12)-INT(K344/12))*12&gt;=3,((K344/12)-INT(K344/12))*12&lt;6),6,IF(AND(((K344/12)-INT(K344/12))*12&gt;=6,((K344/12)-INT(K344/12))*12&lt;9),9,IF(((K344/12)-INT(K344/12))*12&gt;=9,12))))</f>
        <v>201</v>
      </c>
      <c r="M344" s="13">
        <f>1/500*(I344*L344)</f>
        <v>339223.68</v>
      </c>
      <c r="N344" s="9">
        <f>YEARFRAC(D344,G344,0)</f>
        <v>65</v>
      </c>
      <c r="O344" s="12"/>
      <c r="P344" s="11"/>
      <c r="Q344" s="11"/>
      <c r="R344" s="11"/>
      <c r="S344" s="9"/>
      <c r="T344" s="9"/>
      <c r="U344" s="9"/>
      <c r="V344" s="9"/>
      <c r="W344" s="9"/>
      <c r="X344" s="9"/>
      <c r="Y344" s="10"/>
      <c r="Z344" s="9"/>
      <c r="AA344" s="8"/>
      <c r="AB344" s="1"/>
      <c r="AC344" s="7"/>
    </row>
    <row r="345" spans="1:29" x14ac:dyDescent="0.2">
      <c r="A345" s="18">
        <v>2816</v>
      </c>
      <c r="B345" s="17" t="s">
        <v>838</v>
      </c>
      <c r="C345" s="17" t="s">
        <v>0</v>
      </c>
      <c r="D345" s="16">
        <v>24706</v>
      </c>
      <c r="E345" s="16">
        <v>32359</v>
      </c>
      <c r="F345" s="16">
        <v>39661</v>
      </c>
      <c r="G345" s="16">
        <v>46621</v>
      </c>
      <c r="H345" s="13">
        <v>20289</v>
      </c>
      <c r="I345" s="13">
        <v>243468</v>
      </c>
      <c r="J345" s="15">
        <f>YEARFRAC(F345,$J$2,3)</f>
        <v>2.9123287671232876</v>
      </c>
      <c r="K345" s="14">
        <f>PRODUCT(J345*12)</f>
        <v>34.947945205479449</v>
      </c>
      <c r="L345" s="4">
        <f>12*(INT(K345/12))+IF(((K345/12)-INT(K345/12))*12&lt;3,3,IF(AND(((K345/12)-INT(K345/12))*12&gt;=3,((K345/12)-INT(K345/12))*12&lt;6),6,IF(AND(((K345/12)-INT(K345/12))*12&gt;=6,((K345/12)-INT(K345/12))*12&lt;9),9,IF(((K345/12)-INT(K345/12))*12&gt;=9,12))))</f>
        <v>36</v>
      </c>
      <c r="M345" s="13">
        <f>1/500*(I345*L345)</f>
        <v>17529.696</v>
      </c>
      <c r="N345" s="9">
        <f>YEARFRAC(D345,G345,0)</f>
        <v>60</v>
      </c>
      <c r="O345" s="12"/>
      <c r="P345" s="11"/>
      <c r="Q345" s="11"/>
      <c r="R345" s="11"/>
      <c r="S345" s="9"/>
      <c r="T345" s="9"/>
      <c r="U345" s="9"/>
      <c r="V345" s="9"/>
      <c r="W345" s="9"/>
      <c r="X345" s="9"/>
      <c r="Y345" s="10"/>
      <c r="Z345" s="9"/>
      <c r="AA345" s="8"/>
      <c r="AB345" s="1"/>
      <c r="AC345" s="7"/>
    </row>
    <row r="346" spans="1:29" x14ac:dyDescent="0.2">
      <c r="A346" s="18">
        <v>2822</v>
      </c>
      <c r="B346" s="17" t="s">
        <v>837</v>
      </c>
      <c r="C346" s="17" t="s">
        <v>0</v>
      </c>
      <c r="D346" s="16">
        <v>23742</v>
      </c>
      <c r="E346" s="16">
        <v>32359</v>
      </c>
      <c r="F346" s="16">
        <v>34700</v>
      </c>
      <c r="G346" s="16">
        <v>45657</v>
      </c>
      <c r="H346" s="13">
        <v>31996</v>
      </c>
      <c r="I346" s="13">
        <v>383952</v>
      </c>
      <c r="J346" s="15">
        <f>YEARFRAC(F346,$J$2,3)</f>
        <v>16.504109589041096</v>
      </c>
      <c r="K346" s="14">
        <f>PRODUCT(J346*12)</f>
        <v>198.04931506849317</v>
      </c>
      <c r="L346" s="4">
        <f>12*(INT(K346/12))+IF(((K346/12)-INT(K346/12))*12&lt;3,3,IF(AND(((K346/12)-INT(K346/12))*12&gt;=3,((K346/12)-INT(K346/12))*12&lt;6),6,IF(AND(((K346/12)-INT(K346/12))*12&gt;=6,((K346/12)-INT(K346/12))*12&lt;9),9,IF(((K346/12)-INT(K346/12))*12&gt;=9,12))))</f>
        <v>201</v>
      </c>
      <c r="M346" s="13">
        <f>1/500*(I346*L346)</f>
        <v>154348.704</v>
      </c>
      <c r="N346" s="9">
        <f>YEARFRAC(D346,G346,0)</f>
        <v>60</v>
      </c>
      <c r="O346" s="12"/>
      <c r="P346" s="11"/>
      <c r="Q346" s="11"/>
      <c r="R346" s="11"/>
      <c r="S346" s="9"/>
      <c r="T346" s="9"/>
      <c r="U346" s="9"/>
      <c r="V346" s="9"/>
      <c r="W346" s="9"/>
      <c r="X346" s="9"/>
      <c r="Y346" s="10"/>
      <c r="Z346" s="9"/>
      <c r="AA346" s="8"/>
      <c r="AB346" s="1"/>
      <c r="AC346" s="7"/>
    </row>
    <row r="347" spans="1:29" x14ac:dyDescent="0.2">
      <c r="A347" s="18">
        <v>2833</v>
      </c>
      <c r="B347" s="17" t="s">
        <v>836</v>
      </c>
      <c r="C347" s="17" t="s">
        <v>0</v>
      </c>
      <c r="D347" s="16">
        <v>23376</v>
      </c>
      <c r="E347" s="16">
        <v>32387</v>
      </c>
      <c r="F347" s="16">
        <v>37653</v>
      </c>
      <c r="G347" s="16">
        <v>45291</v>
      </c>
      <c r="H347" s="13">
        <v>20289</v>
      </c>
      <c r="I347" s="13">
        <v>243468</v>
      </c>
      <c r="J347" s="15">
        <f>YEARFRAC(F347,$J$2,3)</f>
        <v>8.4136986301369863</v>
      </c>
      <c r="K347" s="14">
        <f>PRODUCT(J347*12)</f>
        <v>100.96438356164384</v>
      </c>
      <c r="L347" s="4">
        <f>12*(INT(K347/12))+IF(((K347/12)-INT(K347/12))*12&lt;3,3,IF(AND(((K347/12)-INT(K347/12))*12&gt;=3,((K347/12)-INT(K347/12))*12&lt;6),6,IF(AND(((K347/12)-INT(K347/12))*12&gt;=6,((K347/12)-INT(K347/12))*12&lt;9),9,IF(((K347/12)-INT(K347/12))*12&gt;=9,12))))</f>
        <v>102</v>
      </c>
      <c r="M347" s="13">
        <f>1/500*(I347*L347)</f>
        <v>49667.472000000002</v>
      </c>
      <c r="N347" s="9">
        <f>YEARFRAC(D347,G347,0)</f>
        <v>60</v>
      </c>
      <c r="O347" s="12"/>
      <c r="P347" s="11"/>
      <c r="Q347" s="11"/>
      <c r="R347" s="11"/>
      <c r="S347" s="9"/>
      <c r="T347" s="9"/>
      <c r="U347" s="9"/>
      <c r="V347" s="9"/>
      <c r="W347" s="9"/>
      <c r="X347" s="9"/>
      <c r="Y347" s="10"/>
      <c r="Z347" s="9"/>
      <c r="AA347" s="8"/>
      <c r="AB347" s="1"/>
      <c r="AC347" s="7"/>
    </row>
    <row r="348" spans="1:29" x14ac:dyDescent="0.2">
      <c r="A348" s="18">
        <v>2841</v>
      </c>
      <c r="B348" s="17" t="s">
        <v>835</v>
      </c>
      <c r="C348" s="17" t="s">
        <v>0</v>
      </c>
      <c r="D348" s="16">
        <v>25066</v>
      </c>
      <c r="E348" s="16">
        <v>32359</v>
      </c>
      <c r="F348" s="16">
        <v>34700</v>
      </c>
      <c r="G348" s="16">
        <v>46981</v>
      </c>
      <c r="H348" s="13">
        <v>20289</v>
      </c>
      <c r="I348" s="13">
        <v>243468</v>
      </c>
      <c r="J348" s="15">
        <f>YEARFRAC(F348,$J$2,3)</f>
        <v>16.504109589041096</v>
      </c>
      <c r="K348" s="14">
        <f>PRODUCT(J348*12)</f>
        <v>198.04931506849317</v>
      </c>
      <c r="L348" s="4">
        <f>12*(INT(K348/12))+IF(((K348/12)-INT(K348/12))*12&lt;3,3,IF(AND(((K348/12)-INT(K348/12))*12&gt;=3,((K348/12)-INT(K348/12))*12&lt;6),6,IF(AND(((K348/12)-INT(K348/12))*12&gt;=6,((K348/12)-INT(K348/12))*12&lt;9),9,IF(((K348/12)-INT(K348/12))*12&gt;=9,12))))</f>
        <v>201</v>
      </c>
      <c r="M348" s="13">
        <f>1/500*(I348*L348)</f>
        <v>97874.135999999999</v>
      </c>
      <c r="N348" s="9">
        <f>YEARFRAC(D348,G348,0)</f>
        <v>60</v>
      </c>
      <c r="O348" s="12"/>
      <c r="P348" s="11"/>
      <c r="Q348" s="11"/>
      <c r="R348" s="11"/>
      <c r="S348" s="9"/>
      <c r="T348" s="9"/>
      <c r="U348" s="9"/>
      <c r="V348" s="9"/>
      <c r="W348" s="9"/>
      <c r="X348" s="9"/>
      <c r="Y348" s="10"/>
      <c r="Z348" s="9"/>
      <c r="AA348" s="8"/>
      <c r="AB348" s="1"/>
      <c r="AC348" s="7"/>
    </row>
    <row r="349" spans="1:29" x14ac:dyDescent="0.2">
      <c r="A349" s="18">
        <v>3006</v>
      </c>
      <c r="B349" s="17" t="s">
        <v>834</v>
      </c>
      <c r="C349" s="17" t="s">
        <v>2</v>
      </c>
      <c r="D349" s="16">
        <v>22630</v>
      </c>
      <c r="E349" s="16">
        <v>29860</v>
      </c>
      <c r="F349" s="16">
        <v>34700</v>
      </c>
      <c r="G349" s="16">
        <v>44545</v>
      </c>
      <c r="H349" s="13">
        <v>31996</v>
      </c>
      <c r="I349" s="13">
        <v>383952</v>
      </c>
      <c r="J349" s="15">
        <f>YEARFRAC(F349,$J$2,3)</f>
        <v>16.504109589041096</v>
      </c>
      <c r="K349" s="14">
        <f>PRODUCT(J349*12)</f>
        <v>198.04931506849317</v>
      </c>
      <c r="L349" s="4">
        <f>12*(INT(K349/12))+IF(((K349/12)-INT(K349/12))*12&lt;3,3,IF(AND(((K349/12)-INT(K349/12))*12&gt;=3,((K349/12)-INT(K349/12))*12&lt;6),6,IF(AND(((K349/12)-INT(K349/12))*12&gt;=6,((K349/12)-INT(K349/12))*12&lt;9),9,IF(((K349/12)-INT(K349/12))*12&gt;=9,12))))</f>
        <v>201</v>
      </c>
      <c r="M349" s="13">
        <f>1/500*(I349*L349)</f>
        <v>154348.704</v>
      </c>
      <c r="N349" s="9">
        <f>YEARFRAC(D349,G349,0)</f>
        <v>60</v>
      </c>
      <c r="O349" s="12"/>
      <c r="P349" s="11"/>
      <c r="Q349" s="11"/>
      <c r="R349" s="11"/>
      <c r="S349" s="9"/>
      <c r="T349" s="9"/>
      <c r="U349" s="9"/>
      <c r="V349" s="9"/>
      <c r="W349" s="9"/>
      <c r="X349" s="9"/>
      <c r="Y349" s="10"/>
      <c r="Z349" s="9"/>
      <c r="AA349" s="8"/>
      <c r="AB349" s="1"/>
      <c r="AC349" s="7"/>
    </row>
    <row r="350" spans="1:29" x14ac:dyDescent="0.2">
      <c r="A350" s="18">
        <v>4334</v>
      </c>
      <c r="B350" s="17" t="s">
        <v>833</v>
      </c>
      <c r="C350" s="17" t="s">
        <v>2</v>
      </c>
      <c r="D350" s="16">
        <v>24317</v>
      </c>
      <c r="E350" s="16">
        <v>32356</v>
      </c>
      <c r="F350" s="16">
        <v>39234</v>
      </c>
      <c r="G350" s="16">
        <v>46232</v>
      </c>
      <c r="H350" s="13">
        <v>17527</v>
      </c>
      <c r="I350" s="13">
        <v>210324</v>
      </c>
      <c r="J350" s="15">
        <f>YEARFRAC(F350,$J$2,3)</f>
        <v>4.0821917808219181</v>
      </c>
      <c r="K350" s="14">
        <f>PRODUCT(J350*12)</f>
        <v>48.986301369863014</v>
      </c>
      <c r="L350" s="4">
        <f>12*(INT(K350/12))+IF(((K350/12)-INT(K350/12))*12&lt;3,3,IF(AND(((K350/12)-INT(K350/12))*12&gt;=3,((K350/12)-INT(K350/12))*12&lt;6),6,IF(AND(((K350/12)-INT(K350/12))*12&gt;=6,((K350/12)-INT(K350/12))*12&lt;9),9,IF(((K350/12)-INT(K350/12))*12&gt;=9,12))))</f>
        <v>51</v>
      </c>
      <c r="M350" s="13">
        <f>1/500*(I350*L350)</f>
        <v>21453.047999999999</v>
      </c>
      <c r="N350" s="9">
        <f>YEARFRAC(D350,G350,0)</f>
        <v>60</v>
      </c>
      <c r="O350" s="12"/>
      <c r="P350" s="11"/>
      <c r="Q350" s="11"/>
      <c r="R350" s="11"/>
      <c r="S350" s="9"/>
      <c r="T350" s="9"/>
      <c r="U350" s="9"/>
      <c r="V350" s="9"/>
      <c r="W350" s="9"/>
      <c r="X350" s="9"/>
      <c r="Y350" s="10"/>
      <c r="Z350" s="9"/>
      <c r="AA350" s="8"/>
      <c r="AB350" s="1"/>
      <c r="AC350" s="7"/>
    </row>
    <row r="351" spans="1:29" x14ac:dyDescent="0.2">
      <c r="A351" s="18">
        <v>5494</v>
      </c>
      <c r="B351" s="17" t="s">
        <v>832</v>
      </c>
      <c r="C351" s="17" t="s">
        <v>2</v>
      </c>
      <c r="D351" s="16">
        <v>23760</v>
      </c>
      <c r="E351" s="16">
        <v>32478</v>
      </c>
      <c r="F351" s="16">
        <v>34700</v>
      </c>
      <c r="G351" s="16">
        <v>45675</v>
      </c>
      <c r="H351" s="13">
        <v>31996</v>
      </c>
      <c r="I351" s="13">
        <v>383952</v>
      </c>
      <c r="J351" s="15">
        <f>YEARFRAC(F351,$J$2,3)</f>
        <v>16.504109589041096</v>
      </c>
      <c r="K351" s="14">
        <f>PRODUCT(J351*12)</f>
        <v>198.04931506849317</v>
      </c>
      <c r="L351" s="4">
        <f>12*(INT(K351/12))+IF(((K351/12)-INT(K351/12))*12&lt;3,3,IF(AND(((K351/12)-INT(K351/12))*12&gt;=3,((K351/12)-INT(K351/12))*12&lt;6),6,IF(AND(((K351/12)-INT(K351/12))*12&gt;=6,((K351/12)-INT(K351/12))*12&lt;9),9,IF(((K351/12)-INT(K351/12))*12&gt;=9,12))))</f>
        <v>201</v>
      </c>
      <c r="M351" s="13">
        <f>1/500*(I351*L351)</f>
        <v>154348.704</v>
      </c>
      <c r="N351" s="9">
        <f>YEARFRAC(D351,G351,0)</f>
        <v>60</v>
      </c>
      <c r="O351" s="12"/>
      <c r="P351" s="11"/>
      <c r="Q351" s="11"/>
      <c r="R351" s="11"/>
      <c r="S351" s="9"/>
      <c r="T351" s="9"/>
      <c r="U351" s="9"/>
      <c r="V351" s="9"/>
      <c r="W351" s="9"/>
      <c r="X351" s="9"/>
      <c r="Y351" s="10"/>
      <c r="Z351" s="9"/>
      <c r="AA351" s="8"/>
      <c r="AB351" s="1"/>
      <c r="AC351" s="7"/>
    </row>
    <row r="352" spans="1:29" x14ac:dyDescent="0.2">
      <c r="A352" s="18">
        <v>6883</v>
      </c>
      <c r="B352" s="17" t="s">
        <v>831</v>
      </c>
      <c r="C352" s="17" t="s">
        <v>2</v>
      </c>
      <c r="D352" s="16">
        <v>25496</v>
      </c>
      <c r="E352" s="16">
        <v>35034</v>
      </c>
      <c r="F352" s="16">
        <v>35034</v>
      </c>
      <c r="G352" s="16">
        <v>47411</v>
      </c>
      <c r="H352" s="13">
        <v>42877</v>
      </c>
      <c r="I352" s="13">
        <v>514524</v>
      </c>
      <c r="J352" s="15">
        <f>YEARFRAC(F352,$J$2,3)</f>
        <v>15.58904109589041</v>
      </c>
      <c r="K352" s="14">
        <f>PRODUCT(J352*12)</f>
        <v>187.06849315068493</v>
      </c>
      <c r="L352" s="4">
        <f>12*(INT(K352/12))+IF(((K352/12)-INT(K352/12))*12&lt;3,3,IF(AND(((K352/12)-INT(K352/12))*12&gt;=3,((K352/12)-INT(K352/12))*12&lt;6),6,IF(AND(((K352/12)-INT(K352/12))*12&gt;=6,((K352/12)-INT(K352/12))*12&lt;9),9,IF(((K352/12)-INT(K352/12))*12&gt;=9,12))))</f>
        <v>189</v>
      </c>
      <c r="M352" s="13">
        <f>1/500*(I352*L352)</f>
        <v>194490.07200000001</v>
      </c>
      <c r="N352" s="9">
        <f>YEARFRAC(D352,G352,0)</f>
        <v>60</v>
      </c>
      <c r="O352" s="12"/>
      <c r="P352" s="11"/>
      <c r="Q352" s="11"/>
      <c r="R352" s="11"/>
      <c r="S352" s="9"/>
      <c r="T352" s="9"/>
      <c r="U352" s="9"/>
      <c r="V352" s="9"/>
      <c r="W352" s="9"/>
      <c r="X352" s="9"/>
      <c r="Y352" s="10"/>
      <c r="Z352" s="9"/>
      <c r="AA352" s="8"/>
      <c r="AB352" s="1"/>
      <c r="AC352" s="7"/>
    </row>
    <row r="353" spans="1:29" x14ac:dyDescent="0.2">
      <c r="A353" s="18">
        <v>7185</v>
      </c>
      <c r="B353" s="17" t="s">
        <v>830</v>
      </c>
      <c r="C353" s="17" t="s">
        <v>2</v>
      </c>
      <c r="D353" s="16">
        <v>26768</v>
      </c>
      <c r="E353" s="16">
        <v>37082</v>
      </c>
      <c r="F353" s="16">
        <v>37082</v>
      </c>
      <c r="G353" s="16">
        <v>48683</v>
      </c>
      <c r="H353" s="13">
        <v>35275</v>
      </c>
      <c r="I353" s="13">
        <v>423300</v>
      </c>
      <c r="J353" s="15">
        <f>YEARFRAC(F353,$J$2,3)</f>
        <v>9.9780821917808211</v>
      </c>
      <c r="K353" s="14">
        <f>PRODUCT(J353*12)</f>
        <v>119.73698630136985</v>
      </c>
      <c r="L353" s="4">
        <f>12*(INT(K353/12))+IF(((K353/12)-INT(K353/12))*12&lt;3,3,IF(AND(((K353/12)-INT(K353/12))*12&gt;=3,((K353/12)-INT(K353/12))*12&lt;6),6,IF(AND(((K353/12)-INT(K353/12))*12&gt;=6,((K353/12)-INT(K353/12))*12&lt;9),9,IF(((K353/12)-INT(K353/12))*12&gt;=9,12))))</f>
        <v>120</v>
      </c>
      <c r="M353" s="13">
        <f>1/500*(I353*L353)</f>
        <v>101592</v>
      </c>
      <c r="N353" s="9">
        <f>YEARFRAC(D353,G353,0)</f>
        <v>60</v>
      </c>
      <c r="O353" s="12"/>
      <c r="P353" s="11"/>
      <c r="Q353" s="11"/>
      <c r="R353" s="11"/>
      <c r="S353" s="9"/>
      <c r="T353" s="9"/>
      <c r="U353" s="9"/>
      <c r="V353" s="9"/>
      <c r="W353" s="9"/>
      <c r="X353" s="9"/>
      <c r="Y353" s="10"/>
      <c r="Z353" s="9"/>
      <c r="AA353" s="8"/>
      <c r="AB353" s="1"/>
      <c r="AC353" s="7"/>
    </row>
    <row r="354" spans="1:29" x14ac:dyDescent="0.2">
      <c r="A354" s="18">
        <v>7204</v>
      </c>
      <c r="B354" s="17" t="s">
        <v>829</v>
      </c>
      <c r="C354" s="17" t="s">
        <v>2</v>
      </c>
      <c r="D354" s="16">
        <v>25338</v>
      </c>
      <c r="E354" s="16">
        <v>37228</v>
      </c>
      <c r="F354" s="16">
        <v>37228</v>
      </c>
      <c r="G354" s="16">
        <v>47253</v>
      </c>
      <c r="H354" s="13">
        <v>37039</v>
      </c>
      <c r="I354" s="13">
        <v>444468</v>
      </c>
      <c r="J354" s="15">
        <f>YEARFRAC(F354,$J$2,3)</f>
        <v>9.5780821917808225</v>
      </c>
      <c r="K354" s="14">
        <f>PRODUCT(J354*12)</f>
        <v>114.93698630136987</v>
      </c>
      <c r="L354" s="4">
        <f>12*(INT(K354/12))+IF(((K354/12)-INT(K354/12))*12&lt;3,3,IF(AND(((K354/12)-INT(K354/12))*12&gt;=3,((K354/12)-INT(K354/12))*12&lt;6),6,IF(AND(((K354/12)-INT(K354/12))*12&gt;=6,((K354/12)-INT(K354/12))*12&lt;9),9,IF(((K354/12)-INT(K354/12))*12&gt;=9,12))))</f>
        <v>117</v>
      </c>
      <c r="M354" s="13">
        <f>1/500*(I354*L354)</f>
        <v>104005.512</v>
      </c>
      <c r="N354" s="9">
        <f>YEARFRAC(D354,G354,0)</f>
        <v>60</v>
      </c>
      <c r="O354" s="12"/>
      <c r="P354" s="11"/>
      <c r="Q354" s="11"/>
      <c r="R354" s="11"/>
      <c r="S354" s="9"/>
      <c r="T354" s="9"/>
      <c r="U354" s="9"/>
      <c r="V354" s="9"/>
      <c r="W354" s="9"/>
      <c r="X354" s="9"/>
      <c r="Y354" s="10"/>
      <c r="Z354" s="9"/>
      <c r="AA354" s="8"/>
      <c r="AB354" s="1"/>
      <c r="AC354" s="7"/>
    </row>
    <row r="355" spans="1:29" x14ac:dyDescent="0.2">
      <c r="A355" s="18">
        <v>7210</v>
      </c>
      <c r="B355" s="17" t="s">
        <v>828</v>
      </c>
      <c r="C355" s="17" t="s">
        <v>2</v>
      </c>
      <c r="D355" s="16">
        <v>27746</v>
      </c>
      <c r="E355" s="16">
        <v>37291</v>
      </c>
      <c r="F355" s="16">
        <v>37291</v>
      </c>
      <c r="G355" s="16">
        <v>49661</v>
      </c>
      <c r="H355" s="13">
        <v>15897</v>
      </c>
      <c r="I355" s="13">
        <v>190764</v>
      </c>
      <c r="J355" s="15">
        <f>YEARFRAC(F355,$J$2,3)</f>
        <v>9.4054794520547951</v>
      </c>
      <c r="K355" s="14">
        <f>PRODUCT(J355*12)</f>
        <v>112.86575342465754</v>
      </c>
      <c r="L355" s="4">
        <f>12*(INT(K355/12))+IF(((K355/12)-INT(K355/12))*12&lt;3,3,IF(AND(((K355/12)-INT(K355/12))*12&gt;=3,((K355/12)-INT(K355/12))*12&lt;6),6,IF(AND(((K355/12)-INT(K355/12))*12&gt;=6,((K355/12)-INT(K355/12))*12&lt;9),9,IF(((K355/12)-INT(K355/12))*12&gt;=9,12))))</f>
        <v>114</v>
      </c>
      <c r="M355" s="13">
        <f>1/500*(I355*L355)</f>
        <v>43494.192000000003</v>
      </c>
      <c r="N355" s="9">
        <f>YEARFRAC(D355,G355,0)</f>
        <v>60</v>
      </c>
      <c r="O355" s="12"/>
      <c r="P355" s="11"/>
      <c r="Q355" s="11"/>
      <c r="R355" s="11"/>
      <c r="S355" s="9"/>
      <c r="T355" s="9"/>
      <c r="U355" s="9"/>
      <c r="V355" s="9"/>
      <c r="W355" s="9"/>
      <c r="X355" s="9"/>
      <c r="Y355" s="10"/>
      <c r="Z355" s="9"/>
      <c r="AA355" s="8"/>
      <c r="AB355" s="1"/>
      <c r="AC355" s="7"/>
    </row>
    <row r="356" spans="1:29" x14ac:dyDescent="0.2">
      <c r="A356" s="18">
        <v>7252</v>
      </c>
      <c r="B356" s="17" t="s">
        <v>827</v>
      </c>
      <c r="C356" s="17" t="s">
        <v>0</v>
      </c>
      <c r="D356" s="16">
        <v>28728</v>
      </c>
      <c r="E356" s="16">
        <v>37552</v>
      </c>
      <c r="F356" s="16">
        <v>37552</v>
      </c>
      <c r="G356" s="16">
        <v>52469</v>
      </c>
      <c r="H356" s="13">
        <v>38891</v>
      </c>
      <c r="I356" s="13">
        <v>466692</v>
      </c>
      <c r="J356" s="15">
        <f>YEARFRAC(F356,$J$2,3)</f>
        <v>8.6904109589041099</v>
      </c>
      <c r="K356" s="14">
        <f>PRODUCT(J356*12)</f>
        <v>104.28493150684932</v>
      </c>
      <c r="L356" s="4">
        <f>12*(INT(K356/12))+IF(((K356/12)-INT(K356/12))*12&lt;3,3,IF(AND(((K356/12)-INT(K356/12))*12&gt;=3,((K356/12)-INT(K356/12))*12&lt;6),6,IF(AND(((K356/12)-INT(K356/12))*12&gt;=6,((K356/12)-INT(K356/12))*12&lt;9),9,IF(((K356/12)-INT(K356/12))*12&gt;=9,12))))</f>
        <v>105</v>
      </c>
      <c r="M356" s="13">
        <f>1/500*(I356*L356)</f>
        <v>98005.32</v>
      </c>
      <c r="N356" s="9">
        <f>YEARFRAC(D356,G356,0)</f>
        <v>65</v>
      </c>
      <c r="O356" s="12"/>
      <c r="P356" s="11"/>
      <c r="Q356" s="11"/>
      <c r="R356" s="11"/>
      <c r="S356" s="9"/>
      <c r="T356" s="9"/>
      <c r="U356" s="9"/>
      <c r="V356" s="9"/>
      <c r="W356" s="9"/>
      <c r="X356" s="9"/>
      <c r="Y356" s="10"/>
      <c r="Z356" s="9"/>
      <c r="AA356" s="8"/>
      <c r="AB356" s="1"/>
      <c r="AC356" s="7"/>
    </row>
    <row r="357" spans="1:29" x14ac:dyDescent="0.2">
      <c r="A357" s="18">
        <v>7330</v>
      </c>
      <c r="B357" s="17" t="s">
        <v>826</v>
      </c>
      <c r="C357" s="17" t="s">
        <v>2</v>
      </c>
      <c r="D357" s="16">
        <v>27793</v>
      </c>
      <c r="E357" s="16">
        <v>37915</v>
      </c>
      <c r="F357" s="16">
        <v>37915</v>
      </c>
      <c r="G357" s="16">
        <v>51535</v>
      </c>
      <c r="H357" s="13">
        <v>66971</v>
      </c>
      <c r="I357" s="13">
        <v>803652</v>
      </c>
      <c r="J357" s="15">
        <f>YEARFRAC(F357,$J$2,3)</f>
        <v>7.6958904109589037</v>
      </c>
      <c r="K357" s="14">
        <f>PRODUCT(J357*12)</f>
        <v>92.350684931506848</v>
      </c>
      <c r="L357" s="4">
        <f>12*(INT(K357/12))+IF(((K357/12)-INT(K357/12))*12&lt;3,3,IF(AND(((K357/12)-INT(K357/12))*12&gt;=3,((K357/12)-INT(K357/12))*12&lt;6),6,IF(AND(((K357/12)-INT(K357/12))*12&gt;=6,((K357/12)-INT(K357/12))*12&lt;9),9,IF(((K357/12)-INT(K357/12))*12&gt;=9,12))))</f>
        <v>93</v>
      </c>
      <c r="M357" s="13">
        <f>1/500*(I357*L357)</f>
        <v>149479.272</v>
      </c>
      <c r="N357" s="9">
        <f>YEARFRAC(D357,G357,0)</f>
        <v>65</v>
      </c>
      <c r="O357" s="12"/>
      <c r="P357" s="11"/>
      <c r="Q357" s="11"/>
      <c r="R357" s="11"/>
      <c r="S357" s="9"/>
      <c r="T357" s="9"/>
      <c r="U357" s="9"/>
      <c r="V357" s="9"/>
      <c r="W357" s="9"/>
      <c r="X357" s="9"/>
      <c r="Y357" s="10"/>
      <c r="Z357" s="9"/>
      <c r="AA357" s="8"/>
      <c r="AB357" s="1"/>
      <c r="AC357" s="7"/>
    </row>
    <row r="358" spans="1:29" x14ac:dyDescent="0.2">
      <c r="A358" s="18">
        <v>7348</v>
      </c>
      <c r="B358" s="17" t="s">
        <v>825</v>
      </c>
      <c r="C358" s="17" t="s">
        <v>2</v>
      </c>
      <c r="D358" s="16">
        <v>25358</v>
      </c>
      <c r="E358" s="16">
        <v>38034</v>
      </c>
      <c r="F358" s="16">
        <v>38034</v>
      </c>
      <c r="G358" s="16">
        <v>47273</v>
      </c>
      <c r="H358" s="13">
        <v>31996</v>
      </c>
      <c r="I358" s="13">
        <v>383952</v>
      </c>
      <c r="J358" s="15">
        <f>YEARFRAC(F358,$J$2,3)</f>
        <v>7.3698630136986303</v>
      </c>
      <c r="K358" s="14">
        <f>PRODUCT(J358*12)</f>
        <v>88.438356164383563</v>
      </c>
      <c r="L358" s="4">
        <f>12*(INT(K358/12))+IF(((K358/12)-INT(K358/12))*12&lt;3,3,IF(AND(((K358/12)-INT(K358/12))*12&gt;=3,((K358/12)-INT(K358/12))*12&lt;6),6,IF(AND(((K358/12)-INT(K358/12))*12&gt;=6,((K358/12)-INT(K358/12))*12&lt;9),9,IF(((K358/12)-INT(K358/12))*12&gt;=9,12))))</f>
        <v>90</v>
      </c>
      <c r="M358" s="13">
        <f>1/500*(I358*L358)</f>
        <v>69111.360000000001</v>
      </c>
      <c r="N358" s="9">
        <f>YEARFRAC(D358,G358,0)</f>
        <v>60</v>
      </c>
      <c r="O358" s="12"/>
      <c r="P358" s="11"/>
      <c r="Q358" s="11"/>
      <c r="R358" s="11"/>
      <c r="S358" s="9"/>
      <c r="T358" s="9"/>
      <c r="U358" s="9"/>
      <c r="V358" s="9"/>
      <c r="W358" s="9"/>
      <c r="X358" s="9"/>
      <c r="Y358" s="10"/>
      <c r="Z358" s="9"/>
      <c r="AA358" s="8"/>
      <c r="AB358" s="1"/>
      <c r="AC358" s="7"/>
    </row>
    <row r="359" spans="1:29" x14ac:dyDescent="0.2">
      <c r="A359" s="18">
        <v>7376</v>
      </c>
      <c r="B359" s="17" t="s">
        <v>824</v>
      </c>
      <c r="C359" s="17" t="s">
        <v>0</v>
      </c>
      <c r="D359" s="16">
        <v>23019</v>
      </c>
      <c r="E359" s="16">
        <v>38238</v>
      </c>
      <c r="F359" s="16">
        <v>38238</v>
      </c>
      <c r="G359" s="16">
        <v>44934</v>
      </c>
      <c r="H359" s="13">
        <v>24662</v>
      </c>
      <c r="I359" s="13">
        <v>295944</v>
      </c>
      <c r="J359" s="15">
        <f>YEARFRAC(F359,$J$2,3)</f>
        <v>6.8109589041095893</v>
      </c>
      <c r="K359" s="14">
        <f>PRODUCT(J359*12)</f>
        <v>81.731506849315068</v>
      </c>
      <c r="L359" s="4">
        <f>12*(INT(K359/12))+IF(((K359/12)-INT(K359/12))*12&lt;3,3,IF(AND(((K359/12)-INT(K359/12))*12&gt;=3,((K359/12)-INT(K359/12))*12&lt;6),6,IF(AND(((K359/12)-INT(K359/12))*12&gt;=6,((K359/12)-INT(K359/12))*12&lt;9),9,IF(((K359/12)-INT(K359/12))*12&gt;=9,12))))</f>
        <v>84</v>
      </c>
      <c r="M359" s="13">
        <f>1/500*(I359*L359)</f>
        <v>49718.592000000004</v>
      </c>
      <c r="N359" s="9">
        <f>YEARFRAC(D359,G359,0)</f>
        <v>60</v>
      </c>
      <c r="O359" s="12"/>
      <c r="P359" s="11"/>
      <c r="Q359" s="11"/>
      <c r="R359" s="11"/>
      <c r="S359" s="9"/>
      <c r="T359" s="9"/>
      <c r="U359" s="9"/>
      <c r="V359" s="9"/>
      <c r="W359" s="9"/>
      <c r="X359" s="9"/>
      <c r="Y359" s="10"/>
      <c r="Z359" s="9"/>
      <c r="AA359" s="8"/>
      <c r="AB359" s="1"/>
      <c r="AC359" s="7"/>
    </row>
    <row r="360" spans="1:29" x14ac:dyDescent="0.2">
      <c r="A360" s="18">
        <v>7442</v>
      </c>
      <c r="B360" s="17" t="s">
        <v>823</v>
      </c>
      <c r="C360" s="17" t="s">
        <v>0</v>
      </c>
      <c r="D360" s="16">
        <v>27397</v>
      </c>
      <c r="E360" s="16">
        <v>39188</v>
      </c>
      <c r="F360" s="16">
        <v>39188</v>
      </c>
      <c r="G360" s="16">
        <v>51138</v>
      </c>
      <c r="H360" s="13">
        <v>42877</v>
      </c>
      <c r="I360" s="13">
        <v>514524</v>
      </c>
      <c r="J360" s="15">
        <f>YEARFRAC(F360,$J$2,3)</f>
        <v>4.2082191780821914</v>
      </c>
      <c r="K360" s="14">
        <f>PRODUCT(J360*12)</f>
        <v>50.498630136986293</v>
      </c>
      <c r="L360" s="4">
        <f>12*(INT(K360/12))+IF(((K360/12)-INT(K360/12))*12&lt;3,3,IF(AND(((K360/12)-INT(K360/12))*12&gt;=3,((K360/12)-INT(K360/12))*12&lt;6),6,IF(AND(((K360/12)-INT(K360/12))*12&gt;=6,((K360/12)-INT(K360/12))*12&lt;9),9,IF(((K360/12)-INT(K360/12))*12&gt;=9,12))))</f>
        <v>51</v>
      </c>
      <c r="M360" s="13">
        <f>1/500*(I360*L360)</f>
        <v>52481.448000000004</v>
      </c>
      <c r="N360" s="9">
        <f>YEARFRAC(D360,G360,0)</f>
        <v>65</v>
      </c>
      <c r="O360" s="12"/>
      <c r="P360" s="11"/>
      <c r="Q360" s="11"/>
      <c r="R360" s="11"/>
      <c r="S360" s="9"/>
      <c r="T360" s="9"/>
      <c r="U360" s="9"/>
      <c r="V360" s="9"/>
      <c r="W360" s="9"/>
      <c r="X360" s="9"/>
      <c r="Y360" s="10"/>
      <c r="Z360" s="9"/>
      <c r="AA360" s="8"/>
      <c r="AB360" s="1"/>
      <c r="AC360" s="7"/>
    </row>
    <row r="361" spans="1:29" x14ac:dyDescent="0.2">
      <c r="A361" s="18">
        <v>7485</v>
      </c>
      <c r="B361" s="17" t="s">
        <v>822</v>
      </c>
      <c r="C361" s="17" t="s">
        <v>2</v>
      </c>
      <c r="D361" s="16">
        <v>29954</v>
      </c>
      <c r="E361" s="16">
        <v>39456</v>
      </c>
      <c r="F361" s="16">
        <v>39456</v>
      </c>
      <c r="G361" s="16">
        <v>53695</v>
      </c>
      <c r="H361" s="13">
        <v>40835</v>
      </c>
      <c r="I361" s="13">
        <v>490020</v>
      </c>
      <c r="J361" s="15">
        <f>YEARFRAC(F361,$J$2,3)</f>
        <v>3.473972602739726</v>
      </c>
      <c r="K361" s="14">
        <f>PRODUCT(J361*12)</f>
        <v>41.68767123287671</v>
      </c>
      <c r="L361" s="4">
        <f>12*(INT(K361/12))+IF(((K361/12)-INT(K361/12))*12&lt;3,3,IF(AND(((K361/12)-INT(K361/12))*12&gt;=3,((K361/12)-INT(K361/12))*12&lt;6),6,IF(AND(((K361/12)-INT(K361/12))*12&gt;=6,((K361/12)-INT(K361/12))*12&lt;9),9,IF(((K361/12)-INT(K361/12))*12&gt;=9,12))))</f>
        <v>42</v>
      </c>
      <c r="M361" s="13">
        <f>1/500*(I361*L361)</f>
        <v>41161.68</v>
      </c>
      <c r="N361" s="9">
        <f>YEARFRAC(D361,G361,0)</f>
        <v>65</v>
      </c>
      <c r="O361" s="12"/>
      <c r="P361" s="11"/>
      <c r="Q361" s="11"/>
      <c r="R361" s="11"/>
      <c r="S361" s="9"/>
      <c r="T361" s="9"/>
      <c r="U361" s="9"/>
      <c r="V361" s="9"/>
      <c r="W361" s="9"/>
      <c r="X361" s="9"/>
      <c r="Y361" s="10"/>
      <c r="Z361" s="9"/>
      <c r="AA361" s="8"/>
      <c r="AB361" s="1"/>
      <c r="AC361" s="7"/>
    </row>
    <row r="362" spans="1:29" x14ac:dyDescent="0.2">
      <c r="A362" s="18">
        <v>2094</v>
      </c>
      <c r="B362" s="17" t="s">
        <v>821</v>
      </c>
      <c r="C362" s="17" t="s">
        <v>2</v>
      </c>
      <c r="D362" s="16">
        <v>21187</v>
      </c>
      <c r="E362" s="16">
        <v>29980</v>
      </c>
      <c r="F362" s="16">
        <v>34700</v>
      </c>
      <c r="G362" s="16">
        <v>44928</v>
      </c>
      <c r="H362" s="13">
        <v>73836</v>
      </c>
      <c r="I362" s="13">
        <v>886032</v>
      </c>
      <c r="J362" s="15">
        <f>YEARFRAC(F362,$J$2,3)</f>
        <v>16.504109589041096</v>
      </c>
      <c r="K362" s="14">
        <f>PRODUCT(J362*12)</f>
        <v>198.04931506849317</v>
      </c>
      <c r="L362" s="4">
        <f>12*(INT(K362/12))+IF(((K362/12)-INT(K362/12))*12&lt;3,3,IF(AND(((K362/12)-INT(K362/12))*12&gt;=3,((K362/12)-INT(K362/12))*12&lt;6),6,IF(AND(((K362/12)-INT(K362/12))*12&gt;=6,((K362/12)-INT(K362/12))*12&lt;9),9,IF(((K362/12)-INT(K362/12))*12&gt;=9,12))))</f>
        <v>201</v>
      </c>
      <c r="M362" s="13">
        <f>1/500*(I362*L362)</f>
        <v>356184.864</v>
      </c>
      <c r="N362" s="9">
        <f>YEARFRAC(D362,G362,0)</f>
        <v>65</v>
      </c>
      <c r="O362" s="12"/>
      <c r="P362" s="11"/>
      <c r="Q362" s="11"/>
      <c r="R362" s="11"/>
      <c r="S362" s="9"/>
      <c r="T362" s="9"/>
      <c r="U362" s="9"/>
      <c r="V362" s="9"/>
      <c r="W362" s="9"/>
      <c r="X362" s="9"/>
      <c r="Y362" s="10"/>
      <c r="Z362" s="9"/>
      <c r="AA362" s="8"/>
      <c r="AB362" s="1"/>
      <c r="AC362" s="7"/>
    </row>
    <row r="363" spans="1:29" x14ac:dyDescent="0.2">
      <c r="A363" s="18">
        <v>2499</v>
      </c>
      <c r="B363" s="17" t="s">
        <v>820</v>
      </c>
      <c r="C363" s="17" t="s">
        <v>2</v>
      </c>
      <c r="D363" s="16">
        <v>23519</v>
      </c>
      <c r="E363" s="16">
        <v>31603</v>
      </c>
      <c r="F363" s="16">
        <v>35612</v>
      </c>
      <c r="G363" s="16">
        <v>45434</v>
      </c>
      <c r="H363" s="13">
        <v>20289</v>
      </c>
      <c r="I363" s="13">
        <v>243468</v>
      </c>
      <c r="J363" s="15">
        <f>YEARFRAC(F363,$J$2,3)</f>
        <v>14.005479452054795</v>
      </c>
      <c r="K363" s="14">
        <f>PRODUCT(J363*12)</f>
        <v>168.06575342465754</v>
      </c>
      <c r="L363" s="4">
        <f>12*(INT(K363/12))+IF(((K363/12)-INT(K363/12))*12&lt;3,3,IF(AND(((K363/12)-INT(K363/12))*12&gt;=3,((K363/12)-INT(K363/12))*12&lt;6),6,IF(AND(((K363/12)-INT(K363/12))*12&gt;=6,((K363/12)-INT(K363/12))*12&lt;9),9,IF(((K363/12)-INT(K363/12))*12&gt;=9,12))))</f>
        <v>171</v>
      </c>
      <c r="M363" s="13">
        <f>1/500*(I363*L363)</f>
        <v>83266.055999999997</v>
      </c>
      <c r="N363" s="9">
        <f>YEARFRAC(D363,G363,0)</f>
        <v>60</v>
      </c>
      <c r="O363" s="12"/>
      <c r="P363" s="11"/>
      <c r="Q363" s="11"/>
      <c r="R363" s="11"/>
      <c r="S363" s="9"/>
      <c r="T363" s="9"/>
      <c r="U363" s="9"/>
      <c r="V363" s="9"/>
      <c r="W363" s="9"/>
      <c r="X363" s="9"/>
      <c r="Y363" s="10"/>
      <c r="Z363" s="9"/>
      <c r="AA363" s="8"/>
      <c r="AB363" s="1"/>
      <c r="AC363" s="7"/>
    </row>
    <row r="364" spans="1:29" x14ac:dyDescent="0.2">
      <c r="A364" s="18">
        <v>2419</v>
      </c>
      <c r="B364" s="17" t="s">
        <v>819</v>
      </c>
      <c r="C364" s="17" t="s">
        <v>2</v>
      </c>
      <c r="D364" s="16">
        <v>21398</v>
      </c>
      <c r="E364" s="16">
        <v>31321</v>
      </c>
      <c r="F364" s="16">
        <v>34700</v>
      </c>
      <c r="G364" s="16">
        <v>45139</v>
      </c>
      <c r="H364" s="13">
        <v>70320</v>
      </c>
      <c r="I364" s="13">
        <v>843840</v>
      </c>
      <c r="J364" s="15">
        <f>YEARFRAC(F364,$J$2,3)</f>
        <v>16.504109589041096</v>
      </c>
      <c r="K364" s="14">
        <f>PRODUCT(J364*12)</f>
        <v>198.04931506849317</v>
      </c>
      <c r="L364" s="4">
        <f>12*(INT(K364/12))+IF(((K364/12)-INT(K364/12))*12&lt;3,3,IF(AND(((K364/12)-INT(K364/12))*12&gt;=3,((K364/12)-INT(K364/12))*12&lt;6),6,IF(AND(((K364/12)-INT(K364/12))*12&gt;=6,((K364/12)-INT(K364/12))*12&lt;9),9,IF(((K364/12)-INT(K364/12))*12&gt;=9,12))))</f>
        <v>201</v>
      </c>
      <c r="M364" s="13">
        <f>1/500*(I364*L364)</f>
        <v>339223.68</v>
      </c>
      <c r="N364" s="9">
        <f>YEARFRAC(D364,G364,0)</f>
        <v>65</v>
      </c>
      <c r="O364" s="12"/>
      <c r="P364" s="11"/>
      <c r="Q364" s="11"/>
      <c r="R364" s="11"/>
      <c r="S364" s="9"/>
      <c r="T364" s="9"/>
      <c r="U364" s="9"/>
      <c r="V364" s="9"/>
      <c r="W364" s="9"/>
      <c r="X364" s="9"/>
      <c r="Y364" s="10"/>
      <c r="Z364" s="9"/>
      <c r="AA364" s="8"/>
      <c r="AB364" s="1"/>
      <c r="AC364" s="7"/>
    </row>
    <row r="365" spans="1:29" x14ac:dyDescent="0.2">
      <c r="A365" s="18">
        <v>2767</v>
      </c>
      <c r="B365" s="17" t="s">
        <v>818</v>
      </c>
      <c r="C365" s="17" t="s">
        <v>2</v>
      </c>
      <c r="D365" s="16">
        <v>22241</v>
      </c>
      <c r="E365" s="16">
        <v>31959</v>
      </c>
      <c r="F365" s="16">
        <v>34700</v>
      </c>
      <c r="G365" s="16">
        <v>45982</v>
      </c>
      <c r="H365" s="13">
        <v>70320</v>
      </c>
      <c r="I365" s="13">
        <v>843840</v>
      </c>
      <c r="J365" s="15">
        <f>YEARFRAC(F365,$J$2,3)</f>
        <v>16.504109589041096</v>
      </c>
      <c r="K365" s="14">
        <f>PRODUCT(J365*12)</f>
        <v>198.04931506849317</v>
      </c>
      <c r="L365" s="4">
        <f>12*(INT(K365/12))+IF(((K365/12)-INT(K365/12))*12&lt;3,3,IF(AND(((K365/12)-INT(K365/12))*12&gt;=3,((K365/12)-INT(K365/12))*12&lt;6),6,IF(AND(((K365/12)-INT(K365/12))*12&gt;=6,((K365/12)-INT(K365/12))*12&lt;9),9,IF(((K365/12)-INT(K365/12))*12&gt;=9,12))))</f>
        <v>201</v>
      </c>
      <c r="M365" s="13">
        <f>1/500*(I365*L365)</f>
        <v>339223.68</v>
      </c>
      <c r="N365" s="9">
        <f>YEARFRAC(D365,G365,0)</f>
        <v>65</v>
      </c>
      <c r="O365" s="12"/>
      <c r="P365" s="11"/>
      <c r="Q365" s="11"/>
      <c r="R365" s="11"/>
      <c r="S365" s="9"/>
      <c r="T365" s="9"/>
      <c r="U365" s="9"/>
      <c r="V365" s="9"/>
      <c r="W365" s="9"/>
      <c r="X365" s="9"/>
      <c r="Y365" s="10"/>
      <c r="Z365" s="9"/>
      <c r="AA365" s="8"/>
      <c r="AB365" s="1"/>
      <c r="AC365" s="7"/>
    </row>
    <row r="366" spans="1:29" x14ac:dyDescent="0.2">
      <c r="A366" s="18">
        <v>2800</v>
      </c>
      <c r="B366" s="17" t="s">
        <v>817</v>
      </c>
      <c r="C366" s="17" t="s">
        <v>2</v>
      </c>
      <c r="D366" s="16">
        <v>23876</v>
      </c>
      <c r="E366" s="16">
        <v>32379</v>
      </c>
      <c r="F366" s="16">
        <v>34700</v>
      </c>
      <c r="G366" s="16">
        <v>45791</v>
      </c>
      <c r="H366" s="13">
        <v>42877</v>
      </c>
      <c r="I366" s="13">
        <v>514524</v>
      </c>
      <c r="J366" s="15">
        <f>YEARFRAC(F366,$J$2,3)</f>
        <v>16.504109589041096</v>
      </c>
      <c r="K366" s="14">
        <f>PRODUCT(J366*12)</f>
        <v>198.04931506849317</v>
      </c>
      <c r="L366" s="4">
        <f>12*(INT(K366/12))+IF(((K366/12)-INT(K366/12))*12&lt;3,3,IF(AND(((K366/12)-INT(K366/12))*12&gt;=3,((K366/12)-INT(K366/12))*12&lt;6),6,IF(AND(((K366/12)-INT(K366/12))*12&gt;=6,((K366/12)-INT(K366/12))*12&lt;9),9,IF(((K366/12)-INT(K366/12))*12&gt;=9,12))))</f>
        <v>201</v>
      </c>
      <c r="M366" s="13">
        <f>1/500*(I366*L366)</f>
        <v>206838.64800000002</v>
      </c>
      <c r="N366" s="9">
        <f>YEARFRAC(D366,G366,0)</f>
        <v>60</v>
      </c>
      <c r="O366" s="12"/>
      <c r="P366" s="11"/>
      <c r="Q366" s="11"/>
      <c r="R366" s="11"/>
      <c r="S366" s="9"/>
      <c r="T366" s="9"/>
      <c r="U366" s="9"/>
      <c r="V366" s="9"/>
      <c r="W366" s="9"/>
      <c r="X366" s="9"/>
      <c r="Y366" s="10"/>
      <c r="Z366" s="9"/>
      <c r="AA366" s="8"/>
      <c r="AB366" s="1"/>
      <c r="AC366" s="7"/>
    </row>
    <row r="367" spans="1:29" x14ac:dyDescent="0.2">
      <c r="A367" s="18">
        <v>3343</v>
      </c>
      <c r="B367" s="17" t="s">
        <v>816</v>
      </c>
      <c r="C367" s="17" t="s">
        <v>0</v>
      </c>
      <c r="D367" s="16">
        <v>22915</v>
      </c>
      <c r="E367" s="16">
        <v>30950</v>
      </c>
      <c r="F367" s="16">
        <v>39083</v>
      </c>
      <c r="G367" s="16">
        <v>44830</v>
      </c>
      <c r="H367" s="13">
        <v>21304</v>
      </c>
      <c r="I367" s="13">
        <v>255648</v>
      </c>
      <c r="J367" s="15">
        <f>YEARFRAC(F367,$J$2,3)</f>
        <v>4.4958904109589044</v>
      </c>
      <c r="K367" s="14">
        <f>PRODUCT(J367*12)</f>
        <v>53.950684931506856</v>
      </c>
      <c r="L367" s="4">
        <f>12*(INT(K367/12))+IF(((K367/12)-INT(K367/12))*12&lt;3,3,IF(AND(((K367/12)-INT(K367/12))*12&gt;=3,((K367/12)-INT(K367/12))*12&lt;6),6,IF(AND(((K367/12)-INT(K367/12))*12&gt;=6,((K367/12)-INT(K367/12))*12&lt;9),9,IF(((K367/12)-INT(K367/12))*12&gt;=9,12))))</f>
        <v>54</v>
      </c>
      <c r="M367" s="13">
        <f>1/500*(I367*L367)</f>
        <v>27609.984</v>
      </c>
      <c r="N367" s="9">
        <f>YEARFRAC(D367,G367,0)</f>
        <v>60</v>
      </c>
      <c r="O367" s="12"/>
      <c r="P367" s="11"/>
      <c r="Q367" s="11"/>
      <c r="R367" s="11"/>
      <c r="S367" s="9"/>
      <c r="T367" s="9"/>
      <c r="U367" s="9"/>
      <c r="V367" s="9"/>
      <c r="W367" s="9"/>
      <c r="X367" s="9"/>
      <c r="Y367" s="10"/>
      <c r="Z367" s="9"/>
      <c r="AA367" s="8"/>
      <c r="AB367" s="1"/>
      <c r="AC367" s="7"/>
    </row>
    <row r="368" spans="1:29" x14ac:dyDescent="0.2">
      <c r="A368" s="18">
        <v>3377</v>
      </c>
      <c r="B368" s="17" t="s">
        <v>815</v>
      </c>
      <c r="C368" s="17" t="s">
        <v>2</v>
      </c>
      <c r="D368" s="16">
        <v>20863</v>
      </c>
      <c r="E368" s="16">
        <v>29878</v>
      </c>
      <c r="F368" s="16">
        <v>34700</v>
      </c>
      <c r="G368" s="16">
        <v>44604</v>
      </c>
      <c r="H368" s="13">
        <v>81404</v>
      </c>
      <c r="I368" s="13">
        <v>976848</v>
      </c>
      <c r="J368" s="15">
        <f>YEARFRAC(F368,$J$2,3)</f>
        <v>16.504109589041096</v>
      </c>
      <c r="K368" s="14">
        <f>PRODUCT(J368*12)</f>
        <v>198.04931506849317</v>
      </c>
      <c r="L368" s="4">
        <f>12*(INT(K368/12))+IF(((K368/12)-INT(K368/12))*12&lt;3,3,IF(AND(((K368/12)-INT(K368/12))*12&gt;=3,((K368/12)-INT(K368/12))*12&lt;6),6,IF(AND(((K368/12)-INT(K368/12))*12&gt;=6,((K368/12)-INT(K368/12))*12&lt;9),9,IF(((K368/12)-INT(K368/12))*12&gt;=9,12))))</f>
        <v>201</v>
      </c>
      <c r="M368" s="13">
        <f>1/500*(I368*L368)</f>
        <v>392692.89600000001</v>
      </c>
      <c r="N368" s="9">
        <f>YEARFRAC(D368,G368,0)</f>
        <v>65</v>
      </c>
      <c r="O368" s="12"/>
      <c r="P368" s="11"/>
      <c r="Q368" s="11"/>
      <c r="R368" s="11"/>
      <c r="S368" s="9"/>
      <c r="T368" s="9"/>
      <c r="U368" s="9"/>
      <c r="V368" s="9"/>
      <c r="W368" s="9"/>
      <c r="X368" s="9"/>
      <c r="Y368" s="10"/>
      <c r="Z368" s="9"/>
      <c r="AA368" s="8"/>
      <c r="AB368" s="1"/>
      <c r="AC368" s="7"/>
    </row>
    <row r="369" spans="1:29" x14ac:dyDescent="0.2">
      <c r="A369" s="18">
        <v>3456</v>
      </c>
      <c r="B369" s="17" t="s">
        <v>814</v>
      </c>
      <c r="C369" s="17" t="s">
        <v>2</v>
      </c>
      <c r="D369" s="16">
        <v>20774</v>
      </c>
      <c r="E369" s="16">
        <v>30638</v>
      </c>
      <c r="F369" s="16">
        <v>34700</v>
      </c>
      <c r="G369" s="16">
        <v>44515</v>
      </c>
      <c r="H369" s="13">
        <v>70320</v>
      </c>
      <c r="I369" s="13">
        <v>843840</v>
      </c>
      <c r="J369" s="15">
        <f>YEARFRAC(F369,$J$2,3)</f>
        <v>16.504109589041096</v>
      </c>
      <c r="K369" s="14">
        <f>PRODUCT(J369*12)</f>
        <v>198.04931506849317</v>
      </c>
      <c r="L369" s="4">
        <f>12*(INT(K369/12))+IF(((K369/12)-INT(K369/12))*12&lt;3,3,IF(AND(((K369/12)-INT(K369/12))*12&gt;=3,((K369/12)-INT(K369/12))*12&lt;6),6,IF(AND(((K369/12)-INT(K369/12))*12&gt;=6,((K369/12)-INT(K369/12))*12&lt;9),9,IF(((K369/12)-INT(K369/12))*12&gt;=9,12))))</f>
        <v>201</v>
      </c>
      <c r="M369" s="13">
        <f>1/500*(I369*L369)</f>
        <v>339223.68</v>
      </c>
      <c r="N369" s="9">
        <f>YEARFRAC(D369,G369,0)</f>
        <v>65</v>
      </c>
      <c r="O369" s="12"/>
      <c r="P369" s="11"/>
      <c r="Q369" s="11"/>
      <c r="R369" s="11"/>
      <c r="S369" s="9"/>
      <c r="T369" s="9"/>
      <c r="U369" s="9"/>
      <c r="V369" s="9"/>
      <c r="W369" s="9"/>
      <c r="X369" s="9"/>
      <c r="Y369" s="10"/>
      <c r="Z369" s="9"/>
      <c r="AA369" s="8"/>
      <c r="AB369" s="1"/>
      <c r="AC369" s="7"/>
    </row>
    <row r="370" spans="1:29" x14ac:dyDescent="0.2">
      <c r="A370" s="18">
        <v>3979</v>
      </c>
      <c r="B370" s="17" t="s">
        <v>813</v>
      </c>
      <c r="C370" s="17" t="s">
        <v>2</v>
      </c>
      <c r="D370" s="16">
        <v>23974</v>
      </c>
      <c r="E370" s="16">
        <v>33175</v>
      </c>
      <c r="F370" s="16">
        <v>34700</v>
      </c>
      <c r="G370" s="16">
        <v>47715</v>
      </c>
      <c r="H370" s="13">
        <v>120270</v>
      </c>
      <c r="I370" s="13">
        <v>1443240</v>
      </c>
      <c r="J370" s="15">
        <f>YEARFRAC(F370,$J$2,3)</f>
        <v>16.504109589041096</v>
      </c>
      <c r="K370" s="14">
        <f>PRODUCT(J370*12)</f>
        <v>198.04931506849317</v>
      </c>
      <c r="L370" s="4">
        <f>12*(INT(K370/12))+IF(((K370/12)-INT(K370/12))*12&lt;3,3,IF(AND(((K370/12)-INT(K370/12))*12&gt;=3,((K370/12)-INT(K370/12))*12&lt;6),6,IF(AND(((K370/12)-INT(K370/12))*12&gt;=6,((K370/12)-INT(K370/12))*12&lt;9),9,IF(((K370/12)-INT(K370/12))*12&gt;=9,12))))</f>
        <v>201</v>
      </c>
      <c r="M370" s="13">
        <f>1/500*(I370*L370)</f>
        <v>580182.48</v>
      </c>
      <c r="N370" s="9">
        <f>YEARFRAC(D370,G370,0)</f>
        <v>65</v>
      </c>
      <c r="O370" s="12"/>
      <c r="P370" s="11"/>
      <c r="Q370" s="11"/>
      <c r="R370" s="11"/>
      <c r="S370" s="9"/>
      <c r="T370" s="9"/>
      <c r="U370" s="9"/>
      <c r="V370" s="9"/>
      <c r="W370" s="9"/>
      <c r="X370" s="9"/>
      <c r="Y370" s="10"/>
      <c r="Z370" s="9"/>
      <c r="AA370" s="8"/>
      <c r="AB370" s="1"/>
      <c r="AC370" s="7"/>
    </row>
    <row r="371" spans="1:29" x14ac:dyDescent="0.2">
      <c r="A371" s="18">
        <v>4005</v>
      </c>
      <c r="B371" s="17" t="s">
        <v>812</v>
      </c>
      <c r="C371" s="17" t="s">
        <v>0</v>
      </c>
      <c r="D371" s="16">
        <v>25090</v>
      </c>
      <c r="E371" s="16">
        <v>34072</v>
      </c>
      <c r="F371" s="16">
        <v>34700</v>
      </c>
      <c r="G371" s="16">
        <v>48831</v>
      </c>
      <c r="H371" s="13">
        <v>42877</v>
      </c>
      <c r="I371" s="13">
        <v>514524</v>
      </c>
      <c r="J371" s="15">
        <f>YEARFRAC(F371,$J$2,3)</f>
        <v>16.504109589041096</v>
      </c>
      <c r="K371" s="14">
        <f>PRODUCT(J371*12)</f>
        <v>198.04931506849317</v>
      </c>
      <c r="L371" s="4">
        <f>12*(INT(K371/12))+IF(((K371/12)-INT(K371/12))*12&lt;3,3,IF(AND(((K371/12)-INT(K371/12))*12&gt;=3,((K371/12)-INT(K371/12))*12&lt;6),6,IF(AND(((K371/12)-INT(K371/12))*12&gt;=6,((K371/12)-INT(K371/12))*12&lt;9),9,IF(((K371/12)-INT(K371/12))*12&gt;=9,12))))</f>
        <v>201</v>
      </c>
      <c r="M371" s="13">
        <f>1/500*(I371*L371)</f>
        <v>206838.64800000002</v>
      </c>
      <c r="N371" s="9">
        <f>YEARFRAC(D371,G371,0)</f>
        <v>65</v>
      </c>
      <c r="O371" s="12"/>
      <c r="P371" s="11"/>
      <c r="Q371" s="11"/>
      <c r="R371" s="11"/>
      <c r="S371" s="9"/>
      <c r="T371" s="9"/>
      <c r="U371" s="9"/>
      <c r="V371" s="9"/>
      <c r="W371" s="9"/>
      <c r="X371" s="9"/>
      <c r="Y371" s="10"/>
      <c r="Z371" s="9"/>
      <c r="AA371" s="8"/>
      <c r="AB371" s="1"/>
      <c r="AC371" s="7"/>
    </row>
    <row r="372" spans="1:29" x14ac:dyDescent="0.2">
      <c r="A372" s="18">
        <v>4068</v>
      </c>
      <c r="B372" s="17" t="s">
        <v>811</v>
      </c>
      <c r="C372" s="17" t="s">
        <v>0</v>
      </c>
      <c r="D372" s="16">
        <v>24346</v>
      </c>
      <c r="E372" s="16">
        <v>31656</v>
      </c>
      <c r="F372" s="16">
        <v>36039</v>
      </c>
      <c r="G372" s="16">
        <v>46261</v>
      </c>
      <c r="H372" s="13">
        <v>29021</v>
      </c>
      <c r="I372" s="13">
        <v>348252</v>
      </c>
      <c r="J372" s="15">
        <f>YEARFRAC(F372,$J$2,3)</f>
        <v>12.835616438356164</v>
      </c>
      <c r="K372" s="14">
        <f>PRODUCT(J372*12)</f>
        <v>154.02739726027397</v>
      </c>
      <c r="L372" s="4">
        <f>12*(INT(K372/12))+IF(((K372/12)-INT(K372/12))*12&lt;3,3,IF(AND(((K372/12)-INT(K372/12))*12&gt;=3,((K372/12)-INT(K372/12))*12&lt;6),6,IF(AND(((K372/12)-INT(K372/12))*12&gt;=6,((K372/12)-INT(K372/12))*12&lt;9),9,IF(((K372/12)-INT(K372/12))*12&gt;=9,12))))</f>
        <v>156</v>
      </c>
      <c r="M372" s="13">
        <f>1/500*(I372*L372)</f>
        <v>108654.624</v>
      </c>
      <c r="N372" s="9">
        <f>YEARFRAC(D372,G372,0)</f>
        <v>60</v>
      </c>
      <c r="O372" s="12"/>
      <c r="P372" s="11"/>
      <c r="Q372" s="11"/>
      <c r="R372" s="11"/>
      <c r="S372" s="9"/>
      <c r="T372" s="9"/>
      <c r="U372" s="9"/>
      <c r="V372" s="9"/>
      <c r="W372" s="9"/>
      <c r="X372" s="9"/>
      <c r="Y372" s="10"/>
      <c r="Z372" s="9"/>
      <c r="AA372" s="8"/>
      <c r="AB372" s="1"/>
      <c r="AC372" s="7"/>
    </row>
    <row r="373" spans="1:29" x14ac:dyDescent="0.2">
      <c r="A373" s="18">
        <v>4252</v>
      </c>
      <c r="B373" s="17" t="s">
        <v>810</v>
      </c>
      <c r="C373" s="17" t="s">
        <v>2</v>
      </c>
      <c r="D373" s="16">
        <v>23509</v>
      </c>
      <c r="E373" s="16">
        <v>31979</v>
      </c>
      <c r="F373" s="16">
        <v>34700</v>
      </c>
      <c r="G373" s="16">
        <v>47250</v>
      </c>
      <c r="H373" s="13">
        <v>81404</v>
      </c>
      <c r="I373" s="13">
        <v>976848</v>
      </c>
      <c r="J373" s="15">
        <f>YEARFRAC(F373,$J$2,3)</f>
        <v>16.504109589041096</v>
      </c>
      <c r="K373" s="14">
        <f>PRODUCT(J373*12)</f>
        <v>198.04931506849317</v>
      </c>
      <c r="L373" s="4">
        <f>12*(INT(K373/12))+IF(((K373/12)-INT(K373/12))*12&lt;3,3,IF(AND(((K373/12)-INT(K373/12))*12&gt;=3,((K373/12)-INT(K373/12))*12&lt;6),6,IF(AND(((K373/12)-INT(K373/12))*12&gt;=6,((K373/12)-INT(K373/12))*12&lt;9),9,IF(((K373/12)-INT(K373/12))*12&gt;=9,12))))</f>
        <v>201</v>
      </c>
      <c r="M373" s="13">
        <f>1/500*(I373*L373)</f>
        <v>392692.89600000001</v>
      </c>
      <c r="N373" s="9">
        <f>YEARFRAC(D373,G373,0)</f>
        <v>65</v>
      </c>
      <c r="O373" s="12"/>
      <c r="P373" s="11"/>
      <c r="Q373" s="11"/>
      <c r="R373" s="11"/>
      <c r="S373" s="9"/>
      <c r="T373" s="9"/>
      <c r="U373" s="9"/>
      <c r="V373" s="9"/>
      <c r="W373" s="9"/>
      <c r="X373" s="9"/>
      <c r="Y373" s="10"/>
      <c r="Z373" s="9"/>
      <c r="AA373" s="8"/>
      <c r="AB373" s="1"/>
      <c r="AC373" s="7"/>
    </row>
    <row r="374" spans="1:29" x14ac:dyDescent="0.2">
      <c r="A374" s="18">
        <v>4699</v>
      </c>
      <c r="B374" s="17" t="s">
        <v>809</v>
      </c>
      <c r="C374" s="17" t="s">
        <v>0</v>
      </c>
      <c r="D374" s="16">
        <v>22143</v>
      </c>
      <c r="E374" s="16">
        <v>30348</v>
      </c>
      <c r="F374" s="16">
        <v>34700</v>
      </c>
      <c r="G374" s="16">
        <v>44058</v>
      </c>
      <c r="H374" s="13">
        <v>29021</v>
      </c>
      <c r="I374" s="13">
        <v>348252</v>
      </c>
      <c r="J374" s="15">
        <f>YEARFRAC(F374,$J$2,3)</f>
        <v>16.504109589041096</v>
      </c>
      <c r="K374" s="14">
        <f>PRODUCT(J374*12)</f>
        <v>198.04931506849317</v>
      </c>
      <c r="L374" s="4">
        <f>12*(INT(K374/12))+IF(((K374/12)-INT(K374/12))*12&lt;3,3,IF(AND(((K374/12)-INT(K374/12))*12&gt;=3,((K374/12)-INT(K374/12))*12&lt;6),6,IF(AND(((K374/12)-INT(K374/12))*12&gt;=6,((K374/12)-INT(K374/12))*12&lt;9),9,IF(((K374/12)-INT(K374/12))*12&gt;=9,12))))</f>
        <v>201</v>
      </c>
      <c r="M374" s="13">
        <f>1/500*(I374*L374)</f>
        <v>139997.304</v>
      </c>
      <c r="N374" s="9">
        <f>YEARFRAC(D374,G374,0)</f>
        <v>60</v>
      </c>
      <c r="O374" s="12"/>
      <c r="P374" s="11"/>
      <c r="Q374" s="11"/>
      <c r="R374" s="11"/>
      <c r="S374" s="9"/>
      <c r="T374" s="9"/>
      <c r="U374" s="9"/>
      <c r="V374" s="9"/>
      <c r="W374" s="9"/>
      <c r="X374" s="9"/>
      <c r="Y374" s="10"/>
      <c r="Z374" s="9"/>
      <c r="AA374" s="8"/>
      <c r="AB374" s="1"/>
      <c r="AC374" s="7"/>
    </row>
    <row r="375" spans="1:29" x14ac:dyDescent="0.2">
      <c r="A375" s="18">
        <v>4847</v>
      </c>
      <c r="B375" s="17" t="s">
        <v>808</v>
      </c>
      <c r="C375" s="17" t="s">
        <v>0</v>
      </c>
      <c r="D375" s="16">
        <v>23579</v>
      </c>
      <c r="E375" s="16">
        <v>31168</v>
      </c>
      <c r="F375" s="16">
        <v>34700</v>
      </c>
      <c r="G375" s="16">
        <v>45494</v>
      </c>
      <c r="H375" s="13">
        <v>42877</v>
      </c>
      <c r="I375" s="13">
        <v>514524</v>
      </c>
      <c r="J375" s="15">
        <f>YEARFRAC(F375,$J$2,3)</f>
        <v>16.504109589041096</v>
      </c>
      <c r="K375" s="14">
        <f>PRODUCT(J375*12)</f>
        <v>198.04931506849317</v>
      </c>
      <c r="L375" s="4">
        <f>12*(INT(K375/12))+IF(((K375/12)-INT(K375/12))*12&lt;3,3,IF(AND(((K375/12)-INT(K375/12))*12&gt;=3,((K375/12)-INT(K375/12))*12&lt;6),6,IF(AND(((K375/12)-INT(K375/12))*12&gt;=6,((K375/12)-INT(K375/12))*12&lt;9),9,IF(((K375/12)-INT(K375/12))*12&gt;=9,12))))</f>
        <v>201</v>
      </c>
      <c r="M375" s="13">
        <f>1/500*(I375*L375)</f>
        <v>206838.64800000002</v>
      </c>
      <c r="N375" s="9">
        <f>YEARFRAC(D375,G375,0)</f>
        <v>60</v>
      </c>
      <c r="O375" s="12"/>
      <c r="P375" s="11"/>
      <c r="Q375" s="11"/>
      <c r="R375" s="11"/>
      <c r="S375" s="9"/>
      <c r="T375" s="9"/>
      <c r="U375" s="9"/>
      <c r="V375" s="9"/>
      <c r="W375" s="9"/>
      <c r="X375" s="9"/>
      <c r="Y375" s="10"/>
      <c r="Z375" s="9"/>
      <c r="AA375" s="8"/>
      <c r="AB375" s="1"/>
      <c r="AC375" s="7"/>
    </row>
    <row r="376" spans="1:29" x14ac:dyDescent="0.2">
      <c r="A376" s="18">
        <v>4849</v>
      </c>
      <c r="B376" s="17" t="s">
        <v>807</v>
      </c>
      <c r="C376" s="17" t="s">
        <v>0</v>
      </c>
      <c r="D376" s="16">
        <v>23692</v>
      </c>
      <c r="E376" s="16">
        <v>31168</v>
      </c>
      <c r="F376" s="16">
        <v>34700</v>
      </c>
      <c r="G376" s="16">
        <v>45607</v>
      </c>
      <c r="H376" s="13">
        <v>35275</v>
      </c>
      <c r="I376" s="13">
        <v>423300</v>
      </c>
      <c r="J376" s="15">
        <f>YEARFRAC(F376,$J$2,3)</f>
        <v>16.504109589041096</v>
      </c>
      <c r="K376" s="14">
        <f>PRODUCT(J376*12)</f>
        <v>198.04931506849317</v>
      </c>
      <c r="L376" s="4">
        <f>12*(INT(K376/12))+IF(((K376/12)-INT(K376/12))*12&lt;3,3,IF(AND(((K376/12)-INT(K376/12))*12&gt;=3,((K376/12)-INT(K376/12))*12&lt;6),6,IF(AND(((K376/12)-INT(K376/12))*12&gt;=6,((K376/12)-INT(K376/12))*12&lt;9),9,IF(((K376/12)-INT(K376/12))*12&gt;=9,12))))</f>
        <v>201</v>
      </c>
      <c r="M376" s="13">
        <f>1/500*(I376*L376)</f>
        <v>170166.6</v>
      </c>
      <c r="N376" s="9">
        <f>YEARFRAC(D376,G376,0)</f>
        <v>60</v>
      </c>
      <c r="O376" s="12"/>
      <c r="P376" s="11"/>
      <c r="Q376" s="11"/>
      <c r="R376" s="11"/>
      <c r="S376" s="9"/>
      <c r="T376" s="9"/>
      <c r="U376" s="9"/>
      <c r="V376" s="9"/>
      <c r="W376" s="9"/>
      <c r="X376" s="9"/>
      <c r="Y376" s="10"/>
      <c r="Z376" s="9"/>
      <c r="AA376" s="8"/>
      <c r="AB376" s="1"/>
      <c r="AC376" s="7"/>
    </row>
    <row r="377" spans="1:29" x14ac:dyDescent="0.2">
      <c r="A377" s="18">
        <v>4850</v>
      </c>
      <c r="B377" s="17" t="s">
        <v>806</v>
      </c>
      <c r="C377" s="17" t="s">
        <v>0</v>
      </c>
      <c r="D377" s="16">
        <v>23491</v>
      </c>
      <c r="E377" s="16">
        <v>31168</v>
      </c>
      <c r="F377" s="16">
        <v>35339</v>
      </c>
      <c r="G377" s="16">
        <v>45406</v>
      </c>
      <c r="H377" s="13">
        <v>29021</v>
      </c>
      <c r="I377" s="13">
        <v>348252</v>
      </c>
      <c r="J377" s="15">
        <f>YEARFRAC(F377,$J$2,3)</f>
        <v>14.753424657534246</v>
      </c>
      <c r="K377" s="14">
        <f>PRODUCT(J377*12)</f>
        <v>177.04109589041096</v>
      </c>
      <c r="L377" s="4">
        <f>12*(INT(K377/12))+IF(((K377/12)-INT(K377/12))*12&lt;3,3,IF(AND(((K377/12)-INT(K377/12))*12&gt;=3,((K377/12)-INT(K377/12))*12&lt;6),6,IF(AND(((K377/12)-INT(K377/12))*12&gt;=6,((K377/12)-INT(K377/12))*12&lt;9),9,IF(((K377/12)-INT(K377/12))*12&gt;=9,12))))</f>
        <v>180</v>
      </c>
      <c r="M377" s="13">
        <f>1/500*(I377*L377)</f>
        <v>125370.72</v>
      </c>
      <c r="N377" s="9">
        <f>YEARFRAC(D377,G377,0)</f>
        <v>60</v>
      </c>
      <c r="O377" s="12"/>
      <c r="P377" s="11"/>
      <c r="Q377" s="11"/>
      <c r="R377" s="11"/>
      <c r="S377" s="9"/>
      <c r="T377" s="9"/>
      <c r="U377" s="9"/>
      <c r="V377" s="9"/>
      <c r="W377" s="9"/>
      <c r="X377" s="9"/>
      <c r="Y377" s="10"/>
      <c r="Z377" s="9"/>
      <c r="AA377" s="8"/>
      <c r="AB377" s="1"/>
      <c r="AC377" s="7"/>
    </row>
    <row r="378" spans="1:29" x14ac:dyDescent="0.2">
      <c r="A378" s="18">
        <v>4877</v>
      </c>
      <c r="B378" s="17" t="s">
        <v>805</v>
      </c>
      <c r="C378" s="17" t="s">
        <v>2</v>
      </c>
      <c r="D378" s="16">
        <v>23642</v>
      </c>
      <c r="E378" s="16">
        <v>31625</v>
      </c>
      <c r="F378" s="16">
        <v>34700</v>
      </c>
      <c r="G378" s="16">
        <v>45557</v>
      </c>
      <c r="H378" s="13">
        <v>29021</v>
      </c>
      <c r="I378" s="13">
        <v>348252</v>
      </c>
      <c r="J378" s="15">
        <f>YEARFRAC(F378,$J$2,3)</f>
        <v>16.504109589041096</v>
      </c>
      <c r="K378" s="14">
        <f>PRODUCT(J378*12)</f>
        <v>198.04931506849317</v>
      </c>
      <c r="L378" s="4">
        <f>12*(INT(K378/12))+IF(((K378/12)-INT(K378/12))*12&lt;3,3,IF(AND(((K378/12)-INT(K378/12))*12&gt;=3,((K378/12)-INT(K378/12))*12&lt;6),6,IF(AND(((K378/12)-INT(K378/12))*12&gt;=6,((K378/12)-INT(K378/12))*12&lt;9),9,IF(((K378/12)-INT(K378/12))*12&gt;=9,12))))</f>
        <v>201</v>
      </c>
      <c r="M378" s="13">
        <f>1/500*(I378*L378)</f>
        <v>139997.304</v>
      </c>
      <c r="N378" s="9">
        <f>YEARFRAC(D378,G378,0)</f>
        <v>60</v>
      </c>
      <c r="O378" s="12"/>
      <c r="P378" s="11"/>
      <c r="Q378" s="11"/>
      <c r="R378" s="11"/>
      <c r="S378" s="9"/>
      <c r="T378" s="9"/>
      <c r="U378" s="9"/>
      <c r="V378" s="9"/>
      <c r="W378" s="9"/>
      <c r="X378" s="9"/>
      <c r="Y378" s="10"/>
      <c r="Z378" s="9"/>
      <c r="AA378" s="8"/>
      <c r="AB378" s="1"/>
      <c r="AC378" s="7"/>
    </row>
    <row r="379" spans="1:29" x14ac:dyDescent="0.2">
      <c r="A379" s="18">
        <v>4921</v>
      </c>
      <c r="B379" s="17" t="s">
        <v>804</v>
      </c>
      <c r="C379" s="17" t="s">
        <v>2</v>
      </c>
      <c r="D379" s="16">
        <v>22748</v>
      </c>
      <c r="E379" s="16">
        <v>32325</v>
      </c>
      <c r="F379" s="16">
        <v>34700</v>
      </c>
      <c r="G379" s="16">
        <v>44663</v>
      </c>
      <c r="H379" s="13">
        <v>20289</v>
      </c>
      <c r="I379" s="13">
        <v>243468</v>
      </c>
      <c r="J379" s="15">
        <f>YEARFRAC(F379,$J$2,3)</f>
        <v>16.504109589041096</v>
      </c>
      <c r="K379" s="14">
        <f>PRODUCT(J379*12)</f>
        <v>198.04931506849317</v>
      </c>
      <c r="L379" s="4">
        <f>12*(INT(K379/12))+IF(((K379/12)-INT(K379/12))*12&lt;3,3,IF(AND(((K379/12)-INT(K379/12))*12&gt;=3,((K379/12)-INT(K379/12))*12&lt;6),6,IF(AND(((K379/12)-INT(K379/12))*12&gt;=6,((K379/12)-INT(K379/12))*12&lt;9),9,IF(((K379/12)-INT(K379/12))*12&gt;=9,12))))</f>
        <v>201</v>
      </c>
      <c r="M379" s="13">
        <f>1/500*(I379*L379)</f>
        <v>97874.135999999999</v>
      </c>
      <c r="N379" s="9">
        <f>YEARFRAC(D379,G379,0)</f>
        <v>60</v>
      </c>
      <c r="O379" s="12"/>
      <c r="P379" s="11"/>
      <c r="Q379" s="11"/>
      <c r="R379" s="11"/>
      <c r="S379" s="9"/>
      <c r="T379" s="9"/>
      <c r="U379" s="9"/>
      <c r="V379" s="9"/>
      <c r="W379" s="9"/>
      <c r="X379" s="9"/>
      <c r="Y379" s="10"/>
      <c r="Z379" s="9"/>
      <c r="AA379" s="8"/>
      <c r="AB379" s="1"/>
      <c r="AC379" s="7"/>
    </row>
    <row r="380" spans="1:29" x14ac:dyDescent="0.2">
      <c r="A380" s="18">
        <v>4943</v>
      </c>
      <c r="B380" s="17" t="s">
        <v>803</v>
      </c>
      <c r="C380" s="17" t="s">
        <v>2</v>
      </c>
      <c r="D380" s="16">
        <v>23177</v>
      </c>
      <c r="E380" s="16">
        <v>32417</v>
      </c>
      <c r="F380" s="16">
        <v>34700</v>
      </c>
      <c r="G380" s="16">
        <v>45092</v>
      </c>
      <c r="H380" s="13">
        <v>40835</v>
      </c>
      <c r="I380" s="13">
        <v>490020</v>
      </c>
      <c r="J380" s="15">
        <f>YEARFRAC(F380,$J$2,3)</f>
        <v>16.504109589041096</v>
      </c>
      <c r="K380" s="14">
        <f>PRODUCT(J380*12)</f>
        <v>198.04931506849317</v>
      </c>
      <c r="L380" s="4">
        <f>12*(INT(K380/12))+IF(((K380/12)-INT(K380/12))*12&lt;3,3,IF(AND(((K380/12)-INT(K380/12))*12&gt;=3,((K380/12)-INT(K380/12))*12&lt;6),6,IF(AND(((K380/12)-INT(K380/12))*12&gt;=6,((K380/12)-INT(K380/12))*12&lt;9),9,IF(((K380/12)-INT(K380/12))*12&gt;=9,12))))</f>
        <v>201</v>
      </c>
      <c r="M380" s="13">
        <f>1/500*(I380*L380)</f>
        <v>196988.04</v>
      </c>
      <c r="N380" s="9">
        <f>YEARFRAC(D380,G380,0)</f>
        <v>60</v>
      </c>
      <c r="O380" s="12"/>
      <c r="P380" s="11"/>
      <c r="Q380" s="11"/>
      <c r="R380" s="11"/>
      <c r="S380" s="9"/>
      <c r="T380" s="9"/>
      <c r="U380" s="9"/>
      <c r="V380" s="9"/>
      <c r="W380" s="9"/>
      <c r="X380" s="9"/>
      <c r="Y380" s="10"/>
      <c r="Z380" s="9"/>
      <c r="AA380" s="8"/>
      <c r="AB380" s="1"/>
      <c r="AC380" s="7"/>
    </row>
    <row r="381" spans="1:29" x14ac:dyDescent="0.2">
      <c r="A381" s="18">
        <v>4979</v>
      </c>
      <c r="B381" s="17" t="s">
        <v>802</v>
      </c>
      <c r="C381" s="17" t="s">
        <v>0</v>
      </c>
      <c r="D381" s="16">
        <v>24788</v>
      </c>
      <c r="E381" s="16">
        <v>32478</v>
      </c>
      <c r="F381" s="16">
        <v>34700</v>
      </c>
      <c r="G381" s="16">
        <v>46703</v>
      </c>
      <c r="H381" s="13">
        <v>25895</v>
      </c>
      <c r="I381" s="13">
        <v>310740</v>
      </c>
      <c r="J381" s="15">
        <f>YEARFRAC(F381,$J$2,3)</f>
        <v>16.504109589041096</v>
      </c>
      <c r="K381" s="14">
        <f>PRODUCT(J381*12)</f>
        <v>198.04931506849317</v>
      </c>
      <c r="L381" s="4">
        <f>12*(INT(K381/12))+IF(((K381/12)-INT(K381/12))*12&lt;3,3,IF(AND(((K381/12)-INT(K381/12))*12&gt;=3,((K381/12)-INT(K381/12))*12&lt;6),6,IF(AND(((K381/12)-INT(K381/12))*12&gt;=6,((K381/12)-INT(K381/12))*12&lt;9),9,IF(((K381/12)-INT(K381/12))*12&gt;=9,12))))</f>
        <v>201</v>
      </c>
      <c r="M381" s="13">
        <f>1/500*(I381*L381)</f>
        <v>124917.48</v>
      </c>
      <c r="N381" s="9">
        <f>YEARFRAC(D381,G381,0)</f>
        <v>60</v>
      </c>
      <c r="O381" s="12"/>
      <c r="P381" s="11"/>
      <c r="Q381" s="11"/>
      <c r="R381" s="11"/>
      <c r="S381" s="9"/>
      <c r="T381" s="9"/>
      <c r="U381" s="9"/>
      <c r="V381" s="9"/>
      <c r="W381" s="9"/>
      <c r="X381" s="9"/>
      <c r="Y381" s="10"/>
      <c r="Z381" s="9"/>
      <c r="AA381" s="8"/>
      <c r="AB381" s="1"/>
      <c r="AC381" s="7"/>
    </row>
    <row r="382" spans="1:29" x14ac:dyDescent="0.2">
      <c r="A382" s="18">
        <v>5185</v>
      </c>
      <c r="B382" s="17" t="s">
        <v>801</v>
      </c>
      <c r="C382" s="17" t="s">
        <v>2</v>
      </c>
      <c r="D382" s="16">
        <v>22039</v>
      </c>
      <c r="E382" s="16">
        <v>29152</v>
      </c>
      <c r="F382" s="16">
        <v>35278</v>
      </c>
      <c r="G382" s="16">
        <v>43954</v>
      </c>
      <c r="H382" s="13">
        <v>29021</v>
      </c>
      <c r="I382" s="13">
        <v>348252</v>
      </c>
      <c r="J382" s="15">
        <f>YEARFRAC(F382,$J$2,3)</f>
        <v>14.920547945205479</v>
      </c>
      <c r="K382" s="14">
        <f>PRODUCT(J382*12)</f>
        <v>179.04657534246576</v>
      </c>
      <c r="L382" s="4">
        <f>12*(INT(K382/12))+IF(((K382/12)-INT(K382/12))*12&lt;3,3,IF(AND(((K382/12)-INT(K382/12))*12&gt;=3,((K382/12)-INT(K382/12))*12&lt;6),6,IF(AND(((K382/12)-INT(K382/12))*12&gt;=6,((K382/12)-INT(K382/12))*12&lt;9),9,IF(((K382/12)-INT(K382/12))*12&gt;=9,12))))</f>
        <v>180</v>
      </c>
      <c r="M382" s="13">
        <f>1/500*(I382*L382)</f>
        <v>125370.72</v>
      </c>
      <c r="N382" s="9">
        <f>YEARFRAC(D382,G382,0)</f>
        <v>60</v>
      </c>
      <c r="O382" s="12"/>
      <c r="P382" s="11"/>
      <c r="Q382" s="11"/>
      <c r="R382" s="11"/>
      <c r="S382" s="9"/>
      <c r="T382" s="9"/>
      <c r="U382" s="9"/>
      <c r="V382" s="9"/>
      <c r="W382" s="9"/>
      <c r="X382" s="9"/>
      <c r="Y382" s="10"/>
      <c r="Z382" s="9"/>
      <c r="AA382" s="8"/>
      <c r="AB382" s="1"/>
      <c r="AC382" s="7"/>
    </row>
    <row r="383" spans="1:29" x14ac:dyDescent="0.2">
      <c r="A383" s="18">
        <v>5327</v>
      </c>
      <c r="B383" s="17" t="s">
        <v>800</v>
      </c>
      <c r="C383" s="17" t="s">
        <v>2</v>
      </c>
      <c r="D383" s="16">
        <v>22686</v>
      </c>
      <c r="E383" s="16">
        <v>31564</v>
      </c>
      <c r="F383" s="16">
        <v>34700</v>
      </c>
      <c r="G383" s="16">
        <v>44601</v>
      </c>
      <c r="H383" s="13">
        <v>35275</v>
      </c>
      <c r="I383" s="13">
        <v>423300</v>
      </c>
      <c r="J383" s="15">
        <f>YEARFRAC(F383,$J$2,3)</f>
        <v>16.504109589041096</v>
      </c>
      <c r="K383" s="14">
        <f>PRODUCT(J383*12)</f>
        <v>198.04931506849317</v>
      </c>
      <c r="L383" s="4">
        <f>12*(INT(K383/12))+IF(((K383/12)-INT(K383/12))*12&lt;3,3,IF(AND(((K383/12)-INT(K383/12))*12&gt;=3,((K383/12)-INT(K383/12))*12&lt;6),6,IF(AND(((K383/12)-INT(K383/12))*12&gt;=6,((K383/12)-INT(K383/12))*12&lt;9),9,IF(((K383/12)-INT(K383/12))*12&gt;=9,12))))</f>
        <v>201</v>
      </c>
      <c r="M383" s="13">
        <f>1/500*(I383*L383)</f>
        <v>170166.6</v>
      </c>
      <c r="N383" s="9">
        <f>YEARFRAC(D383,G383,0)</f>
        <v>60</v>
      </c>
      <c r="O383" s="12"/>
      <c r="P383" s="11"/>
      <c r="Q383" s="11"/>
      <c r="R383" s="11"/>
      <c r="S383" s="9"/>
      <c r="T383" s="9"/>
      <c r="U383" s="9"/>
      <c r="V383" s="9"/>
      <c r="W383" s="9"/>
      <c r="X383" s="9"/>
      <c r="Y383" s="10"/>
      <c r="Z383" s="9"/>
      <c r="AA383" s="8"/>
      <c r="AB383" s="1"/>
      <c r="AC383" s="7"/>
    </row>
    <row r="384" spans="1:29" x14ac:dyDescent="0.2">
      <c r="A384" s="18">
        <v>5356</v>
      </c>
      <c r="B384" s="17" t="s">
        <v>799</v>
      </c>
      <c r="C384" s="17" t="s">
        <v>0</v>
      </c>
      <c r="D384" s="16">
        <v>22975</v>
      </c>
      <c r="E384" s="16">
        <v>30713</v>
      </c>
      <c r="F384" s="16">
        <v>35278</v>
      </c>
      <c r="G384" s="16">
        <v>44890</v>
      </c>
      <c r="H384" s="13">
        <v>29021</v>
      </c>
      <c r="I384" s="13">
        <v>348252</v>
      </c>
      <c r="J384" s="15">
        <f>YEARFRAC(F384,$J$2,3)</f>
        <v>14.920547945205479</v>
      </c>
      <c r="K384" s="14">
        <f>PRODUCT(J384*12)</f>
        <v>179.04657534246576</v>
      </c>
      <c r="L384" s="4">
        <f>12*(INT(K384/12))+IF(((K384/12)-INT(K384/12))*12&lt;3,3,IF(AND(((K384/12)-INT(K384/12))*12&gt;=3,((K384/12)-INT(K384/12))*12&lt;6),6,IF(AND(((K384/12)-INT(K384/12))*12&gt;=6,((K384/12)-INT(K384/12))*12&lt;9),9,IF(((K384/12)-INT(K384/12))*12&gt;=9,12))))</f>
        <v>180</v>
      </c>
      <c r="M384" s="13">
        <f>1/500*(I384*L384)</f>
        <v>125370.72</v>
      </c>
      <c r="N384" s="9">
        <f>YEARFRAC(D384,G384,0)</f>
        <v>60</v>
      </c>
      <c r="O384" s="12"/>
      <c r="P384" s="11"/>
      <c r="Q384" s="11"/>
      <c r="R384" s="11"/>
      <c r="S384" s="9"/>
      <c r="T384" s="9"/>
      <c r="U384" s="9"/>
      <c r="V384" s="9"/>
      <c r="W384" s="9"/>
      <c r="X384" s="9"/>
      <c r="Y384" s="10"/>
      <c r="Z384" s="9"/>
      <c r="AA384" s="8"/>
      <c r="AB384" s="1"/>
      <c r="AC384" s="7"/>
    </row>
    <row r="385" spans="1:29" x14ac:dyDescent="0.2">
      <c r="A385" s="18">
        <v>5402</v>
      </c>
      <c r="B385" s="17" t="s">
        <v>798</v>
      </c>
      <c r="C385" s="17" t="s">
        <v>2</v>
      </c>
      <c r="D385" s="16">
        <v>23542</v>
      </c>
      <c r="E385" s="16">
        <v>31259</v>
      </c>
      <c r="F385" s="16">
        <v>34700</v>
      </c>
      <c r="G385" s="16">
        <v>45457</v>
      </c>
      <c r="H385" s="13">
        <v>29021</v>
      </c>
      <c r="I385" s="13">
        <v>348252</v>
      </c>
      <c r="J385" s="15">
        <f>YEARFRAC(F385,$J$2,3)</f>
        <v>16.504109589041096</v>
      </c>
      <c r="K385" s="14">
        <f>PRODUCT(J385*12)</f>
        <v>198.04931506849317</v>
      </c>
      <c r="L385" s="4">
        <f>12*(INT(K385/12))+IF(((K385/12)-INT(K385/12))*12&lt;3,3,IF(AND(((K385/12)-INT(K385/12))*12&gt;=3,((K385/12)-INT(K385/12))*12&lt;6),6,IF(AND(((K385/12)-INT(K385/12))*12&gt;=6,((K385/12)-INT(K385/12))*12&lt;9),9,IF(((K385/12)-INT(K385/12))*12&gt;=9,12))))</f>
        <v>201</v>
      </c>
      <c r="M385" s="13">
        <f>1/500*(I385*L385)</f>
        <v>139997.304</v>
      </c>
      <c r="N385" s="9">
        <f>YEARFRAC(D385,G385,0)</f>
        <v>60</v>
      </c>
      <c r="O385" s="12"/>
      <c r="P385" s="11"/>
      <c r="Q385" s="11"/>
      <c r="R385" s="11"/>
      <c r="S385" s="9"/>
      <c r="T385" s="9"/>
      <c r="U385" s="9"/>
      <c r="V385" s="9"/>
      <c r="W385" s="9"/>
      <c r="X385" s="9"/>
      <c r="Y385" s="10"/>
      <c r="Z385" s="9"/>
      <c r="AA385" s="8"/>
      <c r="AB385" s="1"/>
      <c r="AC385" s="7"/>
    </row>
    <row r="386" spans="1:29" x14ac:dyDescent="0.2">
      <c r="A386" s="18">
        <v>5426</v>
      </c>
      <c r="B386" s="17" t="s">
        <v>797</v>
      </c>
      <c r="C386" s="17" t="s">
        <v>2</v>
      </c>
      <c r="D386" s="16">
        <v>23376</v>
      </c>
      <c r="E386" s="16">
        <v>31686</v>
      </c>
      <c r="F386" s="16">
        <v>34700</v>
      </c>
      <c r="G386" s="16">
        <v>45291</v>
      </c>
      <c r="H386" s="13">
        <v>42877</v>
      </c>
      <c r="I386" s="13">
        <v>514524</v>
      </c>
      <c r="J386" s="15">
        <f>YEARFRAC(F386,$J$2,3)</f>
        <v>16.504109589041096</v>
      </c>
      <c r="K386" s="14">
        <f>PRODUCT(J386*12)</f>
        <v>198.04931506849317</v>
      </c>
      <c r="L386" s="4">
        <f>12*(INT(K386/12))+IF(((K386/12)-INT(K386/12))*12&lt;3,3,IF(AND(((K386/12)-INT(K386/12))*12&gt;=3,((K386/12)-INT(K386/12))*12&lt;6),6,IF(AND(((K386/12)-INT(K386/12))*12&gt;=6,((K386/12)-INT(K386/12))*12&lt;9),9,IF(((K386/12)-INT(K386/12))*12&gt;=9,12))))</f>
        <v>201</v>
      </c>
      <c r="M386" s="13">
        <f>1/500*(I386*L386)</f>
        <v>206838.64800000002</v>
      </c>
      <c r="N386" s="9">
        <f>YEARFRAC(D386,G386,0)</f>
        <v>60</v>
      </c>
      <c r="O386" s="12"/>
      <c r="P386" s="11"/>
      <c r="Q386" s="11"/>
      <c r="R386" s="11"/>
      <c r="S386" s="9"/>
      <c r="T386" s="9"/>
      <c r="U386" s="9"/>
      <c r="V386" s="9"/>
      <c r="W386" s="9"/>
      <c r="X386" s="9"/>
      <c r="Y386" s="10"/>
      <c r="Z386" s="9"/>
      <c r="AA386" s="8"/>
      <c r="AB386" s="1"/>
      <c r="AC386" s="7"/>
    </row>
    <row r="387" spans="1:29" x14ac:dyDescent="0.2">
      <c r="A387" s="18">
        <v>5461</v>
      </c>
      <c r="B387" s="17" t="s">
        <v>796</v>
      </c>
      <c r="C387" s="17" t="s">
        <v>2</v>
      </c>
      <c r="D387" s="16">
        <v>23414</v>
      </c>
      <c r="E387" s="16">
        <v>32203</v>
      </c>
      <c r="F387" s="16">
        <v>35704</v>
      </c>
      <c r="G387" s="16">
        <v>45329</v>
      </c>
      <c r="H387" s="13">
        <v>29021</v>
      </c>
      <c r="I387" s="13">
        <v>348252</v>
      </c>
      <c r="J387" s="15">
        <f>YEARFRAC(F387,$J$2,3)</f>
        <v>13.753424657534246</v>
      </c>
      <c r="K387" s="14">
        <f>PRODUCT(J387*12)</f>
        <v>165.04109589041096</v>
      </c>
      <c r="L387" s="4">
        <f>12*(INT(K387/12))+IF(((K387/12)-INT(K387/12))*12&lt;3,3,IF(AND(((K387/12)-INT(K387/12))*12&gt;=3,((K387/12)-INT(K387/12))*12&lt;6),6,IF(AND(((K387/12)-INT(K387/12))*12&gt;=6,((K387/12)-INT(K387/12))*12&lt;9),9,IF(((K387/12)-INT(K387/12))*12&gt;=9,12))))</f>
        <v>168</v>
      </c>
      <c r="M387" s="13">
        <f>1/500*(I387*L387)</f>
        <v>117012.67200000001</v>
      </c>
      <c r="N387" s="9">
        <f>YEARFRAC(D387,G387,0)</f>
        <v>60</v>
      </c>
      <c r="O387" s="12"/>
      <c r="P387" s="11"/>
      <c r="Q387" s="11"/>
      <c r="R387" s="11"/>
      <c r="S387" s="9"/>
      <c r="T387" s="9"/>
      <c r="U387" s="9"/>
      <c r="V387" s="9"/>
      <c r="W387" s="9"/>
      <c r="X387" s="9"/>
      <c r="Y387" s="10"/>
      <c r="Z387" s="9"/>
      <c r="AA387" s="8"/>
      <c r="AB387" s="1"/>
      <c r="AC387" s="7"/>
    </row>
    <row r="388" spans="1:29" x14ac:dyDescent="0.2">
      <c r="A388" s="18">
        <v>5472</v>
      </c>
      <c r="B388" s="17" t="s">
        <v>795</v>
      </c>
      <c r="C388" s="17" t="s">
        <v>0</v>
      </c>
      <c r="D388" s="16">
        <v>23992</v>
      </c>
      <c r="E388" s="16">
        <v>32356</v>
      </c>
      <c r="F388" s="16">
        <v>34700</v>
      </c>
      <c r="G388" s="16">
        <v>45907</v>
      </c>
      <c r="H388" s="13">
        <v>26323</v>
      </c>
      <c r="I388" s="13">
        <v>315876</v>
      </c>
      <c r="J388" s="15">
        <f>YEARFRAC(F388,$J$2,3)</f>
        <v>16.504109589041096</v>
      </c>
      <c r="K388" s="14">
        <f>PRODUCT(J388*12)</f>
        <v>198.04931506849317</v>
      </c>
      <c r="L388" s="4">
        <f>12*(INT(K388/12))+IF(((K388/12)-INT(K388/12))*12&lt;3,3,IF(AND(((K388/12)-INT(K388/12))*12&gt;=3,((K388/12)-INT(K388/12))*12&lt;6),6,IF(AND(((K388/12)-INT(K388/12))*12&gt;=6,((K388/12)-INT(K388/12))*12&lt;9),9,IF(((K388/12)-INT(K388/12))*12&gt;=9,12))))</f>
        <v>201</v>
      </c>
      <c r="M388" s="13">
        <f>1/500*(I388*L388)</f>
        <v>126982.152</v>
      </c>
      <c r="N388" s="9">
        <f>YEARFRAC(D388,G388,0)</f>
        <v>60</v>
      </c>
      <c r="O388" s="12"/>
      <c r="P388" s="11"/>
      <c r="Q388" s="11"/>
      <c r="R388" s="11"/>
      <c r="S388" s="9"/>
      <c r="T388" s="9"/>
      <c r="U388" s="9"/>
      <c r="V388" s="9"/>
      <c r="W388" s="9"/>
      <c r="X388" s="9"/>
      <c r="Y388" s="10"/>
      <c r="Z388" s="9"/>
      <c r="AA388" s="8"/>
      <c r="AB388" s="1"/>
      <c r="AC388" s="7"/>
    </row>
    <row r="389" spans="1:29" x14ac:dyDescent="0.2">
      <c r="A389" s="18">
        <v>5473</v>
      </c>
      <c r="B389" s="17" t="s">
        <v>794</v>
      </c>
      <c r="C389" s="17" t="s">
        <v>2</v>
      </c>
      <c r="D389" s="16">
        <v>22111</v>
      </c>
      <c r="E389" s="16">
        <v>32387</v>
      </c>
      <c r="F389" s="16">
        <v>34700</v>
      </c>
      <c r="G389" s="16">
        <v>45852</v>
      </c>
      <c r="H389" s="13">
        <v>42877</v>
      </c>
      <c r="I389" s="13">
        <v>514524</v>
      </c>
      <c r="J389" s="15">
        <f>YEARFRAC(F389,$J$2,3)</f>
        <v>16.504109589041096</v>
      </c>
      <c r="K389" s="14">
        <f>PRODUCT(J389*12)</f>
        <v>198.04931506849317</v>
      </c>
      <c r="L389" s="4">
        <f>12*(INT(K389/12))+IF(((K389/12)-INT(K389/12))*12&lt;3,3,IF(AND(((K389/12)-INT(K389/12))*12&gt;=3,((K389/12)-INT(K389/12))*12&lt;6),6,IF(AND(((K389/12)-INT(K389/12))*12&gt;=6,((K389/12)-INT(K389/12))*12&lt;9),9,IF(((K389/12)-INT(K389/12))*12&gt;=9,12))))</f>
        <v>201</v>
      </c>
      <c r="M389" s="13">
        <f>1/500*(I389*L389)</f>
        <v>206838.64800000002</v>
      </c>
      <c r="N389" s="9">
        <f>YEARFRAC(D389,G389,0)</f>
        <v>65</v>
      </c>
      <c r="O389" s="12"/>
      <c r="P389" s="11"/>
      <c r="Q389" s="11"/>
      <c r="R389" s="11"/>
      <c r="S389" s="9"/>
      <c r="T389" s="9"/>
      <c r="U389" s="9"/>
      <c r="V389" s="9"/>
      <c r="W389" s="9"/>
      <c r="X389" s="9"/>
      <c r="Y389" s="10"/>
      <c r="Z389" s="9"/>
      <c r="AA389" s="8"/>
      <c r="AB389" s="1"/>
      <c r="AC389" s="7"/>
    </row>
    <row r="390" spans="1:29" x14ac:dyDescent="0.2">
      <c r="A390" s="18">
        <v>5495</v>
      </c>
      <c r="B390" s="17" t="s">
        <v>793</v>
      </c>
      <c r="C390" s="17" t="s">
        <v>2</v>
      </c>
      <c r="D390" s="16">
        <v>24280</v>
      </c>
      <c r="E390" s="16">
        <v>32478</v>
      </c>
      <c r="F390" s="16">
        <v>34700</v>
      </c>
      <c r="G390" s="16">
        <v>46195</v>
      </c>
      <c r="H390" s="13">
        <v>49636</v>
      </c>
      <c r="I390" s="13">
        <v>595632</v>
      </c>
      <c r="J390" s="15">
        <f>YEARFRAC(F390,$J$2,3)</f>
        <v>16.504109589041096</v>
      </c>
      <c r="K390" s="14">
        <f>PRODUCT(J390*12)</f>
        <v>198.04931506849317</v>
      </c>
      <c r="L390" s="4">
        <f>12*(INT(K390/12))+IF(((K390/12)-INT(K390/12))*12&lt;3,3,IF(AND(((K390/12)-INT(K390/12))*12&gt;=3,((K390/12)-INT(K390/12))*12&lt;6),6,IF(AND(((K390/12)-INT(K390/12))*12&gt;=6,((K390/12)-INT(K390/12))*12&lt;9),9,IF(((K390/12)-INT(K390/12))*12&gt;=9,12))))</f>
        <v>201</v>
      </c>
      <c r="M390" s="13">
        <f>1/500*(I390*L390)</f>
        <v>239444.06400000001</v>
      </c>
      <c r="N390" s="9">
        <f>YEARFRAC(D390,G390,0)</f>
        <v>60</v>
      </c>
      <c r="O390" s="12"/>
      <c r="P390" s="11"/>
      <c r="Q390" s="11"/>
      <c r="R390" s="11"/>
      <c r="S390" s="9"/>
      <c r="T390" s="9"/>
      <c r="U390" s="9"/>
      <c r="V390" s="9"/>
      <c r="W390" s="9"/>
      <c r="X390" s="9"/>
      <c r="Y390" s="10"/>
      <c r="Z390" s="9"/>
      <c r="AA390" s="8"/>
      <c r="AB390" s="1"/>
      <c r="AC390" s="7"/>
    </row>
    <row r="391" spans="1:29" x14ac:dyDescent="0.2">
      <c r="A391" s="18">
        <v>5511</v>
      </c>
      <c r="B391" s="17" t="s">
        <v>792</v>
      </c>
      <c r="C391" s="17" t="s">
        <v>0</v>
      </c>
      <c r="D391" s="16">
        <v>24097</v>
      </c>
      <c r="E391" s="16">
        <v>32510</v>
      </c>
      <c r="F391" s="16">
        <v>35278</v>
      </c>
      <c r="G391" s="16">
        <v>46012</v>
      </c>
      <c r="H391" s="13">
        <v>29021</v>
      </c>
      <c r="I391" s="13">
        <v>348252</v>
      </c>
      <c r="J391" s="15">
        <f>YEARFRAC(F391,$J$2,3)</f>
        <v>14.920547945205479</v>
      </c>
      <c r="K391" s="14">
        <f>PRODUCT(J391*12)</f>
        <v>179.04657534246576</v>
      </c>
      <c r="L391" s="4">
        <f>12*(INT(K391/12))+IF(((K391/12)-INT(K391/12))*12&lt;3,3,IF(AND(((K391/12)-INT(K391/12))*12&gt;=3,((K391/12)-INT(K391/12))*12&lt;6),6,IF(AND(((K391/12)-INT(K391/12))*12&gt;=6,((K391/12)-INT(K391/12))*12&lt;9),9,IF(((K391/12)-INT(K391/12))*12&gt;=9,12))))</f>
        <v>180</v>
      </c>
      <c r="M391" s="13">
        <f>1/500*(I391*L391)</f>
        <v>125370.72</v>
      </c>
      <c r="N391" s="9">
        <f>YEARFRAC(D391,G391,0)</f>
        <v>60</v>
      </c>
      <c r="O391" s="12"/>
      <c r="P391" s="11"/>
      <c r="Q391" s="11"/>
      <c r="R391" s="11"/>
      <c r="S391" s="9"/>
      <c r="T391" s="9"/>
      <c r="U391" s="9"/>
      <c r="V391" s="9"/>
      <c r="W391" s="9"/>
      <c r="X391" s="9"/>
      <c r="Y391" s="10"/>
      <c r="Z391" s="9"/>
      <c r="AA391" s="8"/>
      <c r="AB391" s="1"/>
      <c r="AC391" s="7"/>
    </row>
    <row r="392" spans="1:29" x14ac:dyDescent="0.2">
      <c r="A392" s="18">
        <v>5512</v>
      </c>
      <c r="B392" s="17" t="s">
        <v>791</v>
      </c>
      <c r="C392" s="17" t="s">
        <v>0</v>
      </c>
      <c r="D392" s="16">
        <v>24473</v>
      </c>
      <c r="E392" s="16">
        <v>32509</v>
      </c>
      <c r="F392" s="16">
        <v>35278</v>
      </c>
      <c r="G392" s="16">
        <v>46388</v>
      </c>
      <c r="H392" s="13">
        <v>29021</v>
      </c>
      <c r="I392" s="13">
        <v>348252</v>
      </c>
      <c r="J392" s="15">
        <f>YEARFRAC(F392,$J$2,3)</f>
        <v>14.920547945205479</v>
      </c>
      <c r="K392" s="14">
        <f>PRODUCT(J392*12)</f>
        <v>179.04657534246576</v>
      </c>
      <c r="L392" s="4">
        <f>12*(INT(K392/12))+IF(((K392/12)-INT(K392/12))*12&lt;3,3,IF(AND(((K392/12)-INT(K392/12))*12&gt;=3,((K392/12)-INT(K392/12))*12&lt;6),6,IF(AND(((K392/12)-INT(K392/12))*12&gt;=6,((K392/12)-INT(K392/12))*12&lt;9),9,IF(((K392/12)-INT(K392/12))*12&gt;=9,12))))</f>
        <v>180</v>
      </c>
      <c r="M392" s="13">
        <f>1/500*(I392*L392)</f>
        <v>125370.72</v>
      </c>
      <c r="N392" s="9">
        <f>YEARFRAC(D392,G392,0)</f>
        <v>60</v>
      </c>
      <c r="O392" s="12"/>
      <c r="P392" s="11"/>
      <c r="Q392" s="11"/>
      <c r="R392" s="11"/>
      <c r="S392" s="9"/>
      <c r="T392" s="9"/>
      <c r="U392" s="9"/>
      <c r="V392" s="9"/>
      <c r="W392" s="9"/>
      <c r="X392" s="9"/>
      <c r="Y392" s="10"/>
      <c r="Z392" s="9"/>
      <c r="AA392" s="8"/>
      <c r="AB392" s="1"/>
      <c r="AC392" s="7"/>
    </row>
    <row r="393" spans="1:29" x14ac:dyDescent="0.2">
      <c r="A393" s="18">
        <v>5997</v>
      </c>
      <c r="B393" s="17" t="s">
        <v>790</v>
      </c>
      <c r="C393" s="17" t="s">
        <v>0</v>
      </c>
      <c r="D393" s="16">
        <v>22275</v>
      </c>
      <c r="E393" s="16">
        <v>30407</v>
      </c>
      <c r="F393" s="16">
        <v>34700</v>
      </c>
      <c r="G393" s="16">
        <v>44190</v>
      </c>
      <c r="H393" s="13">
        <v>29021</v>
      </c>
      <c r="I393" s="13">
        <v>348252</v>
      </c>
      <c r="J393" s="15">
        <f>YEARFRAC(F393,$J$2,3)</f>
        <v>16.504109589041096</v>
      </c>
      <c r="K393" s="14">
        <f>PRODUCT(J393*12)</f>
        <v>198.04931506849317</v>
      </c>
      <c r="L393" s="4">
        <f>12*(INT(K393/12))+IF(((K393/12)-INT(K393/12))*12&lt;3,3,IF(AND(((K393/12)-INT(K393/12))*12&gt;=3,((K393/12)-INT(K393/12))*12&lt;6),6,IF(AND(((K393/12)-INT(K393/12))*12&gt;=6,((K393/12)-INT(K393/12))*12&lt;9),9,IF(((K393/12)-INT(K393/12))*12&gt;=9,12))))</f>
        <v>201</v>
      </c>
      <c r="M393" s="13">
        <f>1/500*(I393*L393)</f>
        <v>139997.304</v>
      </c>
      <c r="N393" s="9">
        <f>YEARFRAC(D393,G393,0)</f>
        <v>60</v>
      </c>
      <c r="O393" s="12"/>
      <c r="P393" s="11"/>
      <c r="Q393" s="11"/>
      <c r="R393" s="11"/>
      <c r="S393" s="9"/>
      <c r="T393" s="9"/>
      <c r="U393" s="9"/>
      <c r="V393" s="9"/>
      <c r="W393" s="9"/>
      <c r="X393" s="9"/>
      <c r="Y393" s="10"/>
      <c r="Z393" s="9"/>
      <c r="AA393" s="8"/>
      <c r="AB393" s="1"/>
      <c r="AC393" s="7"/>
    </row>
    <row r="394" spans="1:29" x14ac:dyDescent="0.2">
      <c r="A394" s="18">
        <v>6082</v>
      </c>
      <c r="B394" s="17" t="s">
        <v>789</v>
      </c>
      <c r="C394" s="17" t="s">
        <v>2</v>
      </c>
      <c r="D394" s="16">
        <v>22324</v>
      </c>
      <c r="E394" s="16">
        <v>31686</v>
      </c>
      <c r="F394" s="16">
        <v>38718</v>
      </c>
      <c r="G394" s="16">
        <v>44239</v>
      </c>
      <c r="H394" s="13">
        <v>15140</v>
      </c>
      <c r="I394" s="13">
        <v>181680</v>
      </c>
      <c r="J394" s="15">
        <f>YEARFRAC(F394,$J$2,3)</f>
        <v>5.4958904109589044</v>
      </c>
      <c r="K394" s="14">
        <f>PRODUCT(J394*12)</f>
        <v>65.950684931506856</v>
      </c>
      <c r="L394" s="4">
        <f>12*(INT(K394/12))+IF(((K394/12)-INT(K394/12))*12&lt;3,3,IF(AND(((K394/12)-INT(K394/12))*12&gt;=3,((K394/12)-INT(K394/12))*12&lt;6),6,IF(AND(((K394/12)-INT(K394/12))*12&gt;=6,((K394/12)-INT(K394/12))*12&lt;9),9,IF(((K394/12)-INT(K394/12))*12&gt;=9,12))))</f>
        <v>66</v>
      </c>
      <c r="M394" s="13">
        <f>1/500*(I394*L394)</f>
        <v>23981.760000000002</v>
      </c>
      <c r="N394" s="9">
        <f>YEARFRAC(D394,G394,0)</f>
        <v>60</v>
      </c>
      <c r="O394" s="12"/>
      <c r="P394" s="11"/>
      <c r="Q394" s="11"/>
      <c r="R394" s="11"/>
      <c r="S394" s="9"/>
      <c r="T394" s="9"/>
      <c r="U394" s="9"/>
      <c r="V394" s="9"/>
      <c r="W394" s="9"/>
      <c r="X394" s="9"/>
      <c r="Y394" s="10"/>
      <c r="Z394" s="9"/>
      <c r="AA394" s="8"/>
      <c r="AB394" s="1"/>
      <c r="AC394" s="7"/>
    </row>
    <row r="395" spans="1:29" x14ac:dyDescent="0.2">
      <c r="A395" s="18">
        <v>6083</v>
      </c>
      <c r="B395" s="17" t="s">
        <v>788</v>
      </c>
      <c r="C395" s="17" t="s">
        <v>2</v>
      </c>
      <c r="D395" s="16">
        <v>22282</v>
      </c>
      <c r="E395" s="16">
        <v>31686</v>
      </c>
      <c r="F395" s="16">
        <v>40401</v>
      </c>
      <c r="G395" s="16">
        <v>44197</v>
      </c>
      <c r="H395" s="13">
        <v>19323</v>
      </c>
      <c r="I395" s="13">
        <v>231876</v>
      </c>
      <c r="J395" s="15">
        <f>YEARFRAC(F395,$J$2,3)</f>
        <v>0.8849315068493151</v>
      </c>
      <c r="K395" s="14">
        <f>PRODUCT(J395*12)</f>
        <v>10.61917808219178</v>
      </c>
      <c r="L395" s="4">
        <f>12*(INT(K395/12))+IF(((K395/12)-INT(K395/12))*12&lt;3,3,IF(AND(((K395/12)-INT(K395/12))*12&gt;=3,((K395/12)-INT(K395/12))*12&lt;6),6,IF(AND(((K395/12)-INT(K395/12))*12&gt;=6,((K395/12)-INT(K395/12))*12&lt;9),9,IF(((K395/12)-INT(K395/12))*12&gt;=9,12))))</f>
        <v>12</v>
      </c>
      <c r="M395" s="13">
        <f>1/500*(I395*L395)</f>
        <v>5565.0240000000003</v>
      </c>
      <c r="N395" s="9">
        <f>YEARFRAC(D395,G395,0)</f>
        <v>60</v>
      </c>
      <c r="O395" s="12"/>
      <c r="P395" s="11"/>
      <c r="Q395" s="11"/>
      <c r="R395" s="11"/>
      <c r="S395" s="9"/>
      <c r="T395" s="9"/>
      <c r="U395" s="9"/>
      <c r="V395" s="9"/>
      <c r="W395" s="9"/>
      <c r="X395" s="9"/>
      <c r="Y395" s="10"/>
      <c r="Z395" s="9"/>
      <c r="AA395" s="8"/>
      <c r="AB395" s="1"/>
      <c r="AC395" s="7"/>
    </row>
    <row r="396" spans="1:29" x14ac:dyDescent="0.2">
      <c r="A396" s="18">
        <v>6237</v>
      </c>
      <c r="B396" s="17" t="s">
        <v>787</v>
      </c>
      <c r="C396" s="17" t="s">
        <v>2</v>
      </c>
      <c r="D396" s="16">
        <v>22695</v>
      </c>
      <c r="E396" s="16">
        <v>30682</v>
      </c>
      <c r="F396" s="16">
        <v>34700</v>
      </c>
      <c r="G396" s="16">
        <v>44610</v>
      </c>
      <c r="H396" s="13">
        <v>31996</v>
      </c>
      <c r="I396" s="13">
        <v>383952</v>
      </c>
      <c r="J396" s="15">
        <f>YEARFRAC(F396,$J$2,3)</f>
        <v>16.504109589041096</v>
      </c>
      <c r="K396" s="14">
        <f>PRODUCT(J396*12)</f>
        <v>198.04931506849317</v>
      </c>
      <c r="L396" s="4">
        <f>12*(INT(K396/12))+IF(((K396/12)-INT(K396/12))*12&lt;3,3,IF(AND(((K396/12)-INT(K396/12))*12&gt;=3,((K396/12)-INT(K396/12))*12&lt;6),6,IF(AND(((K396/12)-INT(K396/12))*12&gt;=6,((K396/12)-INT(K396/12))*12&lt;9),9,IF(((K396/12)-INT(K396/12))*12&gt;=9,12))))</f>
        <v>201</v>
      </c>
      <c r="M396" s="13">
        <f>1/500*(I396*L396)</f>
        <v>154348.704</v>
      </c>
      <c r="N396" s="9">
        <f>YEARFRAC(D396,G396,0)</f>
        <v>60</v>
      </c>
      <c r="O396" s="12"/>
      <c r="P396" s="11"/>
      <c r="Q396" s="11"/>
      <c r="R396" s="11"/>
      <c r="S396" s="9"/>
      <c r="T396" s="9"/>
      <c r="U396" s="9"/>
      <c r="V396" s="9"/>
      <c r="W396" s="9"/>
      <c r="X396" s="9"/>
      <c r="Y396" s="10"/>
      <c r="Z396" s="9"/>
      <c r="AA396" s="8"/>
      <c r="AB396" s="1"/>
      <c r="AC396" s="7"/>
    </row>
    <row r="397" spans="1:29" x14ac:dyDescent="0.2">
      <c r="A397" s="18">
        <v>6261</v>
      </c>
      <c r="B397" s="17" t="s">
        <v>786</v>
      </c>
      <c r="C397" s="17" t="s">
        <v>2</v>
      </c>
      <c r="D397" s="16">
        <v>23931</v>
      </c>
      <c r="E397" s="16">
        <v>31625</v>
      </c>
      <c r="F397" s="16">
        <v>34700</v>
      </c>
      <c r="G397" s="16">
        <v>45846</v>
      </c>
      <c r="H397" s="13">
        <v>49636</v>
      </c>
      <c r="I397" s="13">
        <v>595632</v>
      </c>
      <c r="J397" s="15">
        <f>YEARFRAC(F397,$J$2,3)</f>
        <v>16.504109589041096</v>
      </c>
      <c r="K397" s="14">
        <f>PRODUCT(J397*12)</f>
        <v>198.04931506849317</v>
      </c>
      <c r="L397" s="4">
        <f>12*(INT(K397/12))+IF(((K397/12)-INT(K397/12))*12&lt;3,3,IF(AND(((K397/12)-INT(K397/12))*12&gt;=3,((K397/12)-INT(K397/12))*12&lt;6),6,IF(AND(((K397/12)-INT(K397/12))*12&gt;=6,((K397/12)-INT(K397/12))*12&lt;9),9,IF(((K397/12)-INT(K397/12))*12&gt;=9,12))))</f>
        <v>201</v>
      </c>
      <c r="M397" s="13">
        <f>1/500*(I397*L397)</f>
        <v>239444.06400000001</v>
      </c>
      <c r="N397" s="9">
        <f>YEARFRAC(D397,G397,0)</f>
        <v>60</v>
      </c>
      <c r="O397" s="12"/>
      <c r="P397" s="11"/>
      <c r="Q397" s="11"/>
      <c r="R397" s="11"/>
      <c r="S397" s="9"/>
      <c r="T397" s="9"/>
      <c r="U397" s="9"/>
      <c r="V397" s="9"/>
      <c r="W397" s="9"/>
      <c r="X397" s="9"/>
      <c r="Y397" s="10"/>
      <c r="Z397" s="9"/>
      <c r="AA397" s="8"/>
      <c r="AB397" s="1"/>
      <c r="AC397" s="7"/>
    </row>
    <row r="398" spans="1:29" x14ac:dyDescent="0.2">
      <c r="A398" s="18">
        <v>6262</v>
      </c>
      <c r="B398" s="17" t="s">
        <v>785</v>
      </c>
      <c r="C398" s="17" t="s">
        <v>2</v>
      </c>
      <c r="D398" s="16">
        <v>23430</v>
      </c>
      <c r="E398" s="16">
        <v>31625</v>
      </c>
      <c r="F398" s="16">
        <v>34700</v>
      </c>
      <c r="G398" s="16">
        <v>45345</v>
      </c>
      <c r="H398" s="13">
        <v>31996</v>
      </c>
      <c r="I398" s="13">
        <v>383952</v>
      </c>
      <c r="J398" s="15">
        <f>YEARFRAC(F398,$J$2,3)</f>
        <v>16.504109589041096</v>
      </c>
      <c r="K398" s="14">
        <f>PRODUCT(J398*12)</f>
        <v>198.04931506849317</v>
      </c>
      <c r="L398" s="4">
        <f>12*(INT(K398/12))+IF(((K398/12)-INT(K398/12))*12&lt;3,3,IF(AND(((K398/12)-INT(K398/12))*12&gt;=3,((K398/12)-INT(K398/12))*12&lt;6),6,IF(AND(((K398/12)-INT(K398/12))*12&gt;=6,((K398/12)-INT(K398/12))*12&lt;9),9,IF(((K398/12)-INT(K398/12))*12&gt;=9,12))))</f>
        <v>201</v>
      </c>
      <c r="M398" s="13">
        <f>1/500*(I398*L398)</f>
        <v>154348.704</v>
      </c>
      <c r="N398" s="9">
        <f>YEARFRAC(D398,G398,0)</f>
        <v>60</v>
      </c>
      <c r="O398" s="12"/>
      <c r="P398" s="11"/>
      <c r="Q398" s="11"/>
      <c r="R398" s="11"/>
      <c r="S398" s="9"/>
      <c r="T398" s="9"/>
      <c r="U398" s="9"/>
      <c r="V398" s="9"/>
      <c r="W398" s="9"/>
      <c r="X398" s="9"/>
      <c r="Y398" s="10"/>
      <c r="Z398" s="9"/>
      <c r="AA398" s="8"/>
      <c r="AB398" s="1"/>
      <c r="AC398" s="7"/>
    </row>
    <row r="399" spans="1:29" x14ac:dyDescent="0.2">
      <c r="A399" s="18">
        <v>6277</v>
      </c>
      <c r="B399" s="17" t="s">
        <v>784</v>
      </c>
      <c r="C399" s="17" t="s">
        <v>2</v>
      </c>
      <c r="D399" s="16">
        <v>22981</v>
      </c>
      <c r="E399" s="16">
        <v>32143</v>
      </c>
      <c r="F399" s="16">
        <v>35886</v>
      </c>
      <c r="G399" s="16">
        <v>44896</v>
      </c>
      <c r="H399" s="13">
        <v>25895</v>
      </c>
      <c r="I399" s="13">
        <v>310740</v>
      </c>
      <c r="J399" s="15">
        <f>YEARFRAC(F399,$J$2,3)</f>
        <v>13.254794520547945</v>
      </c>
      <c r="K399" s="14">
        <f>PRODUCT(J399*12)</f>
        <v>159.05753424657533</v>
      </c>
      <c r="L399" s="4">
        <f>12*(INT(K399/12))+IF(((K399/12)-INT(K399/12))*12&lt;3,3,IF(AND(((K399/12)-INT(K399/12))*12&gt;=3,((K399/12)-INT(K399/12))*12&lt;6),6,IF(AND(((K399/12)-INT(K399/12))*12&gt;=6,((K399/12)-INT(K399/12))*12&lt;9),9,IF(((K399/12)-INT(K399/12))*12&gt;=9,12))))</f>
        <v>162</v>
      </c>
      <c r="M399" s="13">
        <f>1/500*(I399*L399)</f>
        <v>100679.76000000001</v>
      </c>
      <c r="N399" s="9">
        <f>YEARFRAC(D399,G399,0)</f>
        <v>60</v>
      </c>
      <c r="O399" s="12"/>
      <c r="P399" s="11"/>
      <c r="Q399" s="11"/>
      <c r="R399" s="11"/>
      <c r="S399" s="9"/>
      <c r="T399" s="9"/>
      <c r="U399" s="9"/>
      <c r="V399" s="9"/>
      <c r="W399" s="9"/>
      <c r="X399" s="9"/>
      <c r="Y399" s="10"/>
      <c r="Z399" s="9"/>
      <c r="AA399" s="8"/>
      <c r="AB399" s="1"/>
      <c r="AC399" s="7"/>
    </row>
    <row r="400" spans="1:29" x14ac:dyDescent="0.2">
      <c r="A400" s="18">
        <v>6300</v>
      </c>
      <c r="B400" s="17" t="s">
        <v>783</v>
      </c>
      <c r="C400" s="17" t="s">
        <v>2</v>
      </c>
      <c r="D400" s="16">
        <v>22799</v>
      </c>
      <c r="E400" s="16">
        <v>32349</v>
      </c>
      <c r="F400" s="16">
        <v>34700</v>
      </c>
      <c r="G400" s="16">
        <v>46540</v>
      </c>
      <c r="H400" s="13">
        <v>85474</v>
      </c>
      <c r="I400" s="13">
        <v>1025688</v>
      </c>
      <c r="J400" s="15">
        <f>YEARFRAC(F400,$J$2,3)</f>
        <v>16.504109589041096</v>
      </c>
      <c r="K400" s="14">
        <f>PRODUCT(J400*12)</f>
        <v>198.04931506849317</v>
      </c>
      <c r="L400" s="4">
        <f>12*(INT(K400/12))+IF(((K400/12)-INT(K400/12))*12&lt;3,3,IF(AND(((K400/12)-INT(K400/12))*12&gt;=3,((K400/12)-INT(K400/12))*12&lt;6),6,IF(AND(((K400/12)-INT(K400/12))*12&gt;=6,((K400/12)-INT(K400/12))*12&lt;9),9,IF(((K400/12)-INT(K400/12))*12&gt;=9,12))))</f>
        <v>201</v>
      </c>
      <c r="M400" s="13">
        <f>1/500*(I400*L400)</f>
        <v>412326.576</v>
      </c>
      <c r="N400" s="9">
        <f>YEARFRAC(D400,G400,0)</f>
        <v>65</v>
      </c>
      <c r="O400" s="12"/>
      <c r="P400" s="11"/>
      <c r="Q400" s="11"/>
      <c r="R400" s="11"/>
      <c r="S400" s="9"/>
      <c r="T400" s="9"/>
      <c r="U400" s="9"/>
      <c r="V400" s="9"/>
      <c r="W400" s="9"/>
      <c r="X400" s="9"/>
      <c r="Y400" s="10"/>
      <c r="Z400" s="9"/>
      <c r="AA400" s="8"/>
      <c r="AB400" s="1"/>
      <c r="AC400" s="7"/>
    </row>
    <row r="401" spans="1:29" x14ac:dyDescent="0.2">
      <c r="A401" s="18">
        <v>6310</v>
      </c>
      <c r="B401" s="17" t="s">
        <v>782</v>
      </c>
      <c r="C401" s="17" t="s">
        <v>2</v>
      </c>
      <c r="D401" s="16">
        <v>24281</v>
      </c>
      <c r="E401" s="16">
        <v>32629</v>
      </c>
      <c r="F401" s="16">
        <v>34700</v>
      </c>
      <c r="G401" s="16">
        <v>46196</v>
      </c>
      <c r="H401" s="13">
        <v>29021</v>
      </c>
      <c r="I401" s="13">
        <v>348252</v>
      </c>
      <c r="J401" s="15">
        <f>YEARFRAC(F401,$J$2,3)</f>
        <v>16.504109589041096</v>
      </c>
      <c r="K401" s="14">
        <f>PRODUCT(J401*12)</f>
        <v>198.04931506849317</v>
      </c>
      <c r="L401" s="4">
        <f>12*(INT(K401/12))+IF(((K401/12)-INT(K401/12))*12&lt;3,3,IF(AND(((K401/12)-INT(K401/12))*12&gt;=3,((K401/12)-INT(K401/12))*12&lt;6),6,IF(AND(((K401/12)-INT(K401/12))*12&gt;=6,((K401/12)-INT(K401/12))*12&lt;9),9,IF(((K401/12)-INT(K401/12))*12&gt;=9,12))))</f>
        <v>201</v>
      </c>
      <c r="M401" s="13">
        <f>1/500*(I401*L401)</f>
        <v>139997.304</v>
      </c>
      <c r="N401" s="9">
        <f>YEARFRAC(D401,G401,0)</f>
        <v>60</v>
      </c>
      <c r="O401" s="12"/>
      <c r="P401" s="11"/>
      <c r="Q401" s="11"/>
      <c r="R401" s="11"/>
      <c r="S401" s="9"/>
      <c r="T401" s="9"/>
      <c r="U401" s="9"/>
      <c r="V401" s="9"/>
      <c r="W401" s="9"/>
      <c r="X401" s="9"/>
      <c r="Y401" s="10"/>
      <c r="Z401" s="9"/>
      <c r="AA401" s="8"/>
      <c r="AB401" s="1"/>
      <c r="AC401" s="7"/>
    </row>
    <row r="402" spans="1:29" x14ac:dyDescent="0.2">
      <c r="A402" s="18">
        <v>6317</v>
      </c>
      <c r="B402" s="17" t="s">
        <v>781</v>
      </c>
      <c r="C402" s="17" t="s">
        <v>2</v>
      </c>
      <c r="D402" s="16">
        <v>23377</v>
      </c>
      <c r="E402" s="16">
        <v>32629</v>
      </c>
      <c r="F402" s="16">
        <v>38687</v>
      </c>
      <c r="G402" s="16">
        <v>45292</v>
      </c>
      <c r="H402" s="13">
        <v>15140</v>
      </c>
      <c r="I402" s="13">
        <v>181680</v>
      </c>
      <c r="J402" s="15">
        <f>YEARFRAC(F402,$J$2,3)</f>
        <v>5.580821917808219</v>
      </c>
      <c r="K402" s="14">
        <f>PRODUCT(J402*12)</f>
        <v>66.969863013698628</v>
      </c>
      <c r="L402" s="4">
        <f>12*(INT(K402/12))+IF(((K402/12)-INT(K402/12))*12&lt;3,3,IF(AND(((K402/12)-INT(K402/12))*12&gt;=3,((K402/12)-INT(K402/12))*12&lt;6),6,IF(AND(((K402/12)-INT(K402/12))*12&gt;=6,((K402/12)-INT(K402/12))*12&lt;9),9,IF(((K402/12)-INT(K402/12))*12&gt;=9,12))))</f>
        <v>69</v>
      </c>
      <c r="M402" s="13">
        <f>1/500*(I402*L402)</f>
        <v>25071.84</v>
      </c>
      <c r="N402" s="9">
        <f>YEARFRAC(D402,G402,0)</f>
        <v>60</v>
      </c>
      <c r="O402" s="12"/>
      <c r="P402" s="11"/>
      <c r="Q402" s="11"/>
      <c r="R402" s="11"/>
      <c r="S402" s="9"/>
      <c r="T402" s="9"/>
      <c r="U402" s="9"/>
      <c r="V402" s="9"/>
      <c r="W402" s="9"/>
      <c r="X402" s="9"/>
      <c r="Y402" s="10"/>
      <c r="Z402" s="9"/>
      <c r="AA402" s="8"/>
      <c r="AB402" s="1"/>
      <c r="AC402" s="7"/>
    </row>
    <row r="403" spans="1:29" x14ac:dyDescent="0.2">
      <c r="A403" s="18">
        <v>6486</v>
      </c>
      <c r="B403" s="17" t="s">
        <v>780</v>
      </c>
      <c r="C403" s="17" t="s">
        <v>2</v>
      </c>
      <c r="D403" s="16">
        <v>24081</v>
      </c>
      <c r="E403" s="16">
        <v>31632</v>
      </c>
      <c r="F403" s="16">
        <v>34700</v>
      </c>
      <c r="G403" s="16">
        <v>45996</v>
      </c>
      <c r="H403" s="13">
        <v>35275</v>
      </c>
      <c r="I403" s="13">
        <v>423300</v>
      </c>
      <c r="J403" s="15">
        <f>YEARFRAC(F403,$J$2,3)</f>
        <v>16.504109589041096</v>
      </c>
      <c r="K403" s="14">
        <f>PRODUCT(J403*12)</f>
        <v>198.04931506849317</v>
      </c>
      <c r="L403" s="4">
        <f>12*(INT(K403/12))+IF(((K403/12)-INT(K403/12))*12&lt;3,3,IF(AND(((K403/12)-INT(K403/12))*12&gt;=3,((K403/12)-INT(K403/12))*12&lt;6),6,IF(AND(((K403/12)-INT(K403/12))*12&gt;=6,((K403/12)-INT(K403/12))*12&lt;9),9,IF(((K403/12)-INT(K403/12))*12&gt;=9,12))))</f>
        <v>201</v>
      </c>
      <c r="M403" s="13">
        <f>1/500*(I403*L403)</f>
        <v>170166.6</v>
      </c>
      <c r="N403" s="9">
        <f>YEARFRAC(D403,G403,0)</f>
        <v>60</v>
      </c>
      <c r="O403" s="12"/>
      <c r="P403" s="11"/>
      <c r="Q403" s="11"/>
      <c r="R403" s="11"/>
      <c r="S403" s="9"/>
      <c r="T403" s="9"/>
      <c r="U403" s="9"/>
      <c r="V403" s="9"/>
      <c r="W403" s="9"/>
      <c r="X403" s="9"/>
      <c r="Y403" s="10"/>
      <c r="Z403" s="9"/>
      <c r="AA403" s="8"/>
      <c r="AB403" s="1"/>
      <c r="AC403" s="7"/>
    </row>
    <row r="404" spans="1:29" x14ac:dyDescent="0.2">
      <c r="A404" s="18">
        <v>6529</v>
      </c>
      <c r="B404" s="17" t="s">
        <v>779</v>
      </c>
      <c r="C404" s="17" t="s">
        <v>0</v>
      </c>
      <c r="D404" s="16">
        <v>25033</v>
      </c>
      <c r="E404" s="16">
        <v>32752</v>
      </c>
      <c r="F404" s="16">
        <v>34700</v>
      </c>
      <c r="G404" s="16">
        <v>46948</v>
      </c>
      <c r="H404" s="13">
        <v>20289</v>
      </c>
      <c r="I404" s="13">
        <v>243468</v>
      </c>
      <c r="J404" s="15">
        <f>YEARFRAC(F404,$J$2,3)</f>
        <v>16.504109589041096</v>
      </c>
      <c r="K404" s="14">
        <f>PRODUCT(J404*12)</f>
        <v>198.04931506849317</v>
      </c>
      <c r="L404" s="4">
        <f>12*(INT(K404/12))+IF(((K404/12)-INT(K404/12))*12&lt;3,3,IF(AND(((K404/12)-INT(K404/12))*12&gt;=3,((K404/12)-INT(K404/12))*12&lt;6),6,IF(AND(((K404/12)-INT(K404/12))*12&gt;=6,((K404/12)-INT(K404/12))*12&lt;9),9,IF(((K404/12)-INT(K404/12))*12&gt;=9,12))))</f>
        <v>201</v>
      </c>
      <c r="M404" s="13">
        <f>1/500*(I404*L404)</f>
        <v>97874.135999999999</v>
      </c>
      <c r="N404" s="9">
        <f>YEARFRAC(D404,G404,0)</f>
        <v>60</v>
      </c>
      <c r="O404" s="12"/>
      <c r="P404" s="11"/>
      <c r="Q404" s="11"/>
      <c r="R404" s="11"/>
      <c r="S404" s="9"/>
      <c r="T404" s="9"/>
      <c r="U404" s="9"/>
      <c r="V404" s="9"/>
      <c r="W404" s="9"/>
      <c r="X404" s="9"/>
      <c r="Y404" s="10"/>
      <c r="Z404" s="9"/>
      <c r="AA404" s="8"/>
      <c r="AB404" s="1"/>
      <c r="AC404" s="7"/>
    </row>
    <row r="405" spans="1:29" x14ac:dyDescent="0.2">
      <c r="A405" s="18">
        <v>6533</v>
      </c>
      <c r="B405" s="17" t="s">
        <v>778</v>
      </c>
      <c r="C405" s="17" t="s">
        <v>2</v>
      </c>
      <c r="D405" s="16">
        <v>24321</v>
      </c>
      <c r="E405" s="16">
        <v>32752</v>
      </c>
      <c r="F405" s="16">
        <v>34700</v>
      </c>
      <c r="G405" s="16">
        <v>46236</v>
      </c>
      <c r="H405" s="13">
        <v>25895</v>
      </c>
      <c r="I405" s="13">
        <v>310740</v>
      </c>
      <c r="J405" s="15">
        <f>YEARFRAC(F405,$J$2,3)</f>
        <v>16.504109589041096</v>
      </c>
      <c r="K405" s="14">
        <f>PRODUCT(J405*12)</f>
        <v>198.04931506849317</v>
      </c>
      <c r="L405" s="4">
        <f>12*(INT(K405/12))+IF(((K405/12)-INT(K405/12))*12&lt;3,3,IF(AND(((K405/12)-INT(K405/12))*12&gt;=3,((K405/12)-INT(K405/12))*12&lt;6),6,IF(AND(((K405/12)-INT(K405/12))*12&gt;=6,((K405/12)-INT(K405/12))*12&lt;9),9,IF(((K405/12)-INT(K405/12))*12&gt;=9,12))))</f>
        <v>201</v>
      </c>
      <c r="M405" s="13">
        <f>1/500*(I405*L405)</f>
        <v>124917.48</v>
      </c>
      <c r="N405" s="9">
        <f>YEARFRAC(D405,G405,0)</f>
        <v>60</v>
      </c>
      <c r="O405" s="12"/>
      <c r="P405" s="11"/>
      <c r="Q405" s="11"/>
      <c r="R405" s="11"/>
      <c r="S405" s="9"/>
      <c r="T405" s="9"/>
      <c r="U405" s="9"/>
      <c r="V405" s="9"/>
      <c r="W405" s="9"/>
      <c r="X405" s="9"/>
      <c r="Y405" s="10"/>
      <c r="Z405" s="9"/>
      <c r="AA405" s="8"/>
      <c r="AB405" s="1"/>
      <c r="AC405" s="7"/>
    </row>
    <row r="406" spans="1:29" x14ac:dyDescent="0.2">
      <c r="A406" s="18">
        <v>6646</v>
      </c>
      <c r="B406" s="17" t="s">
        <v>777</v>
      </c>
      <c r="C406" s="17" t="s">
        <v>0</v>
      </c>
      <c r="D406" s="16">
        <v>24823</v>
      </c>
      <c r="E406" s="16">
        <v>32770</v>
      </c>
      <c r="F406" s="16">
        <v>35278</v>
      </c>
      <c r="G406" s="16">
        <v>46738</v>
      </c>
      <c r="H406" s="13">
        <v>29021</v>
      </c>
      <c r="I406" s="13">
        <v>348252</v>
      </c>
      <c r="J406" s="15">
        <f>YEARFRAC(F406,$J$2,3)</f>
        <v>14.920547945205479</v>
      </c>
      <c r="K406" s="14">
        <f>PRODUCT(J406*12)</f>
        <v>179.04657534246576</v>
      </c>
      <c r="L406" s="4">
        <f>12*(INT(K406/12))+IF(((K406/12)-INT(K406/12))*12&lt;3,3,IF(AND(((K406/12)-INT(K406/12))*12&gt;=3,((K406/12)-INT(K406/12))*12&lt;6),6,IF(AND(((K406/12)-INT(K406/12))*12&gt;=6,((K406/12)-INT(K406/12))*12&lt;9),9,IF(((K406/12)-INT(K406/12))*12&gt;=9,12))))</f>
        <v>180</v>
      </c>
      <c r="M406" s="13">
        <f>1/500*(I406*L406)</f>
        <v>125370.72</v>
      </c>
      <c r="N406" s="9">
        <f>YEARFRAC(D406,G406,0)</f>
        <v>60</v>
      </c>
      <c r="O406" s="12"/>
      <c r="P406" s="11"/>
      <c r="Q406" s="11"/>
      <c r="R406" s="11"/>
      <c r="S406" s="9"/>
      <c r="T406" s="9"/>
      <c r="U406" s="9"/>
      <c r="V406" s="9"/>
      <c r="W406" s="9"/>
      <c r="X406" s="9"/>
      <c r="Y406" s="10"/>
      <c r="Z406" s="9"/>
      <c r="AA406" s="8"/>
      <c r="AB406" s="1"/>
      <c r="AC406" s="7"/>
    </row>
    <row r="407" spans="1:29" x14ac:dyDescent="0.2">
      <c r="A407" s="18">
        <v>6681</v>
      </c>
      <c r="B407" s="17" t="s">
        <v>776</v>
      </c>
      <c r="C407" s="17" t="s">
        <v>2</v>
      </c>
      <c r="D407" s="16">
        <v>24495</v>
      </c>
      <c r="E407" s="16">
        <v>32734</v>
      </c>
      <c r="F407" s="16">
        <v>34700</v>
      </c>
      <c r="G407" s="16">
        <v>46410</v>
      </c>
      <c r="H407" s="13">
        <v>35275</v>
      </c>
      <c r="I407" s="13">
        <v>423300</v>
      </c>
      <c r="J407" s="15">
        <f>YEARFRAC(F407,$J$2,3)</f>
        <v>16.504109589041096</v>
      </c>
      <c r="K407" s="14">
        <f>PRODUCT(J407*12)</f>
        <v>198.04931506849317</v>
      </c>
      <c r="L407" s="4">
        <f>12*(INT(K407/12))+IF(((K407/12)-INT(K407/12))*12&lt;3,3,IF(AND(((K407/12)-INT(K407/12))*12&gt;=3,((K407/12)-INT(K407/12))*12&lt;6),6,IF(AND(((K407/12)-INT(K407/12))*12&gt;=6,((K407/12)-INT(K407/12))*12&lt;9),9,IF(((K407/12)-INT(K407/12))*12&gt;=9,12))))</f>
        <v>201</v>
      </c>
      <c r="M407" s="13">
        <f>1/500*(I407*L407)</f>
        <v>170166.6</v>
      </c>
      <c r="N407" s="9">
        <f>YEARFRAC(D407,G407,0)</f>
        <v>60</v>
      </c>
      <c r="O407" s="12"/>
      <c r="P407" s="11"/>
      <c r="Q407" s="11"/>
      <c r="R407" s="11"/>
      <c r="S407" s="9"/>
      <c r="T407" s="9"/>
      <c r="U407" s="9"/>
      <c r="V407" s="9"/>
      <c r="W407" s="9"/>
      <c r="X407" s="9"/>
      <c r="Y407" s="10"/>
      <c r="Z407" s="9"/>
      <c r="AA407" s="8"/>
      <c r="AB407" s="1"/>
      <c r="AC407" s="7"/>
    </row>
    <row r="408" spans="1:29" x14ac:dyDescent="0.2">
      <c r="A408" s="18">
        <v>6748</v>
      </c>
      <c r="B408" s="17" t="s">
        <v>775</v>
      </c>
      <c r="C408" s="17" t="s">
        <v>0</v>
      </c>
      <c r="D408" s="16">
        <v>24653</v>
      </c>
      <c r="E408" s="16">
        <v>32884</v>
      </c>
      <c r="F408" s="16">
        <v>34700</v>
      </c>
      <c r="G408" s="16">
        <v>46568</v>
      </c>
      <c r="H408" s="13">
        <v>29021</v>
      </c>
      <c r="I408" s="13">
        <v>348252</v>
      </c>
      <c r="J408" s="15">
        <f>YEARFRAC(F408,$J$2,3)</f>
        <v>16.504109589041096</v>
      </c>
      <c r="K408" s="14">
        <f>PRODUCT(J408*12)</f>
        <v>198.04931506849317</v>
      </c>
      <c r="L408" s="4">
        <f>12*(INT(K408/12))+IF(((K408/12)-INT(K408/12))*12&lt;3,3,IF(AND(((K408/12)-INT(K408/12))*12&gt;=3,((K408/12)-INT(K408/12))*12&lt;6),6,IF(AND(((K408/12)-INT(K408/12))*12&gt;=6,((K408/12)-INT(K408/12))*12&lt;9),9,IF(((K408/12)-INT(K408/12))*12&gt;=9,12))))</f>
        <v>201</v>
      </c>
      <c r="M408" s="13">
        <f>1/500*(I408*L408)</f>
        <v>139997.304</v>
      </c>
      <c r="N408" s="9">
        <f>YEARFRAC(D408,G408,0)</f>
        <v>60</v>
      </c>
      <c r="O408" s="12"/>
      <c r="P408" s="11"/>
      <c r="Q408" s="11"/>
      <c r="R408" s="11"/>
      <c r="S408" s="9"/>
      <c r="T408" s="9"/>
      <c r="U408" s="9"/>
      <c r="V408" s="9"/>
      <c r="W408" s="9"/>
      <c r="X408" s="9"/>
      <c r="Y408" s="10"/>
      <c r="Z408" s="9"/>
      <c r="AA408" s="8"/>
      <c r="AB408" s="1"/>
      <c r="AC408" s="7"/>
    </row>
    <row r="409" spans="1:29" x14ac:dyDescent="0.2">
      <c r="A409" s="18">
        <v>6798</v>
      </c>
      <c r="B409" s="17" t="s">
        <v>774</v>
      </c>
      <c r="C409" s="17" t="s">
        <v>2</v>
      </c>
      <c r="D409" s="16">
        <v>23839</v>
      </c>
      <c r="E409" s="16">
        <v>33386</v>
      </c>
      <c r="F409" s="16">
        <v>34700</v>
      </c>
      <c r="G409" s="16">
        <v>47580</v>
      </c>
      <c r="H409" s="13">
        <v>70320</v>
      </c>
      <c r="I409" s="13">
        <v>843840</v>
      </c>
      <c r="J409" s="15">
        <f>YEARFRAC(F409,$J$2,3)</f>
        <v>16.504109589041096</v>
      </c>
      <c r="K409" s="14">
        <f>PRODUCT(J409*12)</f>
        <v>198.04931506849317</v>
      </c>
      <c r="L409" s="4">
        <f>12*(INT(K409/12))+IF(((K409/12)-INT(K409/12))*12&lt;3,3,IF(AND(((K409/12)-INT(K409/12))*12&gt;=3,((K409/12)-INT(K409/12))*12&lt;6),6,IF(AND(((K409/12)-INT(K409/12))*12&gt;=6,((K409/12)-INT(K409/12))*12&lt;9),9,IF(((K409/12)-INT(K409/12))*12&gt;=9,12))))</f>
        <v>201</v>
      </c>
      <c r="M409" s="13">
        <f>1/500*(I409*L409)</f>
        <v>339223.68</v>
      </c>
      <c r="N409" s="9">
        <f>YEARFRAC(D409,G409,0)</f>
        <v>65</v>
      </c>
      <c r="O409" s="12"/>
      <c r="P409" s="11"/>
      <c r="Q409" s="11"/>
      <c r="R409" s="11"/>
      <c r="S409" s="9"/>
      <c r="T409" s="9"/>
      <c r="U409" s="9"/>
      <c r="V409" s="9"/>
      <c r="W409" s="9"/>
      <c r="X409" s="9"/>
      <c r="Y409" s="10"/>
      <c r="Z409" s="9"/>
      <c r="AA409" s="8"/>
      <c r="AB409" s="1"/>
      <c r="AC409" s="7"/>
    </row>
    <row r="410" spans="1:29" x14ac:dyDescent="0.2">
      <c r="A410" s="18">
        <v>6893</v>
      </c>
      <c r="B410" s="17" t="s">
        <v>773</v>
      </c>
      <c r="C410" s="17" t="s">
        <v>0</v>
      </c>
      <c r="D410" s="16">
        <v>26078</v>
      </c>
      <c r="E410" s="16">
        <v>35177</v>
      </c>
      <c r="F410" s="16">
        <v>35177</v>
      </c>
      <c r="G410" s="16">
        <v>49820</v>
      </c>
      <c r="H410" s="13">
        <v>70320</v>
      </c>
      <c r="I410" s="13">
        <v>843840</v>
      </c>
      <c r="J410" s="15">
        <f>YEARFRAC(F410,$J$2,3)</f>
        <v>15.197260273972603</v>
      </c>
      <c r="K410" s="14">
        <f>PRODUCT(J410*12)</f>
        <v>182.36712328767123</v>
      </c>
      <c r="L410" s="4">
        <f>12*(INT(K410/12))+IF(((K410/12)-INT(K410/12))*12&lt;3,3,IF(AND(((K410/12)-INT(K410/12))*12&gt;=3,((K410/12)-INT(K410/12))*12&lt;6),6,IF(AND(((K410/12)-INT(K410/12))*12&gt;=6,((K410/12)-INT(K410/12))*12&lt;9),9,IF(((K410/12)-INT(K410/12))*12&gt;=9,12))))</f>
        <v>183</v>
      </c>
      <c r="M410" s="13">
        <f>1/500*(I410*L410)</f>
        <v>308845.44</v>
      </c>
      <c r="N410" s="9">
        <f>YEARFRAC(D410,G410,0)</f>
        <v>65</v>
      </c>
      <c r="O410" s="12"/>
      <c r="P410" s="11"/>
      <c r="Q410" s="11"/>
      <c r="R410" s="11"/>
      <c r="S410" s="9"/>
      <c r="T410" s="9"/>
      <c r="U410" s="9"/>
      <c r="V410" s="9"/>
      <c r="W410" s="9"/>
      <c r="X410" s="9"/>
      <c r="Y410" s="10"/>
      <c r="Z410" s="9"/>
      <c r="AA410" s="8"/>
      <c r="AB410" s="1"/>
      <c r="AC410" s="7"/>
    </row>
    <row r="411" spans="1:29" x14ac:dyDescent="0.2">
      <c r="A411" s="18">
        <v>6995</v>
      </c>
      <c r="B411" s="17" t="s">
        <v>772</v>
      </c>
      <c r="C411" s="17" t="s">
        <v>2</v>
      </c>
      <c r="D411" s="16">
        <v>26645</v>
      </c>
      <c r="E411" s="16">
        <v>35856</v>
      </c>
      <c r="F411" s="16">
        <v>35856</v>
      </c>
      <c r="G411" s="16">
        <v>48560</v>
      </c>
      <c r="H411" s="13">
        <v>25895</v>
      </c>
      <c r="I411" s="13">
        <v>310740</v>
      </c>
      <c r="J411" s="15">
        <f>YEARFRAC(F411,$J$2,3)</f>
        <v>13.336986301369864</v>
      </c>
      <c r="K411" s="14">
        <f>PRODUCT(J411*12)</f>
        <v>160.04383561643837</v>
      </c>
      <c r="L411" s="4">
        <f>12*(INT(K411/12))+IF(((K411/12)-INT(K411/12))*12&lt;3,3,IF(AND(((K411/12)-INT(K411/12))*12&gt;=3,((K411/12)-INT(K411/12))*12&lt;6),6,IF(AND(((K411/12)-INT(K411/12))*12&gt;=6,((K411/12)-INT(K411/12))*12&lt;9),9,IF(((K411/12)-INT(K411/12))*12&gt;=9,12))))</f>
        <v>162</v>
      </c>
      <c r="M411" s="13">
        <f>1/500*(I411*L411)</f>
        <v>100679.76000000001</v>
      </c>
      <c r="N411" s="9">
        <f>YEARFRAC(D411,G411,0)</f>
        <v>60</v>
      </c>
      <c r="O411" s="12"/>
      <c r="P411" s="11"/>
      <c r="Q411" s="11"/>
      <c r="R411" s="11"/>
      <c r="S411" s="9"/>
      <c r="T411" s="9"/>
      <c r="U411" s="9"/>
      <c r="V411" s="9"/>
      <c r="W411" s="9"/>
      <c r="X411" s="9"/>
      <c r="Y411" s="10"/>
      <c r="Z411" s="9"/>
      <c r="AA411" s="8"/>
      <c r="AB411" s="1"/>
      <c r="AC411" s="7"/>
    </row>
    <row r="412" spans="1:29" x14ac:dyDescent="0.2">
      <c r="A412" s="18">
        <v>7014</v>
      </c>
      <c r="B412" s="17" t="s">
        <v>771</v>
      </c>
      <c r="C412" s="17" t="s">
        <v>2</v>
      </c>
      <c r="D412" s="16">
        <v>26466</v>
      </c>
      <c r="E412" s="16">
        <v>35893</v>
      </c>
      <c r="F412" s="16">
        <v>35893</v>
      </c>
      <c r="G412" s="16">
        <v>48381</v>
      </c>
      <c r="H412" s="13">
        <v>22369</v>
      </c>
      <c r="I412" s="13">
        <v>268428</v>
      </c>
      <c r="J412" s="15">
        <f>YEARFRAC(F412,$J$2,3)</f>
        <v>13.235616438356164</v>
      </c>
      <c r="K412" s="14">
        <f>PRODUCT(J412*12)</f>
        <v>158.82739726027398</v>
      </c>
      <c r="L412" s="4">
        <f>12*(INT(K412/12))+IF(((K412/12)-INT(K412/12))*12&lt;3,3,IF(AND(((K412/12)-INT(K412/12))*12&gt;=3,((K412/12)-INT(K412/12))*12&lt;6),6,IF(AND(((K412/12)-INT(K412/12))*12&gt;=6,((K412/12)-INT(K412/12))*12&lt;9),9,IF(((K412/12)-INT(K412/12))*12&gt;=9,12))))</f>
        <v>159</v>
      </c>
      <c r="M412" s="13">
        <f>1/500*(I412*L412)</f>
        <v>85360.104000000007</v>
      </c>
      <c r="N412" s="9">
        <f>YEARFRAC(D412,G412,0)</f>
        <v>60</v>
      </c>
      <c r="O412" s="12"/>
      <c r="P412" s="11"/>
      <c r="Q412" s="11"/>
      <c r="R412" s="11"/>
      <c r="S412" s="9"/>
      <c r="T412" s="9"/>
      <c r="U412" s="9"/>
      <c r="V412" s="9"/>
      <c r="W412" s="9"/>
      <c r="X412" s="9"/>
      <c r="Y412" s="10"/>
      <c r="Z412" s="9"/>
      <c r="AA412" s="8"/>
      <c r="AB412" s="1"/>
      <c r="AC412" s="7"/>
    </row>
    <row r="413" spans="1:29" x14ac:dyDescent="0.2">
      <c r="A413" s="18">
        <v>7140</v>
      </c>
      <c r="B413" s="17" t="s">
        <v>770</v>
      </c>
      <c r="C413" s="17" t="s">
        <v>0</v>
      </c>
      <c r="D413" s="16">
        <v>28108</v>
      </c>
      <c r="E413" s="16">
        <v>36708</v>
      </c>
      <c r="F413" s="16">
        <v>36708</v>
      </c>
      <c r="G413" s="16">
        <v>50023</v>
      </c>
      <c r="H413" s="13">
        <v>24662</v>
      </c>
      <c r="I413" s="13">
        <v>295944</v>
      </c>
      <c r="J413" s="15">
        <f>YEARFRAC(F413,$J$2,3)</f>
        <v>11.002739726027396</v>
      </c>
      <c r="K413" s="14">
        <f>PRODUCT(J413*12)</f>
        <v>132.03287671232874</v>
      </c>
      <c r="L413" s="4">
        <f>12*(INT(K413/12))+IF(((K413/12)-INT(K413/12))*12&lt;3,3,IF(AND(((K413/12)-INT(K413/12))*12&gt;=3,((K413/12)-INT(K413/12))*12&lt;6),6,IF(AND(((K413/12)-INT(K413/12))*12&gt;=6,((K413/12)-INT(K413/12))*12&lt;9),9,IF(((K413/12)-INT(K413/12))*12&gt;=9,12))))</f>
        <v>135</v>
      </c>
      <c r="M413" s="13">
        <f>1/500*(I413*L413)</f>
        <v>79904.88</v>
      </c>
      <c r="N413" s="9">
        <f>YEARFRAC(D413,G413,0)</f>
        <v>60</v>
      </c>
      <c r="O413" s="12"/>
      <c r="P413" s="11"/>
      <c r="Q413" s="11"/>
      <c r="R413" s="11"/>
      <c r="S413" s="9"/>
      <c r="T413" s="9"/>
      <c r="U413" s="9"/>
      <c r="V413" s="9"/>
      <c r="W413" s="9"/>
      <c r="X413" s="9"/>
      <c r="Y413" s="10"/>
      <c r="Z413" s="9"/>
      <c r="AA413" s="8"/>
      <c r="AB413" s="1"/>
      <c r="AC413" s="7"/>
    </row>
    <row r="414" spans="1:29" x14ac:dyDescent="0.2">
      <c r="A414" s="18">
        <v>7186</v>
      </c>
      <c r="B414" s="17" t="s">
        <v>769</v>
      </c>
      <c r="C414" s="17" t="s">
        <v>0</v>
      </c>
      <c r="D414" s="16">
        <v>27726</v>
      </c>
      <c r="E414" s="16">
        <v>37088</v>
      </c>
      <c r="F414" s="16">
        <v>37088</v>
      </c>
      <c r="G414" s="16">
        <v>49641</v>
      </c>
      <c r="H414" s="13">
        <v>23487</v>
      </c>
      <c r="I414" s="13">
        <v>281844</v>
      </c>
      <c r="J414" s="15">
        <f>YEARFRAC(F414,$J$2,3)</f>
        <v>9.9616438356164387</v>
      </c>
      <c r="K414" s="14">
        <f>PRODUCT(J414*12)</f>
        <v>119.53972602739726</v>
      </c>
      <c r="L414" s="4">
        <f>12*(INT(K414/12))+IF(((K414/12)-INT(K414/12))*12&lt;3,3,IF(AND(((K414/12)-INT(K414/12))*12&gt;=3,((K414/12)-INT(K414/12))*12&lt;6),6,IF(AND(((K414/12)-INT(K414/12))*12&gt;=6,((K414/12)-INT(K414/12))*12&lt;9),9,IF(((K414/12)-INT(K414/12))*12&gt;=9,12))))</f>
        <v>120</v>
      </c>
      <c r="M414" s="13">
        <f>1/500*(I414*L414)</f>
        <v>67642.559999999998</v>
      </c>
      <c r="N414" s="9">
        <f>YEARFRAC(D414,G414,0)</f>
        <v>60</v>
      </c>
      <c r="O414" s="12"/>
      <c r="P414" s="11"/>
      <c r="Q414" s="11"/>
      <c r="R414" s="11"/>
      <c r="S414" s="9"/>
      <c r="T414" s="9"/>
      <c r="U414" s="9"/>
      <c r="V414" s="9"/>
      <c r="W414" s="9"/>
      <c r="X414" s="9"/>
      <c r="Y414" s="10"/>
      <c r="Z414" s="9"/>
      <c r="AA414" s="8"/>
      <c r="AB414" s="1"/>
      <c r="AC414" s="7"/>
    </row>
    <row r="415" spans="1:29" x14ac:dyDescent="0.2">
      <c r="A415" s="18">
        <v>7200</v>
      </c>
      <c r="B415" s="17" t="s">
        <v>768</v>
      </c>
      <c r="C415" s="17" t="s">
        <v>2</v>
      </c>
      <c r="D415" s="16">
        <v>25370</v>
      </c>
      <c r="E415" s="16">
        <v>37189</v>
      </c>
      <c r="F415" s="16">
        <v>37189</v>
      </c>
      <c r="G415" s="16">
        <v>47285</v>
      </c>
      <c r="H415" s="13">
        <v>37039</v>
      </c>
      <c r="I415" s="13">
        <v>444468</v>
      </c>
      <c r="J415" s="15">
        <f>YEARFRAC(F415,$J$2,3)</f>
        <v>9.6849315068493151</v>
      </c>
      <c r="K415" s="14">
        <f>PRODUCT(J415*12)</f>
        <v>116.21917808219177</v>
      </c>
      <c r="L415" s="4">
        <f>12*(INT(K415/12))+IF(((K415/12)-INT(K415/12))*12&lt;3,3,IF(AND(((K415/12)-INT(K415/12))*12&gt;=3,((K415/12)-INT(K415/12))*12&lt;6),6,IF(AND(((K415/12)-INT(K415/12))*12&gt;=6,((K415/12)-INT(K415/12))*12&lt;9),9,IF(((K415/12)-INT(K415/12))*12&gt;=9,12))))</f>
        <v>117</v>
      </c>
      <c r="M415" s="13">
        <f>1/500*(I415*L415)</f>
        <v>104005.512</v>
      </c>
      <c r="N415" s="9">
        <f>YEARFRAC(D415,G415,0)</f>
        <v>60</v>
      </c>
      <c r="O415" s="12"/>
      <c r="P415" s="11"/>
      <c r="Q415" s="11"/>
      <c r="R415" s="11"/>
      <c r="S415" s="9"/>
      <c r="T415" s="9"/>
      <c r="U415" s="9"/>
      <c r="V415" s="9"/>
      <c r="W415" s="9"/>
      <c r="X415" s="9"/>
      <c r="Y415" s="10"/>
      <c r="Z415" s="9"/>
      <c r="AA415" s="8"/>
      <c r="AB415" s="1"/>
      <c r="AC415" s="7"/>
    </row>
    <row r="416" spans="1:29" x14ac:dyDescent="0.2">
      <c r="A416" s="18">
        <v>7227</v>
      </c>
      <c r="B416" s="17" t="s">
        <v>767</v>
      </c>
      <c r="C416" s="17" t="s">
        <v>0</v>
      </c>
      <c r="D416" s="16">
        <v>26665</v>
      </c>
      <c r="E416" s="16">
        <v>37403</v>
      </c>
      <c r="F416" s="16">
        <v>37403</v>
      </c>
      <c r="G416" s="16">
        <v>48580</v>
      </c>
      <c r="H416" s="13">
        <v>22369</v>
      </c>
      <c r="I416" s="13">
        <v>268428</v>
      </c>
      <c r="J416" s="15">
        <f>YEARFRAC(F416,$J$2,3)</f>
        <v>9.0986301369863014</v>
      </c>
      <c r="K416" s="14">
        <f>PRODUCT(J416*12)</f>
        <v>109.18356164383562</v>
      </c>
      <c r="L416" s="4">
        <f>12*(INT(K416/12))+IF(((K416/12)-INT(K416/12))*12&lt;3,3,IF(AND(((K416/12)-INT(K416/12))*12&gt;=3,((K416/12)-INT(K416/12))*12&lt;6),6,IF(AND(((K416/12)-INT(K416/12))*12&gt;=6,((K416/12)-INT(K416/12))*12&lt;9),9,IF(((K416/12)-INT(K416/12))*12&gt;=9,12))))</f>
        <v>111</v>
      </c>
      <c r="M416" s="13">
        <f>1/500*(I416*L416)</f>
        <v>59591.016000000003</v>
      </c>
      <c r="N416" s="9">
        <f>YEARFRAC(D416,G416,0)</f>
        <v>60</v>
      </c>
      <c r="O416" s="12"/>
      <c r="P416" s="11"/>
      <c r="Q416" s="11"/>
      <c r="R416" s="11"/>
      <c r="S416" s="9"/>
      <c r="T416" s="9"/>
      <c r="U416" s="9"/>
      <c r="V416" s="9"/>
      <c r="W416" s="9"/>
      <c r="X416" s="9"/>
      <c r="Y416" s="10"/>
      <c r="Z416" s="9"/>
      <c r="AA416" s="8"/>
      <c r="AB416" s="1"/>
      <c r="AC416" s="7"/>
    </row>
    <row r="417" spans="1:29" x14ac:dyDescent="0.2">
      <c r="A417" s="18">
        <v>7237</v>
      </c>
      <c r="B417" s="17" t="s">
        <v>766</v>
      </c>
      <c r="C417" s="17" t="s">
        <v>0</v>
      </c>
      <c r="D417" s="16">
        <v>26354</v>
      </c>
      <c r="E417" s="16">
        <v>37469</v>
      </c>
      <c r="F417" s="16">
        <v>37469</v>
      </c>
      <c r="G417" s="16">
        <v>50096</v>
      </c>
      <c r="H417" s="13">
        <v>38891</v>
      </c>
      <c r="I417" s="13">
        <v>466692</v>
      </c>
      <c r="J417" s="15">
        <f>YEARFRAC(F417,$J$2,3)</f>
        <v>8.9178082191780828</v>
      </c>
      <c r="K417" s="14">
        <f>PRODUCT(J417*12)</f>
        <v>107.01369863013699</v>
      </c>
      <c r="L417" s="4">
        <f>12*(INT(K417/12))+IF(((K417/12)-INT(K417/12))*12&lt;3,3,IF(AND(((K417/12)-INT(K417/12))*12&gt;=3,((K417/12)-INT(K417/12))*12&lt;6),6,IF(AND(((K417/12)-INT(K417/12))*12&gt;=6,((K417/12)-INT(K417/12))*12&lt;9),9,IF(((K417/12)-INT(K417/12))*12&gt;=9,12))))</f>
        <v>108</v>
      </c>
      <c r="M417" s="13">
        <f>1/500*(I417*L417)</f>
        <v>100805.47200000001</v>
      </c>
      <c r="N417" s="9">
        <f>YEARFRAC(D417,G417,0)</f>
        <v>65</v>
      </c>
      <c r="O417" s="12"/>
      <c r="P417" s="11"/>
      <c r="Q417" s="11"/>
      <c r="R417" s="11"/>
      <c r="S417" s="9"/>
      <c r="T417" s="9"/>
      <c r="U417" s="9"/>
      <c r="V417" s="9"/>
      <c r="W417" s="9"/>
      <c r="X417" s="9"/>
      <c r="Y417" s="10"/>
      <c r="Z417" s="9"/>
      <c r="AA417" s="8"/>
      <c r="AB417" s="1"/>
      <c r="AC417" s="7"/>
    </row>
    <row r="418" spans="1:29" x14ac:dyDescent="0.2">
      <c r="A418" s="18">
        <v>7295</v>
      </c>
      <c r="B418" s="17" t="s">
        <v>765</v>
      </c>
      <c r="C418" s="17" t="s">
        <v>0</v>
      </c>
      <c r="D418" s="16">
        <v>28846</v>
      </c>
      <c r="E418" s="16">
        <v>37690</v>
      </c>
      <c r="F418" s="16">
        <v>37690</v>
      </c>
      <c r="G418" s="16">
        <v>52587</v>
      </c>
      <c r="H418" s="13">
        <v>45021</v>
      </c>
      <c r="I418" s="13">
        <v>540252</v>
      </c>
      <c r="J418" s="15">
        <f>YEARFRAC(F418,$J$2,3)</f>
        <v>8.3123287671232884</v>
      </c>
      <c r="K418" s="14">
        <f>PRODUCT(J418*12)</f>
        <v>99.747945205479454</v>
      </c>
      <c r="L418" s="4">
        <f>12*(INT(K418/12))+IF(((K418/12)-INT(K418/12))*12&lt;3,3,IF(AND(((K418/12)-INT(K418/12))*12&gt;=3,((K418/12)-INT(K418/12))*12&lt;6),6,IF(AND(((K418/12)-INT(K418/12))*12&gt;=6,((K418/12)-INT(K418/12))*12&lt;9),9,IF(((K418/12)-INT(K418/12))*12&gt;=9,12))))</f>
        <v>102</v>
      </c>
      <c r="M418" s="13">
        <f>1/500*(I418*L418)</f>
        <v>110211.408</v>
      </c>
      <c r="N418" s="9">
        <f>YEARFRAC(D418,G418,0)</f>
        <v>65</v>
      </c>
      <c r="O418" s="12"/>
      <c r="P418" s="11"/>
      <c r="Q418" s="11"/>
      <c r="R418" s="11"/>
      <c r="S418" s="9"/>
      <c r="T418" s="9"/>
      <c r="U418" s="9"/>
      <c r="V418" s="9"/>
      <c r="W418" s="9"/>
      <c r="X418" s="9"/>
      <c r="Y418" s="10"/>
      <c r="Z418" s="9"/>
      <c r="AA418" s="8"/>
      <c r="AB418" s="1"/>
      <c r="AC418" s="7"/>
    </row>
    <row r="419" spans="1:29" x14ac:dyDescent="0.2">
      <c r="A419" s="18">
        <v>7339</v>
      </c>
      <c r="B419" s="17" t="s">
        <v>764</v>
      </c>
      <c r="C419" s="17" t="s">
        <v>0</v>
      </c>
      <c r="D419" s="16">
        <v>29599</v>
      </c>
      <c r="E419" s="16">
        <v>37991</v>
      </c>
      <c r="F419" s="16">
        <v>37991</v>
      </c>
      <c r="G419" s="16">
        <v>51514</v>
      </c>
      <c r="H419" s="13">
        <v>29021</v>
      </c>
      <c r="I419" s="13">
        <v>348252</v>
      </c>
      <c r="J419" s="15">
        <f>YEARFRAC(F419,$J$2,3)</f>
        <v>7.4876712328767123</v>
      </c>
      <c r="K419" s="14">
        <f>PRODUCT(J419*12)</f>
        <v>89.852054794520541</v>
      </c>
      <c r="L419" s="4">
        <f>12*(INT(K419/12))+IF(((K419/12)-INT(K419/12))*12&lt;3,3,IF(AND(((K419/12)-INT(K419/12))*12&gt;=3,((K419/12)-INT(K419/12))*12&lt;6),6,IF(AND(((K419/12)-INT(K419/12))*12&gt;=6,((K419/12)-INT(K419/12))*12&lt;9),9,IF(((K419/12)-INT(K419/12))*12&gt;=9,12))))</f>
        <v>90</v>
      </c>
      <c r="M419" s="13">
        <f>1/500*(I419*L419)</f>
        <v>62685.36</v>
      </c>
      <c r="N419" s="9">
        <f>YEARFRAC(D419,G419,0)</f>
        <v>60</v>
      </c>
      <c r="O419" s="12"/>
      <c r="P419" s="11"/>
      <c r="Q419" s="11"/>
      <c r="R419" s="11"/>
      <c r="S419" s="9"/>
      <c r="T419" s="9"/>
      <c r="U419" s="9"/>
      <c r="V419" s="9"/>
      <c r="W419" s="9"/>
      <c r="X419" s="9"/>
      <c r="Y419" s="10"/>
      <c r="Z419" s="9"/>
      <c r="AA419" s="8"/>
      <c r="AB419" s="1"/>
      <c r="AC419" s="7"/>
    </row>
    <row r="420" spans="1:29" x14ac:dyDescent="0.2">
      <c r="A420" s="18">
        <v>7356</v>
      </c>
      <c r="B420" s="17" t="s">
        <v>763</v>
      </c>
      <c r="C420" s="17" t="s">
        <v>0</v>
      </c>
      <c r="D420" s="16">
        <v>27097</v>
      </c>
      <c r="E420" s="16">
        <v>38124</v>
      </c>
      <c r="F420" s="16">
        <v>38124</v>
      </c>
      <c r="G420" s="16">
        <v>50838</v>
      </c>
      <c r="H420" s="13">
        <v>49636</v>
      </c>
      <c r="I420" s="13">
        <v>595632</v>
      </c>
      <c r="J420" s="15">
        <f>YEARFRAC(F420,$J$2,3)</f>
        <v>7.1232876712328768</v>
      </c>
      <c r="K420" s="14">
        <f>PRODUCT(J420*12)</f>
        <v>85.479452054794521</v>
      </c>
      <c r="L420" s="4">
        <f>12*(INT(K420/12))+IF(((K420/12)-INT(K420/12))*12&lt;3,3,IF(AND(((K420/12)-INT(K420/12))*12&gt;=3,((K420/12)-INT(K420/12))*12&lt;6),6,IF(AND(((K420/12)-INT(K420/12))*12&gt;=6,((K420/12)-INT(K420/12))*12&lt;9),9,IF(((K420/12)-INT(K420/12))*12&gt;=9,12))))</f>
        <v>87</v>
      </c>
      <c r="M420" s="13">
        <f>1/500*(I420*L420)</f>
        <v>103639.96800000001</v>
      </c>
      <c r="N420" s="9">
        <f>YEARFRAC(D420,G420,0)</f>
        <v>65</v>
      </c>
      <c r="O420" s="12"/>
      <c r="P420" s="11"/>
      <c r="Q420" s="11"/>
      <c r="R420" s="11"/>
      <c r="S420" s="9"/>
      <c r="T420" s="9"/>
      <c r="U420" s="9"/>
      <c r="V420" s="9"/>
      <c r="W420" s="9"/>
      <c r="X420" s="9"/>
      <c r="Y420" s="10"/>
      <c r="Z420" s="9"/>
      <c r="AA420" s="8"/>
      <c r="AB420" s="1"/>
      <c r="AC420" s="7"/>
    </row>
    <row r="421" spans="1:29" x14ac:dyDescent="0.2">
      <c r="A421" s="18">
        <v>7365</v>
      </c>
      <c r="B421" s="17" t="s">
        <v>762</v>
      </c>
      <c r="C421" s="17" t="s">
        <v>2</v>
      </c>
      <c r="D421" s="16">
        <v>27975</v>
      </c>
      <c r="E421" s="16">
        <v>38201</v>
      </c>
      <c r="F421" s="16">
        <v>38201</v>
      </c>
      <c r="G421" s="16">
        <v>51716</v>
      </c>
      <c r="H421" s="13">
        <v>49636</v>
      </c>
      <c r="I421" s="13">
        <v>595632</v>
      </c>
      <c r="J421" s="15">
        <f>YEARFRAC(F421,$J$2,3)</f>
        <v>6.912328767123288</v>
      </c>
      <c r="K421" s="14">
        <f>PRODUCT(J421*12)</f>
        <v>82.947945205479456</v>
      </c>
      <c r="L421" s="4">
        <f>12*(INT(K421/12))+IF(((K421/12)-INT(K421/12))*12&lt;3,3,IF(AND(((K421/12)-INT(K421/12))*12&gt;=3,((K421/12)-INT(K421/12))*12&lt;6),6,IF(AND(((K421/12)-INT(K421/12))*12&gt;=6,((K421/12)-INT(K421/12))*12&lt;9),9,IF(((K421/12)-INT(K421/12))*12&gt;=9,12))))</f>
        <v>84</v>
      </c>
      <c r="M421" s="13">
        <f>1/500*(I421*L421)</f>
        <v>100066.17600000001</v>
      </c>
      <c r="N421" s="9">
        <f>YEARFRAC(D421,G421,0)</f>
        <v>65</v>
      </c>
      <c r="O421" s="12"/>
      <c r="P421" s="11"/>
      <c r="Q421" s="11"/>
      <c r="R421" s="11"/>
      <c r="S421" s="9"/>
      <c r="T421" s="9"/>
      <c r="U421" s="9"/>
      <c r="V421" s="9"/>
      <c r="W421" s="9"/>
      <c r="X421" s="9"/>
      <c r="Y421" s="10"/>
      <c r="Z421" s="9"/>
      <c r="AA421" s="8"/>
      <c r="AB421" s="1"/>
      <c r="AC421" s="7"/>
    </row>
    <row r="422" spans="1:29" x14ac:dyDescent="0.2">
      <c r="A422" s="18">
        <v>7392</v>
      </c>
      <c r="B422" s="17" t="s">
        <v>761</v>
      </c>
      <c r="C422" s="17" t="s">
        <v>0</v>
      </c>
      <c r="D422" s="16">
        <v>29062</v>
      </c>
      <c r="E422" s="16">
        <v>38330</v>
      </c>
      <c r="F422" s="16">
        <v>38330</v>
      </c>
      <c r="G422" s="16">
        <v>50977</v>
      </c>
      <c r="H422" s="13">
        <v>33595</v>
      </c>
      <c r="I422" s="13">
        <v>403140</v>
      </c>
      <c r="J422" s="15">
        <f>YEARFRAC(F422,$J$2,3)</f>
        <v>6.558904109589041</v>
      </c>
      <c r="K422" s="14">
        <f>PRODUCT(J422*12)</f>
        <v>78.706849315068496</v>
      </c>
      <c r="L422" s="4">
        <f>12*(INT(K422/12))+IF(((K422/12)-INT(K422/12))*12&lt;3,3,IF(AND(((K422/12)-INT(K422/12))*12&gt;=3,((K422/12)-INT(K422/12))*12&lt;6),6,IF(AND(((K422/12)-INT(K422/12))*12&gt;=6,((K422/12)-INT(K422/12))*12&lt;9),9,IF(((K422/12)-INT(K422/12))*12&gt;=9,12))))</f>
        <v>81</v>
      </c>
      <c r="M422" s="13">
        <f>1/500*(I422*L422)</f>
        <v>65308.68</v>
      </c>
      <c r="N422" s="9">
        <f>YEARFRAC(D422,G422,0)</f>
        <v>60</v>
      </c>
      <c r="O422" s="12"/>
      <c r="P422" s="11"/>
      <c r="Q422" s="11"/>
      <c r="R422" s="11"/>
      <c r="S422" s="9"/>
      <c r="T422" s="9"/>
      <c r="U422" s="9"/>
      <c r="V422" s="9"/>
      <c r="W422" s="9"/>
      <c r="X422" s="9"/>
      <c r="Y422" s="10"/>
      <c r="Z422" s="9"/>
      <c r="AA422" s="8"/>
      <c r="AB422" s="1"/>
      <c r="AC422" s="7"/>
    </row>
    <row r="423" spans="1:29" x14ac:dyDescent="0.2">
      <c r="A423" s="18">
        <v>7393</v>
      </c>
      <c r="B423" s="17" t="s">
        <v>760</v>
      </c>
      <c r="C423" s="17" t="s">
        <v>0</v>
      </c>
      <c r="D423" s="16">
        <v>28732</v>
      </c>
      <c r="E423" s="16">
        <v>38322</v>
      </c>
      <c r="F423" s="16">
        <v>38322</v>
      </c>
      <c r="G423" s="16">
        <v>52473</v>
      </c>
      <c r="H423" s="13">
        <v>42877</v>
      </c>
      <c r="I423" s="13">
        <v>514524</v>
      </c>
      <c r="J423" s="15">
        <f>YEARFRAC(F423,$J$2,3)</f>
        <v>6.580821917808219</v>
      </c>
      <c r="K423" s="14">
        <f>PRODUCT(J423*12)</f>
        <v>78.969863013698628</v>
      </c>
      <c r="L423" s="4">
        <f>12*(INT(K423/12))+IF(((K423/12)-INT(K423/12))*12&lt;3,3,IF(AND(((K423/12)-INT(K423/12))*12&gt;=3,((K423/12)-INT(K423/12))*12&lt;6),6,IF(AND(((K423/12)-INT(K423/12))*12&gt;=6,((K423/12)-INT(K423/12))*12&lt;9),9,IF(((K423/12)-INT(K423/12))*12&gt;=9,12))))</f>
        <v>81</v>
      </c>
      <c r="M423" s="13">
        <f>1/500*(I423*L423)</f>
        <v>83352.888000000006</v>
      </c>
      <c r="N423" s="9">
        <f>YEARFRAC(D423,G423,0)</f>
        <v>65</v>
      </c>
      <c r="O423" s="12"/>
      <c r="P423" s="11"/>
      <c r="Q423" s="11"/>
      <c r="R423" s="11"/>
      <c r="S423" s="9"/>
      <c r="T423" s="9"/>
      <c r="U423" s="9"/>
      <c r="V423" s="9"/>
      <c r="W423" s="9"/>
      <c r="X423" s="9"/>
      <c r="Y423" s="10"/>
      <c r="Z423" s="9"/>
      <c r="AA423" s="8"/>
      <c r="AB423" s="1"/>
      <c r="AC423" s="7"/>
    </row>
    <row r="424" spans="1:29" x14ac:dyDescent="0.2">
      <c r="A424" s="18">
        <v>7401</v>
      </c>
      <c r="B424" s="17" t="s">
        <v>759</v>
      </c>
      <c r="C424" s="17" t="s">
        <v>2</v>
      </c>
      <c r="D424" s="16">
        <v>28078</v>
      </c>
      <c r="E424" s="16">
        <v>38383</v>
      </c>
      <c r="F424" s="16">
        <v>38383</v>
      </c>
      <c r="G424" s="16">
        <v>51819</v>
      </c>
      <c r="H424" s="13">
        <v>42877</v>
      </c>
      <c r="I424" s="13">
        <v>514524</v>
      </c>
      <c r="J424" s="15">
        <f>YEARFRAC(F424,$J$2,3)</f>
        <v>6.4136986301369863</v>
      </c>
      <c r="K424" s="14">
        <f>PRODUCT(J424*12)</f>
        <v>76.964383561643842</v>
      </c>
      <c r="L424" s="4">
        <f>12*(INT(K424/12))+IF(((K424/12)-INT(K424/12))*12&lt;3,3,IF(AND(((K424/12)-INT(K424/12))*12&gt;=3,((K424/12)-INT(K424/12))*12&lt;6),6,IF(AND(((K424/12)-INT(K424/12))*12&gt;=6,((K424/12)-INT(K424/12))*12&lt;9),9,IF(((K424/12)-INT(K424/12))*12&gt;=9,12))))</f>
        <v>78</v>
      </c>
      <c r="M424" s="13">
        <f>1/500*(I424*L424)</f>
        <v>80265.744000000006</v>
      </c>
      <c r="N424" s="9">
        <f>YEARFRAC(D424,G424,0)</f>
        <v>65</v>
      </c>
      <c r="O424" s="12"/>
      <c r="P424" s="11"/>
      <c r="Q424" s="11"/>
      <c r="R424" s="11"/>
      <c r="S424" s="9"/>
      <c r="T424" s="9"/>
      <c r="U424" s="9"/>
      <c r="V424" s="9"/>
      <c r="W424" s="9"/>
      <c r="X424" s="9"/>
      <c r="Y424" s="10"/>
      <c r="Z424" s="9"/>
      <c r="AA424" s="8"/>
      <c r="AB424" s="1"/>
      <c r="AC424" s="7"/>
    </row>
    <row r="425" spans="1:29" x14ac:dyDescent="0.2">
      <c r="A425" s="18">
        <v>7416</v>
      </c>
      <c r="B425" s="17" t="s">
        <v>758</v>
      </c>
      <c r="C425" s="17" t="s">
        <v>2</v>
      </c>
      <c r="D425" s="16">
        <v>27976</v>
      </c>
      <c r="E425" s="16">
        <v>38530</v>
      </c>
      <c r="F425" s="16">
        <v>38530</v>
      </c>
      <c r="G425" s="16">
        <v>51717</v>
      </c>
      <c r="H425" s="13">
        <v>49636</v>
      </c>
      <c r="I425" s="13">
        <v>595632</v>
      </c>
      <c r="J425" s="15">
        <f>YEARFRAC(F425,$J$2,3)</f>
        <v>6.0109589041095894</v>
      </c>
      <c r="K425" s="14">
        <f>PRODUCT(J425*12)</f>
        <v>72.131506849315073</v>
      </c>
      <c r="L425" s="4">
        <f>12*(INT(K425/12))+IF(((K425/12)-INT(K425/12))*12&lt;3,3,IF(AND(((K425/12)-INT(K425/12))*12&gt;=3,((K425/12)-INT(K425/12))*12&lt;6),6,IF(AND(((K425/12)-INT(K425/12))*12&gt;=6,((K425/12)-INT(K425/12))*12&lt;9),9,IF(((K425/12)-INT(K425/12))*12&gt;=9,12))))</f>
        <v>75</v>
      </c>
      <c r="M425" s="13">
        <f>1/500*(I425*L425)</f>
        <v>89344.8</v>
      </c>
      <c r="N425" s="9">
        <f>YEARFRAC(D425,G425,0)</f>
        <v>65</v>
      </c>
      <c r="O425" s="12"/>
      <c r="P425" s="11"/>
      <c r="Q425" s="11"/>
      <c r="R425" s="11"/>
      <c r="S425" s="9"/>
      <c r="T425" s="9"/>
      <c r="U425" s="9"/>
      <c r="V425" s="9"/>
      <c r="W425" s="9"/>
      <c r="X425" s="9"/>
      <c r="Y425" s="10"/>
      <c r="Z425" s="9"/>
      <c r="AA425" s="8"/>
      <c r="AB425" s="1"/>
      <c r="AC425" s="7"/>
    </row>
    <row r="426" spans="1:29" x14ac:dyDescent="0.2">
      <c r="A426" s="18">
        <v>7421</v>
      </c>
      <c r="B426" s="17" t="s">
        <v>757</v>
      </c>
      <c r="C426" s="17" t="s">
        <v>2</v>
      </c>
      <c r="D426" s="16">
        <v>28515</v>
      </c>
      <c r="E426" s="16">
        <v>38558</v>
      </c>
      <c r="F426" s="16">
        <v>38558</v>
      </c>
      <c r="G426" s="16">
        <v>52256</v>
      </c>
      <c r="H426" s="13">
        <v>49636</v>
      </c>
      <c r="I426" s="13">
        <v>595632</v>
      </c>
      <c r="J426" s="15">
        <f>YEARFRAC(F426,$J$2,3)</f>
        <v>5.934246575342466</v>
      </c>
      <c r="K426" s="14">
        <f>PRODUCT(J426*12)</f>
        <v>71.210958904109589</v>
      </c>
      <c r="L426" s="4">
        <f>12*(INT(K426/12))+IF(((K426/12)-INT(K426/12))*12&lt;3,3,IF(AND(((K426/12)-INT(K426/12))*12&gt;=3,((K426/12)-INT(K426/12))*12&lt;6),6,IF(AND(((K426/12)-INT(K426/12))*12&gt;=6,((K426/12)-INT(K426/12))*12&lt;9),9,IF(((K426/12)-INT(K426/12))*12&gt;=9,12))))</f>
        <v>72</v>
      </c>
      <c r="M426" s="13">
        <f>1/500*(I426*L426)</f>
        <v>85771.008000000002</v>
      </c>
      <c r="N426" s="9">
        <f>YEARFRAC(D426,G426,0)</f>
        <v>65</v>
      </c>
      <c r="O426" s="12"/>
      <c r="P426" s="11"/>
      <c r="Q426" s="11"/>
      <c r="R426" s="11"/>
      <c r="S426" s="9"/>
      <c r="T426" s="9"/>
      <c r="U426" s="9"/>
      <c r="V426" s="9"/>
      <c r="W426" s="9"/>
      <c r="X426" s="9"/>
      <c r="Y426" s="10"/>
      <c r="Z426" s="9"/>
      <c r="AA426" s="8"/>
      <c r="AB426" s="1"/>
      <c r="AC426" s="7"/>
    </row>
    <row r="427" spans="1:29" x14ac:dyDescent="0.2">
      <c r="A427" s="18">
        <v>7432</v>
      </c>
      <c r="B427" s="17" t="s">
        <v>756</v>
      </c>
      <c r="C427" s="17" t="s">
        <v>2</v>
      </c>
      <c r="D427" s="16">
        <v>25078</v>
      </c>
      <c r="E427" s="16">
        <v>39020</v>
      </c>
      <c r="F427" s="16">
        <v>39020</v>
      </c>
      <c r="G427" s="16">
        <v>46993</v>
      </c>
      <c r="H427" s="13">
        <v>18403</v>
      </c>
      <c r="I427" s="13">
        <v>220836</v>
      </c>
      <c r="J427" s="15">
        <f>YEARFRAC(F427,$J$2,3)</f>
        <v>4.6684931506849319</v>
      </c>
      <c r="K427" s="14">
        <f>PRODUCT(J427*12)</f>
        <v>56.021917808219186</v>
      </c>
      <c r="L427" s="4">
        <f>12*(INT(K427/12))+IF(((K427/12)-INT(K427/12))*12&lt;3,3,IF(AND(((K427/12)-INT(K427/12))*12&gt;=3,((K427/12)-INT(K427/12))*12&lt;6),6,IF(AND(((K427/12)-INT(K427/12))*12&gt;=6,((K427/12)-INT(K427/12))*12&lt;9),9,IF(((K427/12)-INT(K427/12))*12&gt;=9,12))))</f>
        <v>57</v>
      </c>
      <c r="M427" s="13">
        <f>1/500*(I427*L427)</f>
        <v>25175.304</v>
      </c>
      <c r="N427" s="9">
        <f>YEARFRAC(D427,G427,0)</f>
        <v>60</v>
      </c>
      <c r="O427" s="12"/>
      <c r="P427" s="11"/>
      <c r="Q427" s="11"/>
      <c r="R427" s="11"/>
      <c r="S427" s="9"/>
      <c r="T427" s="9"/>
      <c r="U427" s="9"/>
      <c r="V427" s="9"/>
      <c r="W427" s="9"/>
      <c r="X427" s="9"/>
      <c r="Y427" s="10"/>
      <c r="Z427" s="9"/>
      <c r="AA427" s="8"/>
      <c r="AB427" s="1"/>
      <c r="AC427" s="7"/>
    </row>
    <row r="428" spans="1:29" x14ac:dyDescent="0.2">
      <c r="A428" s="18">
        <v>7460</v>
      </c>
      <c r="B428" s="17" t="s">
        <v>755</v>
      </c>
      <c r="C428" s="17" t="s">
        <v>2</v>
      </c>
      <c r="D428" s="16">
        <v>28929</v>
      </c>
      <c r="E428" s="16">
        <v>39309</v>
      </c>
      <c r="F428" s="16">
        <v>39309</v>
      </c>
      <c r="G428" s="16">
        <v>50844</v>
      </c>
      <c r="H428" s="13">
        <v>18403</v>
      </c>
      <c r="I428" s="13">
        <v>220836</v>
      </c>
      <c r="J428" s="15">
        <f>YEARFRAC(F428,$J$2,3)</f>
        <v>3.8767123287671232</v>
      </c>
      <c r="K428" s="14">
        <f>PRODUCT(J428*12)</f>
        <v>46.520547945205479</v>
      </c>
      <c r="L428" s="4">
        <f>12*(INT(K428/12))+IF(((K428/12)-INT(K428/12))*12&lt;3,3,IF(AND(((K428/12)-INT(K428/12))*12&gt;=3,((K428/12)-INT(K428/12))*12&lt;6),6,IF(AND(((K428/12)-INT(K428/12))*12&gt;=6,((K428/12)-INT(K428/12))*12&lt;9),9,IF(((K428/12)-INT(K428/12))*12&gt;=9,12))))</f>
        <v>48</v>
      </c>
      <c r="M428" s="13">
        <f>1/500*(I428*L428)</f>
        <v>21200.256000000001</v>
      </c>
      <c r="N428" s="9">
        <f>YEARFRAC(D428,G428,0)</f>
        <v>60</v>
      </c>
      <c r="O428" s="12"/>
      <c r="P428" s="11"/>
      <c r="Q428" s="11"/>
      <c r="R428" s="11"/>
      <c r="S428" s="9"/>
      <c r="T428" s="9"/>
      <c r="U428" s="9"/>
      <c r="V428" s="9"/>
      <c r="W428" s="9"/>
      <c r="X428" s="9"/>
      <c r="Y428" s="10"/>
      <c r="Z428" s="9"/>
      <c r="AA428" s="8"/>
      <c r="AB428" s="1"/>
      <c r="AC428" s="7"/>
    </row>
    <row r="429" spans="1:29" x14ac:dyDescent="0.2">
      <c r="A429" s="18">
        <v>7471</v>
      </c>
      <c r="B429" s="17" t="s">
        <v>754</v>
      </c>
      <c r="C429" s="17" t="s">
        <v>0</v>
      </c>
      <c r="D429" s="16">
        <v>28491</v>
      </c>
      <c r="E429" s="16">
        <v>39377</v>
      </c>
      <c r="F429" s="16">
        <v>39377</v>
      </c>
      <c r="G429" s="16">
        <v>52232</v>
      </c>
      <c r="H429" s="13">
        <v>42877</v>
      </c>
      <c r="I429" s="13">
        <v>514524</v>
      </c>
      <c r="J429" s="15">
        <f>YEARFRAC(F429,$J$2,3)</f>
        <v>3.6904109589041094</v>
      </c>
      <c r="K429" s="14">
        <f>PRODUCT(J429*12)</f>
        <v>44.284931506849311</v>
      </c>
      <c r="L429" s="4">
        <f>12*(INT(K429/12))+IF(((K429/12)-INT(K429/12))*12&lt;3,3,IF(AND(((K429/12)-INT(K429/12))*12&gt;=3,((K429/12)-INT(K429/12))*12&lt;6),6,IF(AND(((K429/12)-INT(K429/12))*12&gt;=6,((K429/12)-INT(K429/12))*12&lt;9),9,IF(((K429/12)-INT(K429/12))*12&gt;=9,12))))</f>
        <v>45</v>
      </c>
      <c r="M429" s="13">
        <f>1/500*(I429*L429)</f>
        <v>46307.16</v>
      </c>
      <c r="N429" s="9">
        <f>YEARFRAC(D429,G429,0)</f>
        <v>65</v>
      </c>
      <c r="O429" s="12"/>
      <c r="P429" s="11"/>
      <c r="Q429" s="11"/>
      <c r="R429" s="11"/>
      <c r="S429" s="9"/>
      <c r="T429" s="9"/>
      <c r="U429" s="9"/>
      <c r="V429" s="9"/>
      <c r="W429" s="9"/>
      <c r="X429" s="9"/>
      <c r="Y429" s="10"/>
      <c r="Z429" s="9"/>
      <c r="AA429" s="8"/>
      <c r="AB429" s="1"/>
      <c r="AC429" s="7"/>
    </row>
    <row r="430" spans="1:29" x14ac:dyDescent="0.2">
      <c r="A430" s="18">
        <v>7478</v>
      </c>
      <c r="B430" s="17" t="s">
        <v>753</v>
      </c>
      <c r="C430" s="17" t="s">
        <v>2</v>
      </c>
      <c r="D430" s="16">
        <v>30101</v>
      </c>
      <c r="E430" s="16">
        <v>39391</v>
      </c>
      <c r="F430" s="16">
        <v>39391</v>
      </c>
      <c r="G430" s="16">
        <v>52016</v>
      </c>
      <c r="H430" s="13">
        <v>33595</v>
      </c>
      <c r="I430" s="13">
        <v>403140</v>
      </c>
      <c r="J430" s="15">
        <f>YEARFRAC(F430,$J$2,3)</f>
        <v>3.6520547945205482</v>
      </c>
      <c r="K430" s="14">
        <f>PRODUCT(J430*12)</f>
        <v>43.824657534246576</v>
      </c>
      <c r="L430" s="4">
        <f>12*(INT(K430/12))+IF(((K430/12)-INT(K430/12))*12&lt;3,3,IF(AND(((K430/12)-INT(K430/12))*12&gt;=3,((K430/12)-INT(K430/12))*12&lt;6),6,IF(AND(((K430/12)-INT(K430/12))*12&gt;=6,((K430/12)-INT(K430/12))*12&lt;9),9,IF(((K430/12)-INT(K430/12))*12&gt;=9,12))))</f>
        <v>45</v>
      </c>
      <c r="M430" s="13">
        <f>1/500*(I430*L430)</f>
        <v>36282.6</v>
      </c>
      <c r="N430" s="9">
        <f>YEARFRAC(D430,G430,0)</f>
        <v>60</v>
      </c>
      <c r="O430" s="12"/>
      <c r="P430" s="11"/>
      <c r="Q430" s="11"/>
      <c r="R430" s="11"/>
      <c r="S430" s="9"/>
      <c r="T430" s="9"/>
      <c r="U430" s="9"/>
      <c r="V430" s="9"/>
      <c r="W430" s="9"/>
      <c r="X430" s="9"/>
      <c r="Y430" s="10"/>
      <c r="Z430" s="9"/>
      <c r="AA430" s="8"/>
      <c r="AB430" s="1"/>
      <c r="AC430" s="7"/>
    </row>
    <row r="431" spans="1:29" x14ac:dyDescent="0.2">
      <c r="A431" s="18">
        <v>7482</v>
      </c>
      <c r="B431" s="17" t="s">
        <v>752</v>
      </c>
      <c r="C431" s="17" t="s">
        <v>2</v>
      </c>
      <c r="D431" s="16">
        <v>29373</v>
      </c>
      <c r="E431" s="16">
        <v>39407</v>
      </c>
      <c r="F431" s="16">
        <v>39407</v>
      </c>
      <c r="G431" s="16">
        <v>53114</v>
      </c>
      <c r="H431" s="13">
        <v>42877</v>
      </c>
      <c r="I431" s="13">
        <v>514524</v>
      </c>
      <c r="J431" s="15">
        <f>YEARFRAC(F431,$J$2,3)</f>
        <v>3.6082191780821917</v>
      </c>
      <c r="K431" s="14">
        <f>PRODUCT(J431*12)</f>
        <v>43.298630136986304</v>
      </c>
      <c r="L431" s="4">
        <f>12*(INT(K431/12))+IF(((K431/12)-INT(K431/12))*12&lt;3,3,IF(AND(((K431/12)-INT(K431/12))*12&gt;=3,((K431/12)-INT(K431/12))*12&lt;6),6,IF(AND(((K431/12)-INT(K431/12))*12&gt;=6,((K431/12)-INT(K431/12))*12&lt;9),9,IF(((K431/12)-INT(K431/12))*12&gt;=9,12))))</f>
        <v>45</v>
      </c>
      <c r="M431" s="13">
        <f>1/500*(I431*L431)</f>
        <v>46307.16</v>
      </c>
      <c r="N431" s="9">
        <f>YEARFRAC(D431,G431,0)</f>
        <v>65</v>
      </c>
      <c r="O431" s="12"/>
      <c r="P431" s="11"/>
      <c r="Q431" s="11"/>
      <c r="R431" s="11"/>
      <c r="S431" s="9"/>
      <c r="T431" s="9"/>
      <c r="U431" s="9"/>
      <c r="V431" s="9"/>
      <c r="W431" s="9"/>
      <c r="X431" s="9"/>
      <c r="Y431" s="10"/>
      <c r="Z431" s="9"/>
      <c r="AA431" s="8"/>
      <c r="AB431" s="1"/>
      <c r="AC431" s="7"/>
    </row>
    <row r="432" spans="1:29" x14ac:dyDescent="0.2">
      <c r="A432" s="18">
        <v>7522</v>
      </c>
      <c r="B432" s="17" t="s">
        <v>751</v>
      </c>
      <c r="C432" s="17" t="s">
        <v>0</v>
      </c>
      <c r="D432" s="16">
        <v>24708</v>
      </c>
      <c r="E432" s="16">
        <v>39755</v>
      </c>
      <c r="F432" s="16">
        <v>39755</v>
      </c>
      <c r="G432" s="16">
        <v>48450</v>
      </c>
      <c r="H432" s="13">
        <v>38891</v>
      </c>
      <c r="I432" s="13">
        <v>466692</v>
      </c>
      <c r="J432" s="15">
        <f>YEARFRAC(F432,$J$2,3)</f>
        <v>2.6547945205479451</v>
      </c>
      <c r="K432" s="14">
        <f>PRODUCT(J432*12)</f>
        <v>31.857534246575341</v>
      </c>
      <c r="L432" s="4">
        <f>12*(INT(K432/12))+IF(((K432/12)-INT(K432/12))*12&lt;3,3,IF(AND(((K432/12)-INT(K432/12))*12&gt;=3,((K432/12)-INT(K432/12))*12&lt;6),6,IF(AND(((K432/12)-INT(K432/12))*12&gt;=6,((K432/12)-INT(K432/12))*12&lt;9),9,IF(((K432/12)-INT(K432/12))*12&gt;=9,12))))</f>
        <v>33</v>
      </c>
      <c r="M432" s="13">
        <f>1/500*(I432*L432)</f>
        <v>30801.672000000002</v>
      </c>
      <c r="N432" s="9">
        <f>YEARFRAC(D432,G432,0)</f>
        <v>65</v>
      </c>
      <c r="O432" s="12"/>
      <c r="P432" s="11"/>
      <c r="Q432" s="11"/>
      <c r="R432" s="11"/>
      <c r="S432" s="9"/>
      <c r="T432" s="9"/>
      <c r="U432" s="9"/>
      <c r="V432" s="9"/>
      <c r="W432" s="9"/>
      <c r="X432" s="9"/>
      <c r="Y432" s="10"/>
      <c r="Z432" s="9"/>
      <c r="AA432" s="8"/>
      <c r="AB432" s="1"/>
      <c r="AC432" s="7"/>
    </row>
    <row r="433" spans="1:29" x14ac:dyDescent="0.2">
      <c r="A433" s="18">
        <v>7841</v>
      </c>
      <c r="B433" s="17" t="s">
        <v>750</v>
      </c>
      <c r="C433" s="17" t="s">
        <v>2</v>
      </c>
      <c r="D433" s="16">
        <v>27448</v>
      </c>
      <c r="E433" s="16">
        <v>36906</v>
      </c>
      <c r="F433" s="16">
        <v>36906</v>
      </c>
      <c r="G433" s="16">
        <v>49363</v>
      </c>
      <c r="H433" s="13">
        <v>40835</v>
      </c>
      <c r="I433" s="13">
        <v>490020</v>
      </c>
      <c r="J433" s="15">
        <f>YEARFRAC(F433,$J$2,3)</f>
        <v>10.46027397260274</v>
      </c>
      <c r="K433" s="14">
        <f>PRODUCT(J433*12)</f>
        <v>125.52328767123288</v>
      </c>
      <c r="L433" s="4">
        <f>12*(INT(K433/12))+IF(((K433/12)-INT(K433/12))*12&lt;3,3,IF(AND(((K433/12)-INT(K433/12))*12&gt;=3,((K433/12)-INT(K433/12))*12&lt;6),6,IF(AND(((K433/12)-INT(K433/12))*12&gt;=6,((K433/12)-INT(K433/12))*12&lt;9),9,IF(((K433/12)-INT(K433/12))*12&gt;=9,12))))</f>
        <v>126</v>
      </c>
      <c r="M433" s="13">
        <f>1/500*(I433*L433)</f>
        <v>123485.04000000001</v>
      </c>
      <c r="N433" s="9">
        <f>YEARFRAC(D433,G433,0)</f>
        <v>60</v>
      </c>
      <c r="O433" s="12"/>
      <c r="P433" s="11"/>
      <c r="Q433" s="11"/>
      <c r="R433" s="11"/>
      <c r="S433" s="9"/>
      <c r="T433" s="9"/>
      <c r="U433" s="9"/>
      <c r="V433" s="9"/>
      <c r="W433" s="9"/>
      <c r="X433" s="9"/>
      <c r="Y433" s="10"/>
      <c r="Z433" s="9"/>
      <c r="AA433" s="8"/>
      <c r="AB433" s="1"/>
      <c r="AC433" s="7"/>
    </row>
    <row r="434" spans="1:29" x14ac:dyDescent="0.2">
      <c r="A434" s="18">
        <v>588</v>
      </c>
      <c r="B434" s="17" t="s">
        <v>749</v>
      </c>
      <c r="C434" s="17" t="s">
        <v>0</v>
      </c>
      <c r="D434" s="16">
        <v>22898</v>
      </c>
      <c r="E434" s="16">
        <v>31223</v>
      </c>
      <c r="F434" s="16">
        <v>34700</v>
      </c>
      <c r="G434" s="16">
        <v>44813</v>
      </c>
      <c r="H434" s="13">
        <v>42877</v>
      </c>
      <c r="I434" s="13">
        <v>514524</v>
      </c>
      <c r="J434" s="15">
        <f>YEARFRAC(F434,$J$2,3)</f>
        <v>16.504109589041096</v>
      </c>
      <c r="K434" s="14">
        <f>PRODUCT(J434*12)</f>
        <v>198.04931506849317</v>
      </c>
      <c r="L434" s="4">
        <f>12*(INT(K434/12))+IF(((K434/12)-INT(K434/12))*12&lt;3,3,IF(AND(((K434/12)-INT(K434/12))*12&gt;=3,((K434/12)-INT(K434/12))*12&lt;6),6,IF(AND(((K434/12)-INT(K434/12))*12&gt;=6,((K434/12)-INT(K434/12))*12&lt;9),9,IF(((K434/12)-INT(K434/12))*12&gt;=9,12))))</f>
        <v>201</v>
      </c>
      <c r="M434" s="13">
        <f>1/500*(I434*L434)</f>
        <v>206838.64800000002</v>
      </c>
      <c r="N434" s="9">
        <f>YEARFRAC(D434,G434,0)</f>
        <v>60</v>
      </c>
      <c r="O434" s="12"/>
      <c r="P434" s="11"/>
      <c r="Q434" s="11"/>
      <c r="R434" s="11"/>
      <c r="S434" s="9"/>
      <c r="T434" s="9"/>
      <c r="U434" s="9"/>
      <c r="V434" s="9"/>
      <c r="W434" s="9"/>
      <c r="X434" s="9"/>
      <c r="Y434" s="10"/>
      <c r="Z434" s="9"/>
      <c r="AA434" s="8"/>
      <c r="AB434" s="1"/>
      <c r="AC434" s="7"/>
    </row>
    <row r="435" spans="1:29" x14ac:dyDescent="0.2">
      <c r="A435" s="18">
        <v>1912</v>
      </c>
      <c r="B435" s="17" t="s">
        <v>748</v>
      </c>
      <c r="C435" s="17" t="s">
        <v>2</v>
      </c>
      <c r="D435" s="16">
        <v>23183</v>
      </c>
      <c r="E435" s="16">
        <v>33819</v>
      </c>
      <c r="F435" s="16">
        <v>34700</v>
      </c>
      <c r="G435" s="16">
        <v>46925</v>
      </c>
      <c r="H435" s="13">
        <v>49636</v>
      </c>
      <c r="I435" s="13">
        <v>595632</v>
      </c>
      <c r="J435" s="15">
        <f>YEARFRAC(F435,$J$2,3)</f>
        <v>16.504109589041096</v>
      </c>
      <c r="K435" s="14">
        <f>PRODUCT(J435*12)</f>
        <v>198.04931506849317</v>
      </c>
      <c r="L435" s="4">
        <f>12*(INT(K435/12))+IF(((K435/12)-INT(K435/12))*12&lt;3,3,IF(AND(((K435/12)-INT(K435/12))*12&gt;=3,((K435/12)-INT(K435/12))*12&lt;6),6,IF(AND(((K435/12)-INT(K435/12))*12&gt;=6,((K435/12)-INT(K435/12))*12&lt;9),9,IF(((K435/12)-INT(K435/12))*12&gt;=9,12))))</f>
        <v>201</v>
      </c>
      <c r="M435" s="13">
        <f>1/500*(I435*L435)</f>
        <v>239444.06400000001</v>
      </c>
      <c r="N435" s="9">
        <f>YEARFRAC(D435,G435,0)</f>
        <v>65</v>
      </c>
      <c r="O435" s="12"/>
      <c r="P435" s="11"/>
      <c r="Q435" s="11"/>
      <c r="R435" s="11"/>
      <c r="S435" s="9"/>
      <c r="T435" s="9"/>
      <c r="U435" s="9"/>
      <c r="V435" s="9"/>
      <c r="W435" s="9"/>
      <c r="X435" s="9"/>
      <c r="Y435" s="10"/>
      <c r="Z435" s="9"/>
      <c r="AA435" s="8"/>
      <c r="AB435" s="1"/>
      <c r="AC435" s="7"/>
    </row>
    <row r="436" spans="1:29" x14ac:dyDescent="0.2">
      <c r="A436" s="18">
        <v>2016</v>
      </c>
      <c r="B436" s="17" t="s">
        <v>747</v>
      </c>
      <c r="C436" s="17" t="s">
        <v>2</v>
      </c>
      <c r="D436" s="16">
        <v>21122</v>
      </c>
      <c r="E436" s="16">
        <v>29882</v>
      </c>
      <c r="F436" s="16">
        <v>34700</v>
      </c>
      <c r="G436" s="16">
        <v>44863</v>
      </c>
      <c r="H436" s="13">
        <v>98947</v>
      </c>
      <c r="I436" s="13">
        <v>1187364</v>
      </c>
      <c r="J436" s="15">
        <f>YEARFRAC(F436,$J$2,3)</f>
        <v>16.504109589041096</v>
      </c>
      <c r="K436" s="14">
        <f>PRODUCT(J436*12)</f>
        <v>198.04931506849317</v>
      </c>
      <c r="L436" s="4">
        <f>12*(INT(K436/12))+IF(((K436/12)-INT(K436/12))*12&lt;3,3,IF(AND(((K436/12)-INT(K436/12))*12&gt;=3,((K436/12)-INT(K436/12))*12&lt;6),6,IF(AND(((K436/12)-INT(K436/12))*12&gt;=6,((K436/12)-INT(K436/12))*12&lt;9),9,IF(((K436/12)-INT(K436/12))*12&gt;=9,12))))</f>
        <v>201</v>
      </c>
      <c r="M436" s="13">
        <f>1/500*(I436*L436)</f>
        <v>477320.32800000004</v>
      </c>
      <c r="N436" s="9">
        <f>YEARFRAC(D436,G436,0)</f>
        <v>65</v>
      </c>
      <c r="O436" s="12"/>
      <c r="P436" s="11"/>
      <c r="Q436" s="11"/>
      <c r="R436" s="11"/>
      <c r="S436" s="9"/>
      <c r="T436" s="9"/>
      <c r="U436" s="9"/>
      <c r="V436" s="9"/>
      <c r="W436" s="9"/>
      <c r="X436" s="9"/>
      <c r="Y436" s="10"/>
      <c r="Z436" s="9"/>
      <c r="AA436" s="8"/>
      <c r="AB436" s="1"/>
      <c r="AC436" s="7"/>
    </row>
    <row r="437" spans="1:29" x14ac:dyDescent="0.2">
      <c r="A437" s="18">
        <v>2112</v>
      </c>
      <c r="B437" s="17" t="s">
        <v>746</v>
      </c>
      <c r="C437" s="17" t="s">
        <v>2</v>
      </c>
      <c r="D437" s="16">
        <v>22313</v>
      </c>
      <c r="E437" s="16">
        <v>30056</v>
      </c>
      <c r="F437" s="16">
        <v>34700</v>
      </c>
      <c r="G437" s="16">
        <v>44228</v>
      </c>
      <c r="H437" s="13">
        <v>35275</v>
      </c>
      <c r="I437" s="13">
        <v>423300</v>
      </c>
      <c r="J437" s="15">
        <f>YEARFRAC(F437,$J$2,3)</f>
        <v>16.504109589041096</v>
      </c>
      <c r="K437" s="14">
        <f>PRODUCT(J437*12)</f>
        <v>198.04931506849317</v>
      </c>
      <c r="L437" s="4">
        <f>12*(INT(K437/12))+IF(((K437/12)-INT(K437/12))*12&lt;3,3,IF(AND(((K437/12)-INT(K437/12))*12&gt;=3,((K437/12)-INT(K437/12))*12&lt;6),6,IF(AND(((K437/12)-INT(K437/12))*12&gt;=6,((K437/12)-INT(K437/12))*12&lt;9),9,IF(((K437/12)-INT(K437/12))*12&gt;=9,12))))</f>
        <v>201</v>
      </c>
      <c r="M437" s="13">
        <f>1/500*(I437*L437)</f>
        <v>170166.6</v>
      </c>
      <c r="N437" s="9">
        <f>YEARFRAC(D437,G437,0)</f>
        <v>60</v>
      </c>
      <c r="O437" s="12"/>
      <c r="P437" s="11"/>
      <c r="Q437" s="11"/>
      <c r="R437" s="11"/>
      <c r="S437" s="9"/>
      <c r="T437" s="9"/>
      <c r="U437" s="9"/>
      <c r="V437" s="9"/>
      <c r="W437" s="9"/>
      <c r="X437" s="9"/>
      <c r="Y437" s="10"/>
      <c r="Z437" s="9"/>
      <c r="AA437" s="8"/>
      <c r="AB437" s="1"/>
      <c r="AC437" s="7"/>
    </row>
    <row r="438" spans="1:29" x14ac:dyDescent="0.2">
      <c r="A438" s="18">
        <v>2139</v>
      </c>
      <c r="B438" s="17" t="s">
        <v>745</v>
      </c>
      <c r="C438" s="17" t="s">
        <v>2</v>
      </c>
      <c r="D438" s="16">
        <v>22678</v>
      </c>
      <c r="E438" s="16">
        <v>30419</v>
      </c>
      <c r="F438" s="16">
        <v>34700</v>
      </c>
      <c r="G438" s="16">
        <v>44593</v>
      </c>
      <c r="H438" s="13">
        <v>42877</v>
      </c>
      <c r="I438" s="13">
        <v>514524</v>
      </c>
      <c r="J438" s="15">
        <f>YEARFRAC(F438,$J$2,3)</f>
        <v>16.504109589041096</v>
      </c>
      <c r="K438" s="14">
        <f>PRODUCT(J438*12)</f>
        <v>198.04931506849317</v>
      </c>
      <c r="L438" s="4">
        <f>12*(INT(K438/12))+IF(((K438/12)-INT(K438/12))*12&lt;3,3,IF(AND(((K438/12)-INT(K438/12))*12&gt;=3,((K438/12)-INT(K438/12))*12&lt;6),6,IF(AND(((K438/12)-INT(K438/12))*12&gt;=6,((K438/12)-INT(K438/12))*12&lt;9),9,IF(((K438/12)-INT(K438/12))*12&gt;=9,12))))</f>
        <v>201</v>
      </c>
      <c r="M438" s="13">
        <f>1/500*(I438*L438)</f>
        <v>206838.64800000002</v>
      </c>
      <c r="N438" s="9">
        <f>YEARFRAC(D438,G438,0)</f>
        <v>60</v>
      </c>
      <c r="O438" s="12"/>
      <c r="P438" s="11"/>
      <c r="Q438" s="11"/>
      <c r="R438" s="11"/>
      <c r="S438" s="9"/>
      <c r="T438" s="9"/>
      <c r="U438" s="9"/>
      <c r="V438" s="9"/>
      <c r="W438" s="9"/>
      <c r="X438" s="9"/>
      <c r="Y438" s="10"/>
      <c r="Z438" s="9"/>
      <c r="AA438" s="8"/>
      <c r="AB438" s="1"/>
      <c r="AC438" s="7"/>
    </row>
    <row r="439" spans="1:29" x14ac:dyDescent="0.2">
      <c r="A439" s="18">
        <v>2150</v>
      </c>
      <c r="B439" s="17" t="s">
        <v>744</v>
      </c>
      <c r="C439" s="17" t="s">
        <v>2</v>
      </c>
      <c r="D439" s="16">
        <v>22138</v>
      </c>
      <c r="E439" s="16">
        <v>30419</v>
      </c>
      <c r="F439" s="16">
        <v>34700</v>
      </c>
      <c r="G439" s="16">
        <v>44053</v>
      </c>
      <c r="H439" s="13">
        <v>37039</v>
      </c>
      <c r="I439" s="13">
        <v>444468</v>
      </c>
      <c r="J439" s="15">
        <f>YEARFRAC(F439,$J$2,3)</f>
        <v>16.504109589041096</v>
      </c>
      <c r="K439" s="14">
        <f>PRODUCT(J439*12)</f>
        <v>198.04931506849317</v>
      </c>
      <c r="L439" s="4">
        <f>12*(INT(K439/12))+IF(((K439/12)-INT(K439/12))*12&lt;3,3,IF(AND(((K439/12)-INT(K439/12))*12&gt;=3,((K439/12)-INT(K439/12))*12&lt;6),6,IF(AND(((K439/12)-INT(K439/12))*12&gt;=6,((K439/12)-INT(K439/12))*12&lt;9),9,IF(((K439/12)-INT(K439/12))*12&gt;=9,12))))</f>
        <v>201</v>
      </c>
      <c r="M439" s="13">
        <f>1/500*(I439*L439)</f>
        <v>178676.136</v>
      </c>
      <c r="N439" s="9">
        <f>YEARFRAC(D439,G439,0)</f>
        <v>60</v>
      </c>
      <c r="O439" s="12"/>
      <c r="P439" s="11"/>
      <c r="Q439" s="11"/>
      <c r="R439" s="11"/>
      <c r="S439" s="9"/>
      <c r="T439" s="9"/>
      <c r="U439" s="9"/>
      <c r="V439" s="9"/>
      <c r="W439" s="9"/>
      <c r="X439" s="9"/>
      <c r="Y439" s="10"/>
      <c r="Z439" s="9"/>
      <c r="AA439" s="8"/>
      <c r="AB439" s="1"/>
      <c r="AC439" s="7"/>
    </row>
    <row r="440" spans="1:29" x14ac:dyDescent="0.2">
      <c r="A440" s="18">
        <v>2176</v>
      </c>
      <c r="B440" s="17" t="s">
        <v>743</v>
      </c>
      <c r="C440" s="17" t="s">
        <v>0</v>
      </c>
      <c r="D440" s="16">
        <v>21816</v>
      </c>
      <c r="E440" s="16">
        <v>30498</v>
      </c>
      <c r="F440" s="16">
        <v>34700</v>
      </c>
      <c r="G440" s="16">
        <v>45558</v>
      </c>
      <c r="H440" s="13">
        <v>49636</v>
      </c>
      <c r="I440" s="13">
        <v>595632</v>
      </c>
      <c r="J440" s="15">
        <f>YEARFRAC(F440,$J$2,3)</f>
        <v>16.504109589041096</v>
      </c>
      <c r="K440" s="14">
        <f>PRODUCT(J440*12)</f>
        <v>198.04931506849317</v>
      </c>
      <c r="L440" s="4">
        <f>12*(INT(K440/12))+IF(((K440/12)-INT(K440/12))*12&lt;3,3,IF(AND(((K440/12)-INT(K440/12))*12&gt;=3,((K440/12)-INT(K440/12))*12&lt;6),6,IF(AND(((K440/12)-INT(K440/12))*12&gt;=6,((K440/12)-INT(K440/12))*12&lt;9),9,IF(((K440/12)-INT(K440/12))*12&gt;=9,12))))</f>
        <v>201</v>
      </c>
      <c r="M440" s="13">
        <f>1/500*(I440*L440)</f>
        <v>239444.06400000001</v>
      </c>
      <c r="N440" s="9">
        <f>YEARFRAC(D440,G440,0)</f>
        <v>65</v>
      </c>
      <c r="O440" s="12"/>
      <c r="P440" s="11"/>
      <c r="Q440" s="11"/>
      <c r="R440" s="11"/>
      <c r="S440" s="9"/>
      <c r="T440" s="9"/>
      <c r="U440" s="9"/>
      <c r="V440" s="9"/>
      <c r="W440" s="9"/>
      <c r="X440" s="9"/>
      <c r="Y440" s="10"/>
      <c r="Z440" s="9"/>
      <c r="AA440" s="8"/>
      <c r="AB440" s="1"/>
      <c r="AC440" s="7"/>
    </row>
    <row r="441" spans="1:29" x14ac:dyDescent="0.2">
      <c r="A441" s="18">
        <v>2273</v>
      </c>
      <c r="B441" s="17" t="s">
        <v>742</v>
      </c>
      <c r="C441" s="17" t="s">
        <v>2</v>
      </c>
      <c r="D441" s="16">
        <v>21976</v>
      </c>
      <c r="E441" s="16">
        <v>30864</v>
      </c>
      <c r="F441" s="16">
        <v>34700</v>
      </c>
      <c r="G441" s="16">
        <v>45717</v>
      </c>
      <c r="H441" s="13">
        <v>70320</v>
      </c>
      <c r="I441" s="13">
        <v>843840</v>
      </c>
      <c r="J441" s="15">
        <f>YEARFRAC(F441,$J$2,3)</f>
        <v>16.504109589041096</v>
      </c>
      <c r="K441" s="14">
        <f>PRODUCT(J441*12)</f>
        <v>198.04931506849317</v>
      </c>
      <c r="L441" s="4">
        <f>12*(INT(K441/12))+IF(((K441/12)-INT(K441/12))*12&lt;3,3,IF(AND(((K441/12)-INT(K441/12))*12&gt;=3,((K441/12)-INT(K441/12))*12&lt;6),6,IF(AND(((K441/12)-INT(K441/12))*12&gt;=6,((K441/12)-INT(K441/12))*12&lt;9),9,IF(((K441/12)-INT(K441/12))*12&gt;=9,12))))</f>
        <v>201</v>
      </c>
      <c r="M441" s="13">
        <f>1/500*(I441*L441)</f>
        <v>339223.68</v>
      </c>
      <c r="N441" s="9">
        <f>YEARFRAC(D441,G441,0)</f>
        <v>65</v>
      </c>
      <c r="O441" s="12"/>
      <c r="P441" s="11"/>
      <c r="Q441" s="11"/>
      <c r="R441" s="11"/>
      <c r="S441" s="9"/>
      <c r="T441" s="9"/>
      <c r="U441" s="9"/>
      <c r="V441" s="9"/>
      <c r="W441" s="9"/>
      <c r="X441" s="9"/>
      <c r="Y441" s="10"/>
      <c r="Z441" s="9"/>
      <c r="AA441" s="8"/>
      <c r="AB441" s="1"/>
      <c r="AC441" s="7"/>
    </row>
    <row r="442" spans="1:29" x14ac:dyDescent="0.2">
      <c r="A442" s="18">
        <v>2270</v>
      </c>
      <c r="B442" s="17" t="s">
        <v>741</v>
      </c>
      <c r="C442" s="17" t="s">
        <v>0</v>
      </c>
      <c r="D442" s="16">
        <v>21381</v>
      </c>
      <c r="E442" s="16">
        <v>30900</v>
      </c>
      <c r="F442" s="16">
        <v>34700</v>
      </c>
      <c r="G442" s="16">
        <v>45122</v>
      </c>
      <c r="H442" s="13">
        <v>81404</v>
      </c>
      <c r="I442" s="13">
        <v>976848</v>
      </c>
      <c r="J442" s="15">
        <f>YEARFRAC(F442,$J$2,3)</f>
        <v>16.504109589041096</v>
      </c>
      <c r="K442" s="14">
        <f>PRODUCT(J442*12)</f>
        <v>198.04931506849317</v>
      </c>
      <c r="L442" s="4">
        <f>12*(INT(K442/12))+IF(((K442/12)-INT(K442/12))*12&lt;3,3,IF(AND(((K442/12)-INT(K442/12))*12&gt;=3,((K442/12)-INT(K442/12))*12&lt;6),6,IF(AND(((K442/12)-INT(K442/12))*12&gt;=6,((K442/12)-INT(K442/12))*12&lt;9),9,IF(((K442/12)-INT(K442/12))*12&gt;=9,12))))</f>
        <v>201</v>
      </c>
      <c r="M442" s="13">
        <f>1/500*(I442*L442)</f>
        <v>392692.89600000001</v>
      </c>
      <c r="N442" s="9">
        <f>YEARFRAC(D442,G442,0)</f>
        <v>65</v>
      </c>
      <c r="O442" s="12"/>
      <c r="P442" s="11"/>
      <c r="Q442" s="11"/>
      <c r="R442" s="11"/>
      <c r="S442" s="9"/>
      <c r="T442" s="9"/>
      <c r="U442" s="9"/>
      <c r="V442" s="9"/>
      <c r="W442" s="9"/>
      <c r="X442" s="9"/>
      <c r="Y442" s="10"/>
      <c r="Z442" s="9"/>
      <c r="AA442" s="8"/>
      <c r="AB442" s="1"/>
      <c r="AC442" s="7"/>
    </row>
    <row r="443" spans="1:29" x14ac:dyDescent="0.2">
      <c r="A443" s="18">
        <v>2420</v>
      </c>
      <c r="B443" s="17" t="s">
        <v>740</v>
      </c>
      <c r="C443" s="17" t="s">
        <v>0</v>
      </c>
      <c r="D443" s="16">
        <v>23377</v>
      </c>
      <c r="E443" s="16">
        <v>31342</v>
      </c>
      <c r="F443" s="16">
        <v>34700</v>
      </c>
      <c r="G443" s="16">
        <v>45292</v>
      </c>
      <c r="H443" s="13">
        <v>35275</v>
      </c>
      <c r="I443" s="13">
        <v>423300</v>
      </c>
      <c r="J443" s="15">
        <f>YEARFRAC(F443,$J$2,3)</f>
        <v>16.504109589041096</v>
      </c>
      <c r="K443" s="14">
        <f>PRODUCT(J443*12)</f>
        <v>198.04931506849317</v>
      </c>
      <c r="L443" s="4">
        <f>12*(INT(K443/12))+IF(((K443/12)-INT(K443/12))*12&lt;3,3,IF(AND(((K443/12)-INT(K443/12))*12&gt;=3,((K443/12)-INT(K443/12))*12&lt;6),6,IF(AND(((K443/12)-INT(K443/12))*12&gt;=6,((K443/12)-INT(K443/12))*12&lt;9),9,IF(((K443/12)-INT(K443/12))*12&gt;=9,12))))</f>
        <v>201</v>
      </c>
      <c r="M443" s="13">
        <f>1/500*(I443*L443)</f>
        <v>170166.6</v>
      </c>
      <c r="N443" s="9">
        <f>YEARFRAC(D443,G443,0)</f>
        <v>60</v>
      </c>
      <c r="O443" s="12"/>
      <c r="P443" s="11"/>
      <c r="Q443" s="11"/>
      <c r="R443" s="11"/>
      <c r="S443" s="9"/>
      <c r="T443" s="9"/>
      <c r="U443" s="9"/>
      <c r="V443" s="9"/>
      <c r="W443" s="9"/>
      <c r="X443" s="9"/>
      <c r="Y443" s="10"/>
      <c r="Z443" s="9"/>
      <c r="AA443" s="8"/>
      <c r="AB443" s="1"/>
      <c r="AC443" s="7"/>
    </row>
    <row r="444" spans="1:29" x14ac:dyDescent="0.2">
      <c r="A444" s="18">
        <v>2515</v>
      </c>
      <c r="B444" s="17" t="s">
        <v>739</v>
      </c>
      <c r="C444" s="17" t="s">
        <v>0</v>
      </c>
      <c r="D444" s="16">
        <v>23330</v>
      </c>
      <c r="E444" s="16">
        <v>31595</v>
      </c>
      <c r="F444" s="16">
        <v>35827</v>
      </c>
      <c r="G444" s="16">
        <v>45245</v>
      </c>
      <c r="H444" s="13">
        <v>27639</v>
      </c>
      <c r="I444" s="13">
        <v>331668</v>
      </c>
      <c r="J444" s="15">
        <f>YEARFRAC(F444,$J$2,3)</f>
        <v>13.416438356164383</v>
      </c>
      <c r="K444" s="14">
        <f>PRODUCT(J444*12)</f>
        <v>160.99726027397259</v>
      </c>
      <c r="L444" s="4">
        <f>12*(INT(K444/12))+IF(((K444/12)-INT(K444/12))*12&lt;3,3,IF(AND(((K444/12)-INT(K444/12))*12&gt;=3,((K444/12)-INT(K444/12))*12&lt;6),6,IF(AND(((K444/12)-INT(K444/12))*12&gt;=6,((K444/12)-INT(K444/12))*12&lt;9),9,IF(((K444/12)-INT(K444/12))*12&gt;=9,12))))</f>
        <v>162</v>
      </c>
      <c r="M444" s="13">
        <f>1/500*(I444*L444)</f>
        <v>107460.432</v>
      </c>
      <c r="N444" s="9">
        <f>YEARFRAC(D444,G444,0)</f>
        <v>60</v>
      </c>
      <c r="O444" s="12"/>
      <c r="P444" s="11"/>
      <c r="Q444" s="11"/>
      <c r="R444" s="11"/>
      <c r="S444" s="9"/>
      <c r="T444" s="9"/>
      <c r="U444" s="9"/>
      <c r="V444" s="9"/>
      <c r="W444" s="9"/>
      <c r="X444" s="9"/>
      <c r="Y444" s="10"/>
      <c r="Z444" s="9"/>
      <c r="AA444" s="8"/>
      <c r="AB444" s="1"/>
      <c r="AC444" s="7"/>
    </row>
    <row r="445" spans="1:29" x14ac:dyDescent="0.2">
      <c r="A445" s="18">
        <v>2761</v>
      </c>
      <c r="B445" s="17" t="s">
        <v>738</v>
      </c>
      <c r="C445" s="17" t="s">
        <v>0</v>
      </c>
      <c r="D445" s="16">
        <v>24080</v>
      </c>
      <c r="E445" s="16">
        <v>31973</v>
      </c>
      <c r="F445" s="16">
        <v>34700</v>
      </c>
      <c r="G445" s="16">
        <v>47821</v>
      </c>
      <c r="H445" s="13">
        <v>42877</v>
      </c>
      <c r="I445" s="13">
        <v>514524</v>
      </c>
      <c r="J445" s="15">
        <f>YEARFRAC(F445,$J$2,3)</f>
        <v>16.504109589041096</v>
      </c>
      <c r="K445" s="14">
        <f>PRODUCT(J445*12)</f>
        <v>198.04931506849317</v>
      </c>
      <c r="L445" s="4">
        <f>12*(INT(K445/12))+IF(((K445/12)-INT(K445/12))*12&lt;3,3,IF(AND(((K445/12)-INT(K445/12))*12&gt;=3,((K445/12)-INT(K445/12))*12&lt;6),6,IF(AND(((K445/12)-INT(K445/12))*12&gt;=6,((K445/12)-INT(K445/12))*12&lt;9),9,IF(((K445/12)-INT(K445/12))*12&gt;=9,12))))</f>
        <v>201</v>
      </c>
      <c r="M445" s="13">
        <f>1/500*(I445*L445)</f>
        <v>206838.64800000002</v>
      </c>
      <c r="N445" s="9">
        <f>YEARFRAC(D445,G445,0)</f>
        <v>65</v>
      </c>
      <c r="O445" s="12"/>
      <c r="P445" s="11"/>
      <c r="Q445" s="11"/>
      <c r="R445" s="11"/>
      <c r="S445" s="9"/>
      <c r="T445" s="9"/>
      <c r="U445" s="9"/>
      <c r="V445" s="9"/>
      <c r="W445" s="9"/>
      <c r="X445" s="9"/>
      <c r="Y445" s="10"/>
      <c r="Z445" s="9"/>
      <c r="AA445" s="8"/>
      <c r="AB445" s="1"/>
      <c r="AC445" s="7"/>
    </row>
    <row r="446" spans="1:29" x14ac:dyDescent="0.2">
      <c r="A446" s="18">
        <v>2809</v>
      </c>
      <c r="B446" s="17" t="s">
        <v>737</v>
      </c>
      <c r="C446" s="17" t="s">
        <v>0</v>
      </c>
      <c r="D446" s="16">
        <v>23073</v>
      </c>
      <c r="E446" s="16">
        <v>32356</v>
      </c>
      <c r="F446" s="16">
        <v>34700</v>
      </c>
      <c r="G446" s="16">
        <v>46815</v>
      </c>
      <c r="H446" s="13">
        <v>85474</v>
      </c>
      <c r="I446" s="13">
        <v>1025688</v>
      </c>
      <c r="J446" s="15">
        <f>YEARFRAC(F446,$J$2,3)</f>
        <v>16.504109589041096</v>
      </c>
      <c r="K446" s="14">
        <f>PRODUCT(J446*12)</f>
        <v>198.04931506849317</v>
      </c>
      <c r="L446" s="4">
        <f>12*(INT(K446/12))+IF(((K446/12)-INT(K446/12))*12&lt;3,3,IF(AND(((K446/12)-INT(K446/12))*12&gt;=3,((K446/12)-INT(K446/12))*12&lt;6),6,IF(AND(((K446/12)-INT(K446/12))*12&gt;=6,((K446/12)-INT(K446/12))*12&lt;9),9,IF(((K446/12)-INT(K446/12))*12&gt;=9,12))))</f>
        <v>201</v>
      </c>
      <c r="M446" s="13">
        <f>1/500*(I446*L446)</f>
        <v>412326.576</v>
      </c>
      <c r="N446" s="9">
        <f>YEARFRAC(D446,G446,0)</f>
        <v>65</v>
      </c>
      <c r="O446" s="12"/>
      <c r="P446" s="11"/>
      <c r="Q446" s="11"/>
      <c r="R446" s="11"/>
      <c r="S446" s="9"/>
      <c r="T446" s="9"/>
      <c r="U446" s="9"/>
      <c r="V446" s="9"/>
      <c r="W446" s="9"/>
      <c r="X446" s="9"/>
      <c r="Y446" s="10"/>
      <c r="Z446" s="9"/>
      <c r="AA446" s="8"/>
      <c r="AB446" s="1"/>
      <c r="AC446" s="7"/>
    </row>
    <row r="447" spans="1:29" x14ac:dyDescent="0.2">
      <c r="A447" s="18">
        <v>2829</v>
      </c>
      <c r="B447" s="17" t="s">
        <v>736</v>
      </c>
      <c r="C447" s="17" t="s">
        <v>0</v>
      </c>
      <c r="D447" s="16">
        <v>21916</v>
      </c>
      <c r="E447" s="16">
        <v>32365</v>
      </c>
      <c r="F447" s="16">
        <v>34700</v>
      </c>
      <c r="G447" s="16">
        <v>45658</v>
      </c>
      <c r="H447" s="13">
        <v>70320</v>
      </c>
      <c r="I447" s="13">
        <v>843840</v>
      </c>
      <c r="J447" s="15">
        <f>YEARFRAC(F447,$J$2,3)</f>
        <v>16.504109589041096</v>
      </c>
      <c r="K447" s="14">
        <f>PRODUCT(J447*12)</f>
        <v>198.04931506849317</v>
      </c>
      <c r="L447" s="4">
        <f>12*(INT(K447/12))+IF(((K447/12)-INT(K447/12))*12&lt;3,3,IF(AND(((K447/12)-INT(K447/12))*12&gt;=3,((K447/12)-INT(K447/12))*12&lt;6),6,IF(AND(((K447/12)-INT(K447/12))*12&gt;=6,((K447/12)-INT(K447/12))*12&lt;9),9,IF(((K447/12)-INT(K447/12))*12&gt;=9,12))))</f>
        <v>201</v>
      </c>
      <c r="M447" s="13">
        <f>1/500*(I447*L447)</f>
        <v>339223.68</v>
      </c>
      <c r="N447" s="9">
        <f>YEARFRAC(D447,G447,0)</f>
        <v>65</v>
      </c>
      <c r="O447" s="12"/>
      <c r="P447" s="11"/>
      <c r="Q447" s="11"/>
      <c r="R447" s="11"/>
      <c r="S447" s="9"/>
      <c r="T447" s="9"/>
      <c r="U447" s="9"/>
      <c r="V447" s="9"/>
      <c r="W447" s="9"/>
      <c r="X447" s="9"/>
      <c r="Y447" s="10"/>
      <c r="Z447" s="9"/>
      <c r="AA447" s="8"/>
      <c r="AB447" s="1"/>
      <c r="AC447" s="7"/>
    </row>
    <row r="448" spans="1:29" x14ac:dyDescent="0.2">
      <c r="A448" s="18">
        <v>3124</v>
      </c>
      <c r="B448" s="17" t="s">
        <v>735</v>
      </c>
      <c r="C448" s="17" t="s">
        <v>2</v>
      </c>
      <c r="D448" s="16">
        <v>22904</v>
      </c>
      <c r="E448" s="16">
        <v>29937</v>
      </c>
      <c r="F448" s="16">
        <v>35612</v>
      </c>
      <c r="G448" s="16">
        <v>44819</v>
      </c>
      <c r="H448" s="13">
        <v>21304</v>
      </c>
      <c r="I448" s="13">
        <v>255648</v>
      </c>
      <c r="J448" s="15">
        <f>YEARFRAC(F448,$J$2,3)</f>
        <v>14.005479452054795</v>
      </c>
      <c r="K448" s="14">
        <f>PRODUCT(J448*12)</f>
        <v>168.06575342465754</v>
      </c>
      <c r="L448" s="4">
        <f>12*(INT(K448/12))+IF(((K448/12)-INT(K448/12))*12&lt;3,3,IF(AND(((K448/12)-INT(K448/12))*12&gt;=3,((K448/12)-INT(K448/12))*12&lt;6),6,IF(AND(((K448/12)-INT(K448/12))*12&gt;=6,((K448/12)-INT(K448/12))*12&lt;9),9,IF(((K448/12)-INT(K448/12))*12&gt;=9,12))))</f>
        <v>171</v>
      </c>
      <c r="M448" s="13">
        <f>1/500*(I448*L448)</f>
        <v>87431.616000000009</v>
      </c>
      <c r="N448" s="9">
        <f>YEARFRAC(D448,G448,0)</f>
        <v>60</v>
      </c>
      <c r="O448" s="12"/>
      <c r="P448" s="11"/>
      <c r="Q448" s="11"/>
      <c r="R448" s="11"/>
      <c r="S448" s="9"/>
      <c r="T448" s="9"/>
      <c r="U448" s="9"/>
      <c r="V448" s="9"/>
      <c r="W448" s="9"/>
      <c r="X448" s="9"/>
      <c r="Y448" s="10"/>
      <c r="Z448" s="9"/>
      <c r="AA448" s="8"/>
      <c r="AB448" s="1"/>
      <c r="AC448" s="7"/>
    </row>
    <row r="449" spans="1:29" x14ac:dyDescent="0.2">
      <c r="A449" s="18">
        <v>3330</v>
      </c>
      <c r="B449" s="17" t="s">
        <v>734</v>
      </c>
      <c r="C449" s="17" t="s">
        <v>0</v>
      </c>
      <c r="D449" s="16">
        <v>24076</v>
      </c>
      <c r="E449" s="16">
        <v>31635</v>
      </c>
      <c r="F449" s="16">
        <v>34700</v>
      </c>
      <c r="G449" s="16">
        <v>45991</v>
      </c>
      <c r="H449" s="13">
        <v>25895</v>
      </c>
      <c r="I449" s="13">
        <v>310740</v>
      </c>
      <c r="J449" s="15">
        <f>YEARFRAC(F449,$J$2,3)</f>
        <v>16.504109589041096</v>
      </c>
      <c r="K449" s="14">
        <f>PRODUCT(J449*12)</f>
        <v>198.04931506849317</v>
      </c>
      <c r="L449" s="4">
        <f>12*(INT(K449/12))+IF(((K449/12)-INT(K449/12))*12&lt;3,3,IF(AND(((K449/12)-INT(K449/12))*12&gt;=3,((K449/12)-INT(K449/12))*12&lt;6),6,IF(AND(((K449/12)-INT(K449/12))*12&gt;=6,((K449/12)-INT(K449/12))*12&lt;9),9,IF(((K449/12)-INT(K449/12))*12&gt;=9,12))))</f>
        <v>201</v>
      </c>
      <c r="M449" s="13">
        <f>1/500*(I449*L449)</f>
        <v>124917.48</v>
      </c>
      <c r="N449" s="9">
        <f>YEARFRAC(D449,G449,0)</f>
        <v>60</v>
      </c>
      <c r="O449" s="12"/>
      <c r="P449" s="11"/>
      <c r="Q449" s="11"/>
      <c r="R449" s="11"/>
      <c r="S449" s="9"/>
      <c r="T449" s="9"/>
      <c r="U449" s="9"/>
      <c r="V449" s="9"/>
      <c r="W449" s="9"/>
      <c r="X449" s="9"/>
      <c r="Y449" s="10"/>
      <c r="Z449" s="9"/>
      <c r="AA449" s="8"/>
      <c r="AB449" s="1"/>
      <c r="AC449" s="7"/>
    </row>
    <row r="450" spans="1:29" x14ac:dyDescent="0.2">
      <c r="A450" s="18">
        <v>3336</v>
      </c>
      <c r="B450" s="17" t="s">
        <v>733</v>
      </c>
      <c r="C450" s="17" t="s">
        <v>0</v>
      </c>
      <c r="D450" s="16">
        <v>22037</v>
      </c>
      <c r="E450" s="16">
        <v>28708</v>
      </c>
      <c r="F450" s="16">
        <v>34700</v>
      </c>
      <c r="G450" s="16">
        <v>43952</v>
      </c>
      <c r="H450" s="13">
        <v>20289</v>
      </c>
      <c r="I450" s="13">
        <v>243468</v>
      </c>
      <c r="J450" s="15">
        <f>YEARFRAC(F450,$J$2,3)</f>
        <v>16.504109589041096</v>
      </c>
      <c r="K450" s="14">
        <f>PRODUCT(J450*12)</f>
        <v>198.04931506849317</v>
      </c>
      <c r="L450" s="4">
        <f>12*(INT(K450/12))+IF(((K450/12)-INT(K450/12))*12&lt;3,3,IF(AND(((K450/12)-INT(K450/12))*12&gt;=3,((K450/12)-INT(K450/12))*12&lt;6),6,IF(AND(((K450/12)-INT(K450/12))*12&gt;=6,((K450/12)-INT(K450/12))*12&lt;9),9,IF(((K450/12)-INT(K450/12))*12&gt;=9,12))))</f>
        <v>201</v>
      </c>
      <c r="M450" s="13">
        <f>1/500*(I450*L450)</f>
        <v>97874.135999999999</v>
      </c>
      <c r="N450" s="9">
        <f>YEARFRAC(D450,G450,0)</f>
        <v>60</v>
      </c>
      <c r="O450" s="12"/>
      <c r="P450" s="11"/>
      <c r="Q450" s="11"/>
      <c r="R450" s="11"/>
      <c r="S450" s="9"/>
      <c r="T450" s="9"/>
      <c r="U450" s="9"/>
      <c r="V450" s="9"/>
      <c r="W450" s="9"/>
      <c r="X450" s="9"/>
      <c r="Y450" s="10"/>
      <c r="Z450" s="9"/>
      <c r="AA450" s="8"/>
      <c r="AB450" s="1"/>
      <c r="AC450" s="7"/>
    </row>
    <row r="451" spans="1:29" x14ac:dyDescent="0.2">
      <c r="A451" s="18">
        <v>3349</v>
      </c>
      <c r="B451" s="17" t="s">
        <v>732</v>
      </c>
      <c r="C451" s="17" t="s">
        <v>0</v>
      </c>
      <c r="D451" s="16">
        <v>22647</v>
      </c>
      <c r="E451" s="16">
        <v>29865</v>
      </c>
      <c r="F451" s="16">
        <v>34700</v>
      </c>
      <c r="G451" s="16">
        <v>44562</v>
      </c>
      <c r="H451" s="13">
        <v>29021</v>
      </c>
      <c r="I451" s="13">
        <v>348252</v>
      </c>
      <c r="J451" s="15">
        <f>YEARFRAC(F451,$J$2,3)</f>
        <v>16.504109589041096</v>
      </c>
      <c r="K451" s="14">
        <f>PRODUCT(J451*12)</f>
        <v>198.04931506849317</v>
      </c>
      <c r="L451" s="4">
        <f>12*(INT(K451/12))+IF(((K451/12)-INT(K451/12))*12&lt;3,3,IF(AND(((K451/12)-INT(K451/12))*12&gt;=3,((K451/12)-INT(K451/12))*12&lt;6),6,IF(AND(((K451/12)-INT(K451/12))*12&gt;=6,((K451/12)-INT(K451/12))*12&lt;9),9,IF(((K451/12)-INT(K451/12))*12&gt;=9,12))))</f>
        <v>201</v>
      </c>
      <c r="M451" s="13">
        <f>1/500*(I451*L451)</f>
        <v>139997.304</v>
      </c>
      <c r="N451" s="9">
        <f>YEARFRAC(D451,G451,0)</f>
        <v>60</v>
      </c>
      <c r="O451" s="12"/>
      <c r="P451" s="11"/>
      <c r="Q451" s="11"/>
      <c r="R451" s="11"/>
      <c r="S451" s="9"/>
      <c r="T451" s="9"/>
      <c r="U451" s="9"/>
      <c r="V451" s="9"/>
      <c r="W451" s="9"/>
      <c r="X451" s="9"/>
      <c r="Y451" s="10"/>
      <c r="Z451" s="9"/>
      <c r="AA451" s="8"/>
      <c r="AB451" s="1"/>
      <c r="AC451" s="7"/>
    </row>
    <row r="452" spans="1:29" x14ac:dyDescent="0.2">
      <c r="A452" s="18">
        <v>3382</v>
      </c>
      <c r="B452" s="17" t="s">
        <v>731</v>
      </c>
      <c r="C452" s="17" t="s">
        <v>2</v>
      </c>
      <c r="D452" s="16">
        <v>20796</v>
      </c>
      <c r="E452" s="16">
        <v>30638</v>
      </c>
      <c r="F452" s="16">
        <v>34700</v>
      </c>
      <c r="G452" s="16">
        <v>44537</v>
      </c>
      <c r="H452" s="13">
        <v>73836</v>
      </c>
      <c r="I452" s="13">
        <v>886032</v>
      </c>
      <c r="J452" s="15">
        <f>YEARFRAC(F452,$J$2,3)</f>
        <v>16.504109589041096</v>
      </c>
      <c r="K452" s="14">
        <f>PRODUCT(J452*12)</f>
        <v>198.04931506849317</v>
      </c>
      <c r="L452" s="4">
        <f>12*(INT(K452/12))+IF(((K452/12)-INT(K452/12))*12&lt;3,3,IF(AND(((K452/12)-INT(K452/12))*12&gt;=3,((K452/12)-INT(K452/12))*12&lt;6),6,IF(AND(((K452/12)-INT(K452/12))*12&gt;=6,((K452/12)-INT(K452/12))*12&lt;9),9,IF(((K452/12)-INT(K452/12))*12&gt;=9,12))))</f>
        <v>201</v>
      </c>
      <c r="M452" s="13">
        <f>1/500*(I452*L452)</f>
        <v>356184.864</v>
      </c>
      <c r="N452" s="9">
        <f>YEARFRAC(D452,G452,0)</f>
        <v>65</v>
      </c>
      <c r="O452" s="12"/>
      <c r="P452" s="11"/>
      <c r="Q452" s="11"/>
      <c r="R452" s="11"/>
      <c r="S452" s="9"/>
      <c r="T452" s="9"/>
      <c r="U452" s="9"/>
      <c r="V452" s="9"/>
      <c r="W452" s="9"/>
      <c r="X452" s="9"/>
      <c r="Y452" s="10"/>
      <c r="Z452" s="9"/>
      <c r="AA452" s="8"/>
      <c r="AB452" s="1"/>
      <c r="AC452" s="7"/>
    </row>
    <row r="453" spans="1:29" x14ac:dyDescent="0.2">
      <c r="A453" s="18">
        <v>3383</v>
      </c>
      <c r="B453" s="17" t="s">
        <v>730</v>
      </c>
      <c r="C453" s="17" t="s">
        <v>0</v>
      </c>
      <c r="D453" s="16">
        <v>22160</v>
      </c>
      <c r="E453" s="16">
        <v>30901</v>
      </c>
      <c r="F453" s="16">
        <v>34700</v>
      </c>
      <c r="G453" s="16">
        <v>45901</v>
      </c>
      <c r="H453" s="13">
        <v>81404</v>
      </c>
      <c r="I453" s="13">
        <v>976848</v>
      </c>
      <c r="J453" s="15">
        <f>YEARFRAC(F453,$J$2,3)</f>
        <v>16.504109589041096</v>
      </c>
      <c r="K453" s="14">
        <f>PRODUCT(J453*12)</f>
        <v>198.04931506849317</v>
      </c>
      <c r="L453" s="4">
        <f>12*(INT(K453/12))+IF(((K453/12)-INT(K453/12))*12&lt;3,3,IF(AND(((K453/12)-INT(K453/12))*12&gt;=3,((K453/12)-INT(K453/12))*12&lt;6),6,IF(AND(((K453/12)-INT(K453/12))*12&gt;=6,((K453/12)-INT(K453/12))*12&lt;9),9,IF(((K453/12)-INT(K453/12))*12&gt;=9,12))))</f>
        <v>201</v>
      </c>
      <c r="M453" s="13">
        <f>1/500*(I453*L453)</f>
        <v>392692.89600000001</v>
      </c>
      <c r="N453" s="9">
        <f>YEARFRAC(D453,G453,0)</f>
        <v>65</v>
      </c>
      <c r="O453" s="12"/>
      <c r="P453" s="11"/>
      <c r="Q453" s="11"/>
      <c r="R453" s="11"/>
      <c r="S453" s="9"/>
      <c r="T453" s="9"/>
      <c r="U453" s="9"/>
      <c r="V453" s="9"/>
      <c r="W453" s="9"/>
      <c r="X453" s="9"/>
      <c r="Y453" s="10"/>
      <c r="Z453" s="9"/>
      <c r="AA453" s="8"/>
      <c r="AB453" s="1"/>
      <c r="AC453" s="7"/>
    </row>
    <row r="454" spans="1:29" x14ac:dyDescent="0.2">
      <c r="A454" s="18">
        <v>3386</v>
      </c>
      <c r="B454" s="17" t="s">
        <v>729</v>
      </c>
      <c r="C454" s="17" t="s">
        <v>2</v>
      </c>
      <c r="D454" s="16">
        <v>23313</v>
      </c>
      <c r="E454" s="16">
        <v>32365</v>
      </c>
      <c r="F454" s="16">
        <v>34700</v>
      </c>
      <c r="G454" s="16">
        <v>47055</v>
      </c>
      <c r="H454" s="13">
        <v>49636</v>
      </c>
      <c r="I454" s="13">
        <v>595632</v>
      </c>
      <c r="J454" s="15">
        <f>YEARFRAC(F454,$J$2,3)</f>
        <v>16.504109589041096</v>
      </c>
      <c r="K454" s="14">
        <f>PRODUCT(J454*12)</f>
        <v>198.04931506849317</v>
      </c>
      <c r="L454" s="4">
        <f>12*(INT(K454/12))+IF(((K454/12)-INT(K454/12))*12&lt;3,3,IF(AND(((K454/12)-INT(K454/12))*12&gt;=3,((K454/12)-INT(K454/12))*12&lt;6),6,IF(AND(((K454/12)-INT(K454/12))*12&gt;=6,((K454/12)-INT(K454/12))*12&lt;9),9,IF(((K454/12)-INT(K454/12))*12&gt;=9,12))))</f>
        <v>201</v>
      </c>
      <c r="M454" s="13">
        <f>1/500*(I454*L454)</f>
        <v>239444.06400000001</v>
      </c>
      <c r="N454" s="9">
        <f>YEARFRAC(D454,G454,0)</f>
        <v>65</v>
      </c>
      <c r="O454" s="12"/>
      <c r="P454" s="11"/>
      <c r="Q454" s="11"/>
      <c r="R454" s="11"/>
      <c r="S454" s="9"/>
      <c r="T454" s="9"/>
      <c r="U454" s="9"/>
      <c r="V454" s="9"/>
      <c r="W454" s="9"/>
      <c r="X454" s="9"/>
      <c r="Y454" s="10"/>
      <c r="Z454" s="9"/>
      <c r="AA454" s="8"/>
      <c r="AB454" s="1"/>
      <c r="AC454" s="7"/>
    </row>
    <row r="455" spans="1:29" x14ac:dyDescent="0.2">
      <c r="A455" s="18">
        <v>3388</v>
      </c>
      <c r="B455" s="17" t="s">
        <v>728</v>
      </c>
      <c r="C455" s="17" t="s">
        <v>0</v>
      </c>
      <c r="D455" s="16">
        <v>21447</v>
      </c>
      <c r="E455" s="16">
        <v>32279</v>
      </c>
      <c r="F455" s="16">
        <v>34700</v>
      </c>
      <c r="G455" s="16">
        <v>45188</v>
      </c>
      <c r="H455" s="13">
        <v>70320</v>
      </c>
      <c r="I455" s="13">
        <v>843840</v>
      </c>
      <c r="J455" s="15">
        <f>YEARFRAC(F455,$J$2,3)</f>
        <v>16.504109589041096</v>
      </c>
      <c r="K455" s="14">
        <f>PRODUCT(J455*12)</f>
        <v>198.04931506849317</v>
      </c>
      <c r="L455" s="4">
        <f>12*(INT(K455/12))+IF(((K455/12)-INT(K455/12))*12&lt;3,3,IF(AND(((K455/12)-INT(K455/12))*12&gt;=3,((K455/12)-INT(K455/12))*12&lt;6),6,IF(AND(((K455/12)-INT(K455/12))*12&gt;=6,((K455/12)-INT(K455/12))*12&lt;9),9,IF(((K455/12)-INT(K455/12))*12&gt;=9,12))))</f>
        <v>201</v>
      </c>
      <c r="M455" s="13">
        <f>1/500*(I455*L455)</f>
        <v>339223.68</v>
      </c>
      <c r="N455" s="9">
        <f>YEARFRAC(D455,G455,0)</f>
        <v>65</v>
      </c>
      <c r="O455" s="12"/>
      <c r="P455" s="11"/>
      <c r="Q455" s="11"/>
      <c r="R455" s="11"/>
      <c r="S455" s="9"/>
      <c r="T455" s="9"/>
      <c r="U455" s="9"/>
      <c r="V455" s="9"/>
      <c r="W455" s="9"/>
      <c r="X455" s="9"/>
      <c r="Y455" s="10"/>
      <c r="Z455" s="9"/>
      <c r="AA455" s="8"/>
      <c r="AB455" s="1"/>
      <c r="AC455" s="7"/>
    </row>
    <row r="456" spans="1:29" x14ac:dyDescent="0.2">
      <c r="A456" s="18">
        <v>3391</v>
      </c>
      <c r="B456" s="17" t="s">
        <v>727</v>
      </c>
      <c r="C456" s="17" t="s">
        <v>2</v>
      </c>
      <c r="D456" s="16">
        <v>21152</v>
      </c>
      <c r="E456" s="16">
        <v>31789</v>
      </c>
      <c r="F456" s="16">
        <v>34700</v>
      </c>
      <c r="G456" s="16">
        <v>44893</v>
      </c>
      <c r="H456" s="13">
        <v>81404</v>
      </c>
      <c r="I456" s="13">
        <v>976848</v>
      </c>
      <c r="J456" s="15">
        <f>YEARFRAC(F456,$J$2,3)</f>
        <v>16.504109589041096</v>
      </c>
      <c r="K456" s="14">
        <f>PRODUCT(J456*12)</f>
        <v>198.04931506849317</v>
      </c>
      <c r="L456" s="4">
        <f>12*(INT(K456/12))+IF(((K456/12)-INT(K456/12))*12&lt;3,3,IF(AND(((K456/12)-INT(K456/12))*12&gt;=3,((K456/12)-INT(K456/12))*12&lt;6),6,IF(AND(((K456/12)-INT(K456/12))*12&gt;=6,((K456/12)-INT(K456/12))*12&lt;9),9,IF(((K456/12)-INT(K456/12))*12&gt;=9,12))))</f>
        <v>201</v>
      </c>
      <c r="M456" s="13">
        <f>1/500*(I456*L456)</f>
        <v>392692.89600000001</v>
      </c>
      <c r="N456" s="9">
        <f>YEARFRAC(D456,G456,0)</f>
        <v>65</v>
      </c>
      <c r="O456" s="12"/>
      <c r="P456" s="11"/>
      <c r="Q456" s="11"/>
      <c r="R456" s="11"/>
      <c r="S456" s="9"/>
      <c r="T456" s="9"/>
      <c r="U456" s="9"/>
      <c r="V456" s="9"/>
      <c r="W456" s="9"/>
      <c r="X456" s="9"/>
      <c r="Y456" s="10"/>
      <c r="Z456" s="9"/>
      <c r="AA456" s="8"/>
      <c r="AB456" s="1"/>
      <c r="AC456" s="7"/>
    </row>
    <row r="457" spans="1:29" x14ac:dyDescent="0.2">
      <c r="A457" s="18">
        <v>3394</v>
      </c>
      <c r="B457" s="17" t="s">
        <v>726</v>
      </c>
      <c r="C457" s="17" t="s">
        <v>2</v>
      </c>
      <c r="D457" s="16">
        <v>20607</v>
      </c>
      <c r="E457" s="16">
        <v>31260</v>
      </c>
      <c r="F457" s="16">
        <v>34700</v>
      </c>
      <c r="G457" s="16">
        <v>44348</v>
      </c>
      <c r="H457" s="13">
        <v>81404</v>
      </c>
      <c r="I457" s="13">
        <v>976848</v>
      </c>
      <c r="J457" s="15">
        <f>YEARFRAC(F457,$J$2,3)</f>
        <v>16.504109589041096</v>
      </c>
      <c r="K457" s="14">
        <f>PRODUCT(J457*12)</f>
        <v>198.04931506849317</v>
      </c>
      <c r="L457" s="4">
        <f>12*(INT(K457/12))+IF(((K457/12)-INT(K457/12))*12&lt;3,3,IF(AND(((K457/12)-INT(K457/12))*12&gt;=3,((K457/12)-INT(K457/12))*12&lt;6),6,IF(AND(((K457/12)-INT(K457/12))*12&gt;=6,((K457/12)-INT(K457/12))*12&lt;9),9,IF(((K457/12)-INT(K457/12))*12&gt;=9,12))))</f>
        <v>201</v>
      </c>
      <c r="M457" s="13">
        <f>1/500*(I457*L457)</f>
        <v>392692.89600000001</v>
      </c>
      <c r="N457" s="9">
        <f>YEARFRAC(D457,G457,0)</f>
        <v>65</v>
      </c>
      <c r="O457" s="12"/>
      <c r="P457" s="11"/>
      <c r="Q457" s="11"/>
      <c r="R457" s="11"/>
      <c r="S457" s="9"/>
      <c r="T457" s="9"/>
      <c r="U457" s="9"/>
      <c r="V457" s="9"/>
      <c r="W457" s="9"/>
      <c r="X457" s="9"/>
      <c r="Y457" s="10"/>
      <c r="Z457" s="9"/>
      <c r="AA457" s="8"/>
      <c r="AB457" s="1"/>
      <c r="AC457" s="7"/>
    </row>
    <row r="458" spans="1:29" x14ac:dyDescent="0.2">
      <c r="A458" s="18">
        <v>3414</v>
      </c>
      <c r="B458" s="17" t="s">
        <v>725</v>
      </c>
      <c r="C458" s="17" t="s">
        <v>2</v>
      </c>
      <c r="D458" s="16">
        <v>24718</v>
      </c>
      <c r="E458" s="16">
        <v>32112</v>
      </c>
      <c r="F458" s="16">
        <v>34700</v>
      </c>
      <c r="G458" s="16">
        <v>46633</v>
      </c>
      <c r="H458" s="13">
        <v>49636</v>
      </c>
      <c r="I458" s="13">
        <v>595632</v>
      </c>
      <c r="J458" s="15">
        <f>YEARFRAC(F458,$J$2,3)</f>
        <v>16.504109589041096</v>
      </c>
      <c r="K458" s="14">
        <f>PRODUCT(J458*12)</f>
        <v>198.04931506849317</v>
      </c>
      <c r="L458" s="4">
        <f>12*(INT(K458/12))+IF(((K458/12)-INT(K458/12))*12&lt;3,3,IF(AND(((K458/12)-INT(K458/12))*12&gt;=3,((K458/12)-INT(K458/12))*12&lt;6),6,IF(AND(((K458/12)-INT(K458/12))*12&gt;=6,((K458/12)-INT(K458/12))*12&lt;9),9,IF(((K458/12)-INT(K458/12))*12&gt;=9,12))))</f>
        <v>201</v>
      </c>
      <c r="M458" s="13">
        <f>1/500*(I458*L458)</f>
        <v>239444.06400000001</v>
      </c>
      <c r="N458" s="9">
        <f>YEARFRAC(D458,G458,0)</f>
        <v>60</v>
      </c>
      <c r="O458" s="12"/>
      <c r="P458" s="11"/>
      <c r="Q458" s="11"/>
      <c r="R458" s="11"/>
      <c r="S458" s="9"/>
      <c r="T458" s="9"/>
      <c r="U458" s="9"/>
      <c r="V458" s="9"/>
      <c r="W458" s="9"/>
      <c r="X458" s="9"/>
      <c r="Y458" s="10"/>
      <c r="Z458" s="9"/>
      <c r="AA458" s="8"/>
      <c r="AB458" s="1"/>
      <c r="AC458" s="7"/>
    </row>
    <row r="459" spans="1:29" x14ac:dyDescent="0.2">
      <c r="A459" s="18">
        <v>3437</v>
      </c>
      <c r="B459" s="17" t="s">
        <v>724</v>
      </c>
      <c r="C459" s="17" t="s">
        <v>0</v>
      </c>
      <c r="D459" s="16">
        <v>21732</v>
      </c>
      <c r="E459" s="16">
        <v>30531</v>
      </c>
      <c r="F459" s="16">
        <v>34700</v>
      </c>
      <c r="G459" s="16">
        <v>45474</v>
      </c>
      <c r="H459" s="13">
        <v>94235</v>
      </c>
      <c r="I459" s="13">
        <v>1130820</v>
      </c>
      <c r="J459" s="15">
        <f>YEARFRAC(F459,$J$2,3)</f>
        <v>16.504109589041096</v>
      </c>
      <c r="K459" s="14">
        <f>PRODUCT(J459*12)</f>
        <v>198.04931506849317</v>
      </c>
      <c r="L459" s="4">
        <f>12*(INT(K459/12))+IF(((K459/12)-INT(K459/12))*12&lt;3,3,IF(AND(((K459/12)-INT(K459/12))*12&gt;=3,((K459/12)-INT(K459/12))*12&lt;6),6,IF(AND(((K459/12)-INT(K459/12))*12&gt;=6,((K459/12)-INT(K459/12))*12&lt;9),9,IF(((K459/12)-INT(K459/12))*12&gt;=9,12))))</f>
        <v>201</v>
      </c>
      <c r="M459" s="13">
        <f>1/500*(I459*L459)</f>
        <v>454589.64</v>
      </c>
      <c r="N459" s="9">
        <f>YEARFRAC(D459,G459,0)</f>
        <v>65</v>
      </c>
      <c r="O459" s="12"/>
      <c r="P459" s="11"/>
      <c r="Q459" s="11"/>
      <c r="R459" s="11"/>
      <c r="S459" s="9"/>
      <c r="T459" s="9"/>
      <c r="U459" s="9"/>
      <c r="V459" s="9"/>
      <c r="W459" s="9"/>
      <c r="X459" s="9"/>
      <c r="Y459" s="10"/>
      <c r="Z459" s="9"/>
      <c r="AA459" s="8"/>
      <c r="AB459" s="1"/>
      <c r="AC459" s="7"/>
    </row>
    <row r="460" spans="1:29" x14ac:dyDescent="0.2">
      <c r="A460" s="18">
        <v>3443</v>
      </c>
      <c r="B460" s="17" t="s">
        <v>723</v>
      </c>
      <c r="C460" s="17" t="s">
        <v>2</v>
      </c>
      <c r="D460" s="16">
        <v>20503</v>
      </c>
      <c r="E460" s="16">
        <v>29053</v>
      </c>
      <c r="F460" s="16">
        <v>34700</v>
      </c>
      <c r="G460" s="16">
        <v>44245</v>
      </c>
      <c r="H460" s="13">
        <v>85474</v>
      </c>
      <c r="I460" s="13">
        <v>1025688</v>
      </c>
      <c r="J460" s="15">
        <f>YEARFRAC(F460,$J$2,3)</f>
        <v>16.504109589041096</v>
      </c>
      <c r="K460" s="14">
        <f>PRODUCT(J460*12)</f>
        <v>198.04931506849317</v>
      </c>
      <c r="L460" s="4">
        <f>12*(INT(K460/12))+IF(((K460/12)-INT(K460/12))*12&lt;3,3,IF(AND(((K460/12)-INT(K460/12))*12&gt;=3,((K460/12)-INT(K460/12))*12&lt;6),6,IF(AND(((K460/12)-INT(K460/12))*12&gt;=6,((K460/12)-INT(K460/12))*12&lt;9),9,IF(((K460/12)-INT(K460/12))*12&gt;=9,12))))</f>
        <v>201</v>
      </c>
      <c r="M460" s="13">
        <f>1/500*(I460*L460)</f>
        <v>412326.576</v>
      </c>
      <c r="N460" s="9">
        <f>YEARFRAC(D460,G460,0)</f>
        <v>65</v>
      </c>
      <c r="O460" s="12"/>
      <c r="P460" s="11"/>
      <c r="Q460" s="11"/>
      <c r="R460" s="11"/>
      <c r="S460" s="9"/>
      <c r="T460" s="9"/>
      <c r="U460" s="9"/>
      <c r="V460" s="9"/>
      <c r="W460" s="9"/>
      <c r="X460" s="9"/>
      <c r="Y460" s="10"/>
      <c r="Z460" s="9"/>
      <c r="AA460" s="8"/>
      <c r="AB460" s="1"/>
      <c r="AC460" s="7"/>
    </row>
    <row r="461" spans="1:29" x14ac:dyDescent="0.2">
      <c r="A461" s="18">
        <v>3445</v>
      </c>
      <c r="B461" s="17" t="s">
        <v>722</v>
      </c>
      <c r="C461" s="17" t="s">
        <v>2</v>
      </c>
      <c r="D461" s="16">
        <v>20446</v>
      </c>
      <c r="E461" s="16">
        <v>29521</v>
      </c>
      <c r="F461" s="16">
        <v>34700</v>
      </c>
      <c r="G461" s="16">
        <v>44188</v>
      </c>
      <c r="H461" s="13">
        <v>81404</v>
      </c>
      <c r="I461" s="13">
        <v>976848</v>
      </c>
      <c r="J461" s="15">
        <f>YEARFRAC(F461,$J$2,3)</f>
        <v>16.504109589041096</v>
      </c>
      <c r="K461" s="14">
        <f>PRODUCT(J461*12)</f>
        <v>198.04931506849317</v>
      </c>
      <c r="L461" s="4">
        <f>12*(INT(K461/12))+IF(((K461/12)-INT(K461/12))*12&lt;3,3,IF(AND(((K461/12)-INT(K461/12))*12&gt;=3,((K461/12)-INT(K461/12))*12&lt;6),6,IF(AND(((K461/12)-INT(K461/12))*12&gt;=6,((K461/12)-INT(K461/12))*12&lt;9),9,IF(((K461/12)-INT(K461/12))*12&gt;=9,12))))</f>
        <v>201</v>
      </c>
      <c r="M461" s="13">
        <f>1/500*(I461*L461)</f>
        <v>392692.89600000001</v>
      </c>
      <c r="N461" s="9">
        <f>YEARFRAC(D461,G461,0)</f>
        <v>65</v>
      </c>
      <c r="O461" s="12"/>
      <c r="P461" s="11"/>
      <c r="Q461" s="11"/>
      <c r="R461" s="11"/>
      <c r="S461" s="9"/>
      <c r="T461" s="9"/>
      <c r="U461" s="9"/>
      <c r="V461" s="9"/>
      <c r="W461" s="9"/>
      <c r="X461" s="9"/>
      <c r="Y461" s="10"/>
      <c r="Z461" s="9"/>
      <c r="AA461" s="8"/>
      <c r="AB461" s="1"/>
      <c r="AC461" s="7"/>
    </row>
    <row r="462" spans="1:29" x14ac:dyDescent="0.2">
      <c r="A462" s="18">
        <v>3448</v>
      </c>
      <c r="B462" s="17" t="s">
        <v>721</v>
      </c>
      <c r="C462" s="17" t="s">
        <v>2</v>
      </c>
      <c r="D462" s="16">
        <v>21132</v>
      </c>
      <c r="E462" s="16">
        <v>29892</v>
      </c>
      <c r="F462" s="16">
        <v>34700</v>
      </c>
      <c r="G462" s="16">
        <v>44873</v>
      </c>
      <c r="H462" s="13">
        <v>49636</v>
      </c>
      <c r="I462" s="13">
        <v>595632</v>
      </c>
      <c r="J462" s="15">
        <f>YEARFRAC(F462,$J$2,3)</f>
        <v>16.504109589041096</v>
      </c>
      <c r="K462" s="14">
        <f>PRODUCT(J462*12)</f>
        <v>198.04931506849317</v>
      </c>
      <c r="L462" s="4">
        <f>12*(INT(K462/12))+IF(((K462/12)-INT(K462/12))*12&lt;3,3,IF(AND(((K462/12)-INT(K462/12))*12&gt;=3,((K462/12)-INT(K462/12))*12&lt;6),6,IF(AND(((K462/12)-INT(K462/12))*12&gt;=6,((K462/12)-INT(K462/12))*12&lt;9),9,IF(((K462/12)-INT(K462/12))*12&gt;=9,12))))</f>
        <v>201</v>
      </c>
      <c r="M462" s="13">
        <f>1/500*(I462*L462)</f>
        <v>239444.06400000001</v>
      </c>
      <c r="N462" s="9">
        <f>YEARFRAC(D462,G462,0)</f>
        <v>65</v>
      </c>
      <c r="O462" s="12"/>
      <c r="P462" s="11"/>
      <c r="Q462" s="11"/>
      <c r="R462" s="11"/>
      <c r="S462" s="9"/>
      <c r="T462" s="9"/>
      <c r="U462" s="9"/>
      <c r="V462" s="9"/>
      <c r="W462" s="9"/>
      <c r="X462" s="9"/>
      <c r="Y462" s="10"/>
      <c r="Z462" s="9"/>
      <c r="AA462" s="8"/>
      <c r="AB462" s="1"/>
      <c r="AC462" s="7"/>
    </row>
    <row r="463" spans="1:29" x14ac:dyDescent="0.2">
      <c r="A463" s="18">
        <v>3451</v>
      </c>
      <c r="B463" s="17" t="s">
        <v>720</v>
      </c>
      <c r="C463" s="17" t="s">
        <v>0</v>
      </c>
      <c r="D463" s="16">
        <v>21155</v>
      </c>
      <c r="E463" s="16">
        <v>29878</v>
      </c>
      <c r="F463" s="16">
        <v>34700</v>
      </c>
      <c r="G463" s="16">
        <v>44896</v>
      </c>
      <c r="H463" s="13">
        <v>49636</v>
      </c>
      <c r="I463" s="13">
        <v>595632</v>
      </c>
      <c r="J463" s="15">
        <f>YEARFRAC(F463,$J$2,3)</f>
        <v>16.504109589041096</v>
      </c>
      <c r="K463" s="14">
        <f>PRODUCT(J463*12)</f>
        <v>198.04931506849317</v>
      </c>
      <c r="L463" s="4">
        <f>12*(INT(K463/12))+IF(((K463/12)-INT(K463/12))*12&lt;3,3,IF(AND(((K463/12)-INT(K463/12))*12&gt;=3,((K463/12)-INT(K463/12))*12&lt;6),6,IF(AND(((K463/12)-INT(K463/12))*12&gt;=6,((K463/12)-INT(K463/12))*12&lt;9),9,IF(((K463/12)-INT(K463/12))*12&gt;=9,12))))</f>
        <v>201</v>
      </c>
      <c r="M463" s="13">
        <f>1/500*(I463*L463)</f>
        <v>239444.06400000001</v>
      </c>
      <c r="N463" s="9">
        <f>YEARFRAC(D463,G463,0)</f>
        <v>65</v>
      </c>
      <c r="O463" s="12"/>
      <c r="P463" s="11"/>
      <c r="Q463" s="11"/>
      <c r="R463" s="11"/>
      <c r="S463" s="9"/>
      <c r="T463" s="9"/>
      <c r="U463" s="9"/>
      <c r="V463" s="9"/>
      <c r="W463" s="9"/>
      <c r="X463" s="9"/>
      <c r="Y463" s="10"/>
      <c r="Z463" s="9"/>
      <c r="AA463" s="8"/>
      <c r="AB463" s="1"/>
      <c r="AC463" s="7"/>
    </row>
    <row r="464" spans="1:29" x14ac:dyDescent="0.2">
      <c r="A464" s="18">
        <v>3463</v>
      </c>
      <c r="B464" s="17" t="s">
        <v>719</v>
      </c>
      <c r="C464" s="17" t="s">
        <v>0</v>
      </c>
      <c r="D464" s="16">
        <v>22463</v>
      </c>
      <c r="E464" s="16">
        <v>31649</v>
      </c>
      <c r="F464" s="16">
        <v>34700</v>
      </c>
      <c r="G464" s="16">
        <v>46204</v>
      </c>
      <c r="H464" s="13">
        <v>49636</v>
      </c>
      <c r="I464" s="13">
        <v>595632</v>
      </c>
      <c r="J464" s="15">
        <f>YEARFRAC(F464,$J$2,3)</f>
        <v>16.504109589041096</v>
      </c>
      <c r="K464" s="14">
        <f>PRODUCT(J464*12)</f>
        <v>198.04931506849317</v>
      </c>
      <c r="L464" s="4">
        <f>12*(INT(K464/12))+IF(((K464/12)-INT(K464/12))*12&lt;3,3,IF(AND(((K464/12)-INT(K464/12))*12&gt;=3,((K464/12)-INT(K464/12))*12&lt;6),6,IF(AND(((K464/12)-INT(K464/12))*12&gt;=6,((K464/12)-INT(K464/12))*12&lt;9),9,IF(((K464/12)-INT(K464/12))*12&gt;=9,12))))</f>
        <v>201</v>
      </c>
      <c r="M464" s="13">
        <f>1/500*(I464*L464)</f>
        <v>239444.06400000001</v>
      </c>
      <c r="N464" s="9">
        <f>YEARFRAC(D464,G464,0)</f>
        <v>65</v>
      </c>
      <c r="O464" s="12"/>
      <c r="P464" s="11"/>
      <c r="Q464" s="11"/>
      <c r="R464" s="11"/>
      <c r="S464" s="9"/>
      <c r="T464" s="9"/>
      <c r="U464" s="9"/>
      <c r="V464" s="9"/>
      <c r="W464" s="9"/>
      <c r="X464" s="9"/>
      <c r="Y464" s="10"/>
      <c r="Z464" s="9"/>
      <c r="AA464" s="8"/>
      <c r="AB464" s="1"/>
      <c r="AC464" s="7"/>
    </row>
    <row r="465" spans="1:29" x14ac:dyDescent="0.2">
      <c r="A465" s="18">
        <v>3522</v>
      </c>
      <c r="B465" s="17" t="s">
        <v>718</v>
      </c>
      <c r="C465" s="17" t="s">
        <v>2</v>
      </c>
      <c r="D465" s="16">
        <v>21372</v>
      </c>
      <c r="E465" s="16">
        <v>30658</v>
      </c>
      <c r="F465" s="16">
        <v>34700</v>
      </c>
      <c r="G465" s="16">
        <v>45113</v>
      </c>
      <c r="H465" s="13">
        <v>94235</v>
      </c>
      <c r="I465" s="13">
        <v>1130820</v>
      </c>
      <c r="J465" s="15">
        <f>YEARFRAC(F465,$J$2,3)</f>
        <v>16.504109589041096</v>
      </c>
      <c r="K465" s="14">
        <f>PRODUCT(J465*12)</f>
        <v>198.04931506849317</v>
      </c>
      <c r="L465" s="4">
        <f>12*(INT(K465/12))+IF(((K465/12)-INT(K465/12))*12&lt;3,3,IF(AND(((K465/12)-INT(K465/12))*12&gt;=3,((K465/12)-INT(K465/12))*12&lt;6),6,IF(AND(((K465/12)-INT(K465/12))*12&gt;=6,((K465/12)-INT(K465/12))*12&lt;9),9,IF(((K465/12)-INT(K465/12))*12&gt;=9,12))))</f>
        <v>201</v>
      </c>
      <c r="M465" s="13">
        <f>1/500*(I465*L465)</f>
        <v>454589.64</v>
      </c>
      <c r="N465" s="9">
        <f>YEARFRAC(D465,G465,0)</f>
        <v>65</v>
      </c>
      <c r="O465" s="12"/>
      <c r="P465" s="11"/>
      <c r="Q465" s="11"/>
      <c r="R465" s="11"/>
      <c r="S465" s="9"/>
      <c r="T465" s="9"/>
      <c r="U465" s="9"/>
      <c r="V465" s="9"/>
      <c r="W465" s="9"/>
      <c r="X465" s="9"/>
      <c r="Y465" s="10"/>
      <c r="Z465" s="9"/>
      <c r="AA465" s="8"/>
      <c r="AB465" s="1"/>
      <c r="AC465" s="7"/>
    </row>
    <row r="466" spans="1:29" x14ac:dyDescent="0.2">
      <c r="A466" s="18">
        <v>3523</v>
      </c>
      <c r="B466" s="17" t="s">
        <v>717</v>
      </c>
      <c r="C466" s="17" t="s">
        <v>2</v>
      </c>
      <c r="D466" s="16">
        <v>21834</v>
      </c>
      <c r="E466" s="16">
        <v>30658</v>
      </c>
      <c r="F466" s="16">
        <v>34700</v>
      </c>
      <c r="G466" s="16">
        <v>45576</v>
      </c>
      <c r="H466" s="13">
        <v>81404</v>
      </c>
      <c r="I466" s="13">
        <v>976848</v>
      </c>
      <c r="J466" s="15">
        <f>YEARFRAC(F466,$J$2,3)</f>
        <v>16.504109589041096</v>
      </c>
      <c r="K466" s="14">
        <f>PRODUCT(J466*12)</f>
        <v>198.04931506849317</v>
      </c>
      <c r="L466" s="4">
        <f>12*(INT(K466/12))+IF(((K466/12)-INT(K466/12))*12&lt;3,3,IF(AND(((K466/12)-INT(K466/12))*12&gt;=3,((K466/12)-INT(K466/12))*12&lt;6),6,IF(AND(((K466/12)-INT(K466/12))*12&gt;=6,((K466/12)-INT(K466/12))*12&lt;9),9,IF(((K466/12)-INT(K466/12))*12&gt;=9,12))))</f>
        <v>201</v>
      </c>
      <c r="M466" s="13">
        <f>1/500*(I466*L466)</f>
        <v>392692.89600000001</v>
      </c>
      <c r="N466" s="9">
        <f>YEARFRAC(D466,G466,0)</f>
        <v>65</v>
      </c>
      <c r="O466" s="12"/>
      <c r="P466" s="11"/>
      <c r="Q466" s="11"/>
      <c r="R466" s="11"/>
      <c r="S466" s="9"/>
      <c r="T466" s="9"/>
      <c r="U466" s="9"/>
      <c r="V466" s="9"/>
      <c r="W466" s="9"/>
      <c r="X466" s="9"/>
      <c r="Y466" s="10"/>
      <c r="Z466" s="9"/>
      <c r="AA466" s="8"/>
      <c r="AB466" s="1"/>
      <c r="AC466" s="7"/>
    </row>
    <row r="467" spans="1:29" x14ac:dyDescent="0.2">
      <c r="A467" s="18">
        <v>3533</v>
      </c>
      <c r="B467" s="17" t="s">
        <v>716</v>
      </c>
      <c r="C467" s="17" t="s">
        <v>0</v>
      </c>
      <c r="D467" s="16">
        <v>22859</v>
      </c>
      <c r="E467" s="16">
        <v>29963</v>
      </c>
      <c r="F467" s="16">
        <v>34700</v>
      </c>
      <c r="G467" s="16">
        <v>44774</v>
      </c>
      <c r="H467" s="13">
        <v>42877</v>
      </c>
      <c r="I467" s="13">
        <v>514524</v>
      </c>
      <c r="J467" s="15">
        <f>YEARFRAC(F467,$J$2,3)</f>
        <v>16.504109589041096</v>
      </c>
      <c r="K467" s="14">
        <f>PRODUCT(J467*12)</f>
        <v>198.04931506849317</v>
      </c>
      <c r="L467" s="4">
        <f>12*(INT(K467/12))+IF(((K467/12)-INT(K467/12))*12&lt;3,3,IF(AND(((K467/12)-INT(K467/12))*12&gt;=3,((K467/12)-INT(K467/12))*12&lt;6),6,IF(AND(((K467/12)-INT(K467/12))*12&gt;=6,((K467/12)-INT(K467/12))*12&lt;9),9,IF(((K467/12)-INT(K467/12))*12&gt;=9,12))))</f>
        <v>201</v>
      </c>
      <c r="M467" s="13">
        <f>1/500*(I467*L467)</f>
        <v>206838.64800000002</v>
      </c>
      <c r="N467" s="9">
        <f>YEARFRAC(D467,G467,0)</f>
        <v>60</v>
      </c>
      <c r="O467" s="12"/>
      <c r="P467" s="11"/>
      <c r="Q467" s="11"/>
      <c r="R467" s="11"/>
      <c r="S467" s="9"/>
      <c r="T467" s="9"/>
      <c r="U467" s="9"/>
      <c r="V467" s="9"/>
      <c r="W467" s="9"/>
      <c r="X467" s="9"/>
      <c r="Y467" s="10"/>
      <c r="Z467" s="9"/>
      <c r="AA467" s="8"/>
      <c r="AB467" s="1"/>
      <c r="AC467" s="7"/>
    </row>
    <row r="468" spans="1:29" x14ac:dyDescent="0.2">
      <c r="A468" s="18">
        <v>3564</v>
      </c>
      <c r="B468" s="17" t="s">
        <v>715</v>
      </c>
      <c r="C468" s="17" t="s">
        <v>2</v>
      </c>
      <c r="D468" s="16">
        <v>21002</v>
      </c>
      <c r="E468" s="16">
        <v>29518</v>
      </c>
      <c r="F468" s="16">
        <v>34700</v>
      </c>
      <c r="G468" s="16">
        <v>44743</v>
      </c>
      <c r="H468" s="13">
        <v>94235</v>
      </c>
      <c r="I468" s="13">
        <v>1130820</v>
      </c>
      <c r="J468" s="15">
        <f>YEARFRAC(F468,$J$2,3)</f>
        <v>16.504109589041096</v>
      </c>
      <c r="K468" s="14">
        <f>PRODUCT(J468*12)</f>
        <v>198.04931506849317</v>
      </c>
      <c r="L468" s="4">
        <f>12*(INT(K468/12))+IF(((K468/12)-INT(K468/12))*12&lt;3,3,IF(AND(((K468/12)-INT(K468/12))*12&gt;=3,((K468/12)-INT(K468/12))*12&lt;6),6,IF(AND(((K468/12)-INT(K468/12))*12&gt;=6,((K468/12)-INT(K468/12))*12&lt;9),9,IF(((K468/12)-INT(K468/12))*12&gt;=9,12))))</f>
        <v>201</v>
      </c>
      <c r="M468" s="13">
        <f>1/500*(I468*L468)</f>
        <v>454589.64</v>
      </c>
      <c r="N468" s="9">
        <f>YEARFRAC(D468,G468,0)</f>
        <v>65</v>
      </c>
      <c r="O468" s="12"/>
      <c r="P468" s="11"/>
      <c r="Q468" s="11"/>
      <c r="R468" s="11"/>
      <c r="S468" s="9"/>
      <c r="T468" s="9"/>
      <c r="U468" s="9"/>
      <c r="V468" s="9"/>
      <c r="W468" s="9"/>
      <c r="X468" s="9"/>
      <c r="Y468" s="10"/>
      <c r="Z468" s="9"/>
      <c r="AA468" s="8"/>
      <c r="AB468" s="1"/>
      <c r="AC468" s="7"/>
    </row>
    <row r="469" spans="1:29" x14ac:dyDescent="0.2">
      <c r="A469" s="18">
        <v>3578</v>
      </c>
      <c r="B469" s="17" t="s">
        <v>714</v>
      </c>
      <c r="C469" s="17" t="s">
        <v>2</v>
      </c>
      <c r="D469" s="16">
        <v>21547</v>
      </c>
      <c r="E469" s="16">
        <v>31328</v>
      </c>
      <c r="F469" s="16">
        <v>34700</v>
      </c>
      <c r="G469" s="16">
        <v>45288</v>
      </c>
      <c r="H469" s="13">
        <v>70320</v>
      </c>
      <c r="I469" s="13">
        <v>843840</v>
      </c>
      <c r="J469" s="15">
        <f>YEARFRAC(F469,$J$2,3)</f>
        <v>16.504109589041096</v>
      </c>
      <c r="K469" s="14">
        <f>PRODUCT(J469*12)</f>
        <v>198.04931506849317</v>
      </c>
      <c r="L469" s="4">
        <f>12*(INT(K469/12))+IF(((K469/12)-INT(K469/12))*12&lt;3,3,IF(AND(((K469/12)-INT(K469/12))*12&gt;=3,((K469/12)-INT(K469/12))*12&lt;6),6,IF(AND(((K469/12)-INT(K469/12))*12&gt;=6,((K469/12)-INT(K469/12))*12&lt;9),9,IF(((K469/12)-INT(K469/12))*12&gt;=9,12))))</f>
        <v>201</v>
      </c>
      <c r="M469" s="13">
        <f>1/500*(I469*L469)</f>
        <v>339223.68</v>
      </c>
      <c r="N469" s="9">
        <f>YEARFRAC(D469,G469,0)</f>
        <v>65</v>
      </c>
      <c r="O469" s="12"/>
      <c r="P469" s="11"/>
      <c r="Q469" s="11"/>
      <c r="R469" s="11"/>
      <c r="S469" s="9"/>
      <c r="T469" s="9"/>
      <c r="U469" s="9"/>
      <c r="V469" s="9"/>
      <c r="W469" s="9"/>
      <c r="X469" s="9"/>
      <c r="Y469" s="10"/>
      <c r="Z469" s="9"/>
      <c r="AA469" s="8"/>
      <c r="AB469" s="1"/>
      <c r="AC469" s="7"/>
    </row>
    <row r="470" spans="1:29" x14ac:dyDescent="0.2">
      <c r="A470" s="18">
        <v>3800</v>
      </c>
      <c r="B470" s="17" t="s">
        <v>713</v>
      </c>
      <c r="C470" s="17" t="s">
        <v>2</v>
      </c>
      <c r="D470" s="16">
        <v>21784</v>
      </c>
      <c r="E470" s="16">
        <v>30638</v>
      </c>
      <c r="F470" s="16">
        <v>34700</v>
      </c>
      <c r="G470" s="16">
        <v>45526</v>
      </c>
      <c r="H470" s="13">
        <v>81404</v>
      </c>
      <c r="I470" s="13">
        <v>976848</v>
      </c>
      <c r="J470" s="15">
        <f>YEARFRAC(F470,$J$2,3)</f>
        <v>16.504109589041096</v>
      </c>
      <c r="K470" s="14">
        <f>PRODUCT(J470*12)</f>
        <v>198.04931506849317</v>
      </c>
      <c r="L470" s="4">
        <f>12*(INT(K470/12))+IF(((K470/12)-INT(K470/12))*12&lt;3,3,IF(AND(((K470/12)-INT(K470/12))*12&gt;=3,((K470/12)-INT(K470/12))*12&lt;6),6,IF(AND(((K470/12)-INT(K470/12))*12&gt;=6,((K470/12)-INT(K470/12))*12&lt;9),9,IF(((K470/12)-INT(K470/12))*12&gt;=9,12))))</f>
        <v>201</v>
      </c>
      <c r="M470" s="13">
        <f>1/500*(I470*L470)</f>
        <v>392692.89600000001</v>
      </c>
      <c r="N470" s="9">
        <f>YEARFRAC(D470,G470,0)</f>
        <v>65</v>
      </c>
      <c r="O470" s="12"/>
      <c r="P470" s="11"/>
      <c r="Q470" s="11"/>
      <c r="R470" s="11"/>
      <c r="S470" s="9"/>
      <c r="T470" s="9"/>
      <c r="U470" s="9"/>
      <c r="V470" s="9"/>
      <c r="W470" s="9"/>
      <c r="X470" s="9"/>
      <c r="Y470" s="10"/>
      <c r="Z470" s="9"/>
      <c r="AA470" s="8"/>
      <c r="AB470" s="1"/>
      <c r="AC470" s="7"/>
    </row>
    <row r="471" spans="1:29" x14ac:dyDescent="0.2">
      <c r="A471" s="18">
        <v>3836</v>
      </c>
      <c r="B471" s="17" t="s">
        <v>712</v>
      </c>
      <c r="C471" s="17" t="s">
        <v>2</v>
      </c>
      <c r="D471" s="16">
        <v>22647</v>
      </c>
      <c r="E471" s="16">
        <v>29983</v>
      </c>
      <c r="F471" s="16">
        <v>34700</v>
      </c>
      <c r="G471" s="16">
        <v>44562</v>
      </c>
      <c r="H471" s="13">
        <v>35275</v>
      </c>
      <c r="I471" s="13">
        <v>423300</v>
      </c>
      <c r="J471" s="15">
        <f>YEARFRAC(F471,$J$2,3)</f>
        <v>16.504109589041096</v>
      </c>
      <c r="K471" s="14">
        <f>PRODUCT(J471*12)</f>
        <v>198.04931506849317</v>
      </c>
      <c r="L471" s="4">
        <f>12*(INT(K471/12))+IF(((K471/12)-INT(K471/12))*12&lt;3,3,IF(AND(((K471/12)-INT(K471/12))*12&gt;=3,((K471/12)-INT(K471/12))*12&lt;6),6,IF(AND(((K471/12)-INT(K471/12))*12&gt;=6,((K471/12)-INT(K471/12))*12&lt;9),9,IF(((K471/12)-INT(K471/12))*12&gt;=9,12))))</f>
        <v>201</v>
      </c>
      <c r="M471" s="13">
        <f>1/500*(I471*L471)</f>
        <v>170166.6</v>
      </c>
      <c r="N471" s="9">
        <f>YEARFRAC(D471,G471,0)</f>
        <v>60</v>
      </c>
      <c r="O471" s="12"/>
      <c r="P471" s="11"/>
      <c r="Q471" s="11"/>
      <c r="R471" s="11"/>
      <c r="S471" s="9"/>
      <c r="T471" s="9"/>
      <c r="U471" s="9"/>
      <c r="V471" s="9"/>
      <c r="W471" s="9"/>
      <c r="X471" s="9"/>
      <c r="Y471" s="10"/>
      <c r="Z471" s="9"/>
      <c r="AA471" s="8"/>
      <c r="AB471" s="1"/>
      <c r="AC471" s="7"/>
    </row>
    <row r="472" spans="1:29" x14ac:dyDescent="0.2">
      <c r="A472" s="18">
        <v>3845</v>
      </c>
      <c r="B472" s="17" t="s">
        <v>711</v>
      </c>
      <c r="C472" s="17" t="s">
        <v>0</v>
      </c>
      <c r="D472" s="16">
        <v>24666</v>
      </c>
      <c r="E472" s="16">
        <v>32356</v>
      </c>
      <c r="F472" s="16">
        <v>34700</v>
      </c>
      <c r="G472" s="16">
        <v>46581</v>
      </c>
      <c r="H472" s="13">
        <v>35275</v>
      </c>
      <c r="I472" s="13">
        <v>423300</v>
      </c>
      <c r="J472" s="15">
        <f>YEARFRAC(F472,$J$2,3)</f>
        <v>16.504109589041096</v>
      </c>
      <c r="K472" s="14">
        <f>PRODUCT(J472*12)</f>
        <v>198.04931506849317</v>
      </c>
      <c r="L472" s="4">
        <f>12*(INT(K472/12))+IF(((K472/12)-INT(K472/12))*12&lt;3,3,IF(AND(((K472/12)-INT(K472/12))*12&gt;=3,((K472/12)-INT(K472/12))*12&lt;6),6,IF(AND(((K472/12)-INT(K472/12))*12&gt;=6,((K472/12)-INT(K472/12))*12&lt;9),9,IF(((K472/12)-INT(K472/12))*12&gt;=9,12))))</f>
        <v>201</v>
      </c>
      <c r="M472" s="13">
        <f>1/500*(I472*L472)</f>
        <v>170166.6</v>
      </c>
      <c r="N472" s="9">
        <f>YEARFRAC(D472,G472,0)</f>
        <v>60</v>
      </c>
      <c r="O472" s="12"/>
      <c r="P472" s="11"/>
      <c r="Q472" s="11"/>
      <c r="R472" s="11"/>
      <c r="S472" s="9"/>
      <c r="T472" s="9"/>
      <c r="U472" s="9"/>
      <c r="V472" s="9"/>
      <c r="W472" s="9"/>
      <c r="X472" s="9"/>
      <c r="Y472" s="10"/>
      <c r="Z472" s="9"/>
      <c r="AA472" s="8"/>
      <c r="AB472" s="1"/>
      <c r="AC472" s="7"/>
    </row>
    <row r="473" spans="1:29" x14ac:dyDescent="0.2">
      <c r="A473" s="18">
        <v>3912</v>
      </c>
      <c r="B473" s="17" t="s">
        <v>710</v>
      </c>
      <c r="C473" s="17" t="s">
        <v>0</v>
      </c>
      <c r="D473" s="16">
        <v>22568</v>
      </c>
      <c r="E473" s="16">
        <v>32964</v>
      </c>
      <c r="F473" s="16">
        <v>34700</v>
      </c>
      <c r="G473" s="16">
        <v>44483</v>
      </c>
      <c r="H473" s="13">
        <v>33595</v>
      </c>
      <c r="I473" s="13">
        <v>403140</v>
      </c>
      <c r="J473" s="15">
        <f>YEARFRAC(F473,$J$2,3)</f>
        <v>16.504109589041096</v>
      </c>
      <c r="K473" s="14">
        <f>PRODUCT(J473*12)</f>
        <v>198.04931506849317</v>
      </c>
      <c r="L473" s="4">
        <f>12*(INT(K473/12))+IF(((K473/12)-INT(K473/12))*12&lt;3,3,IF(AND(((K473/12)-INT(K473/12))*12&gt;=3,((K473/12)-INT(K473/12))*12&lt;6),6,IF(AND(((K473/12)-INT(K473/12))*12&gt;=6,((K473/12)-INT(K473/12))*12&lt;9),9,IF(((K473/12)-INT(K473/12))*12&gt;=9,12))))</f>
        <v>201</v>
      </c>
      <c r="M473" s="13">
        <f>1/500*(I473*L473)</f>
        <v>162062.28</v>
      </c>
      <c r="N473" s="9">
        <f>YEARFRAC(D473,G473,0)</f>
        <v>60</v>
      </c>
      <c r="O473" s="12"/>
      <c r="P473" s="11"/>
      <c r="Q473" s="11"/>
      <c r="R473" s="11"/>
      <c r="S473" s="9"/>
      <c r="T473" s="9"/>
      <c r="U473" s="9"/>
      <c r="V473" s="9"/>
      <c r="W473" s="9"/>
      <c r="X473" s="9"/>
      <c r="Y473" s="10"/>
      <c r="Z473" s="9"/>
      <c r="AA473" s="8"/>
      <c r="AB473" s="1"/>
      <c r="AC473" s="7"/>
    </row>
    <row r="474" spans="1:29" x14ac:dyDescent="0.2">
      <c r="A474" s="18">
        <v>4254</v>
      </c>
      <c r="B474" s="17" t="s">
        <v>709</v>
      </c>
      <c r="C474" s="17" t="s">
        <v>0</v>
      </c>
      <c r="D474" s="16">
        <v>25009</v>
      </c>
      <c r="E474" s="16">
        <v>34148</v>
      </c>
      <c r="F474" s="16">
        <v>34700</v>
      </c>
      <c r="G474" s="16">
        <v>48750</v>
      </c>
      <c r="H474" s="13">
        <v>70320</v>
      </c>
      <c r="I474" s="13">
        <v>843840</v>
      </c>
      <c r="J474" s="15">
        <f>YEARFRAC(F474,$J$2,3)</f>
        <v>16.504109589041096</v>
      </c>
      <c r="K474" s="14">
        <f>PRODUCT(J474*12)</f>
        <v>198.04931506849317</v>
      </c>
      <c r="L474" s="4">
        <f>12*(INT(K474/12))+IF(((K474/12)-INT(K474/12))*12&lt;3,3,IF(AND(((K474/12)-INT(K474/12))*12&gt;=3,((K474/12)-INT(K474/12))*12&lt;6),6,IF(AND(((K474/12)-INT(K474/12))*12&gt;=6,((K474/12)-INT(K474/12))*12&lt;9),9,IF(((K474/12)-INT(K474/12))*12&gt;=9,12))))</f>
        <v>201</v>
      </c>
      <c r="M474" s="13">
        <f>1/500*(I474*L474)</f>
        <v>339223.68</v>
      </c>
      <c r="N474" s="9">
        <f>YEARFRAC(D474,G474,0)</f>
        <v>65</v>
      </c>
      <c r="O474" s="12"/>
      <c r="P474" s="11"/>
      <c r="Q474" s="11"/>
      <c r="R474" s="11"/>
      <c r="S474" s="9"/>
      <c r="T474" s="9"/>
      <c r="U474" s="9"/>
      <c r="V474" s="9"/>
      <c r="W474" s="9"/>
      <c r="X474" s="9"/>
      <c r="Y474" s="10"/>
      <c r="Z474" s="9"/>
      <c r="AA474" s="8"/>
      <c r="AB474" s="1"/>
      <c r="AC474" s="7"/>
    </row>
    <row r="475" spans="1:29" x14ac:dyDescent="0.2">
      <c r="A475" s="18">
        <v>4414</v>
      </c>
      <c r="B475" s="17" t="s">
        <v>708</v>
      </c>
      <c r="C475" s="17" t="s">
        <v>0</v>
      </c>
      <c r="D475" s="16">
        <v>26441</v>
      </c>
      <c r="E475" s="16">
        <v>34700</v>
      </c>
      <c r="F475" s="16">
        <v>34700</v>
      </c>
      <c r="G475" s="16">
        <v>48356</v>
      </c>
      <c r="H475" s="13">
        <v>29021</v>
      </c>
      <c r="I475" s="13">
        <v>348252</v>
      </c>
      <c r="J475" s="15">
        <f>YEARFRAC(F475,$J$2,3)</f>
        <v>16.504109589041096</v>
      </c>
      <c r="K475" s="14">
        <f>PRODUCT(J475*12)</f>
        <v>198.04931506849317</v>
      </c>
      <c r="L475" s="4">
        <f>12*(INT(K475/12))+IF(((K475/12)-INT(K475/12))*12&lt;3,3,IF(AND(((K475/12)-INT(K475/12))*12&gt;=3,((K475/12)-INT(K475/12))*12&lt;6),6,IF(AND(((K475/12)-INT(K475/12))*12&gt;=6,((K475/12)-INT(K475/12))*12&lt;9),9,IF(((K475/12)-INT(K475/12))*12&gt;=9,12))))</f>
        <v>201</v>
      </c>
      <c r="M475" s="13">
        <f>1/500*(I475*L475)</f>
        <v>139997.304</v>
      </c>
      <c r="N475" s="9">
        <f>YEARFRAC(D475,G475,0)</f>
        <v>60</v>
      </c>
      <c r="O475" s="12"/>
      <c r="P475" s="11"/>
      <c r="Q475" s="11"/>
      <c r="R475" s="11"/>
      <c r="S475" s="9"/>
      <c r="T475" s="9"/>
      <c r="U475" s="9"/>
      <c r="V475" s="9"/>
      <c r="W475" s="9"/>
      <c r="X475" s="9"/>
      <c r="Y475" s="10"/>
      <c r="Z475" s="9"/>
      <c r="AA475" s="8"/>
      <c r="AB475" s="1"/>
      <c r="AC475" s="7"/>
    </row>
    <row r="476" spans="1:29" x14ac:dyDescent="0.2">
      <c r="A476" s="18">
        <v>4447</v>
      </c>
      <c r="B476" s="17" t="s">
        <v>707</v>
      </c>
      <c r="C476" s="17" t="s">
        <v>2</v>
      </c>
      <c r="D476" s="16">
        <v>22655</v>
      </c>
      <c r="E476" s="16">
        <v>31636</v>
      </c>
      <c r="F476" s="16">
        <v>34700</v>
      </c>
      <c r="G476" s="16">
        <v>44570</v>
      </c>
      <c r="H476" s="13">
        <v>42877</v>
      </c>
      <c r="I476" s="13">
        <v>514524</v>
      </c>
      <c r="J476" s="15">
        <f>YEARFRAC(F476,$J$2,3)</f>
        <v>16.504109589041096</v>
      </c>
      <c r="K476" s="14">
        <f>PRODUCT(J476*12)</f>
        <v>198.04931506849317</v>
      </c>
      <c r="L476" s="4">
        <f>12*(INT(K476/12))+IF(((K476/12)-INT(K476/12))*12&lt;3,3,IF(AND(((K476/12)-INT(K476/12))*12&gt;=3,((K476/12)-INT(K476/12))*12&lt;6),6,IF(AND(((K476/12)-INT(K476/12))*12&gt;=6,((K476/12)-INT(K476/12))*12&lt;9),9,IF(((K476/12)-INT(K476/12))*12&gt;=9,12))))</f>
        <v>201</v>
      </c>
      <c r="M476" s="13">
        <f>1/500*(I476*L476)</f>
        <v>206838.64800000002</v>
      </c>
      <c r="N476" s="9">
        <f>YEARFRAC(D476,G476,0)</f>
        <v>60</v>
      </c>
      <c r="O476" s="12"/>
      <c r="P476" s="11"/>
      <c r="Q476" s="11"/>
      <c r="R476" s="11"/>
      <c r="S476" s="9"/>
      <c r="T476" s="9"/>
      <c r="U476" s="9"/>
      <c r="V476" s="9"/>
      <c r="W476" s="9"/>
      <c r="X476" s="9"/>
      <c r="Y476" s="10"/>
      <c r="Z476" s="9"/>
      <c r="AA476" s="8"/>
      <c r="AB476" s="1"/>
      <c r="AC476" s="7"/>
    </row>
    <row r="477" spans="1:29" x14ac:dyDescent="0.2">
      <c r="A477" s="18">
        <v>4564</v>
      </c>
      <c r="B477" s="17" t="s">
        <v>706</v>
      </c>
      <c r="C477" s="17" t="s">
        <v>2</v>
      </c>
      <c r="D477" s="16">
        <v>23529</v>
      </c>
      <c r="E477" s="16">
        <v>31593</v>
      </c>
      <c r="F477" s="16">
        <v>34700</v>
      </c>
      <c r="G477" s="16">
        <v>45444</v>
      </c>
      <c r="H477" s="13">
        <v>35275</v>
      </c>
      <c r="I477" s="13">
        <v>423300</v>
      </c>
      <c r="J477" s="15">
        <f>YEARFRAC(F477,$J$2,3)</f>
        <v>16.504109589041096</v>
      </c>
      <c r="K477" s="14">
        <f>PRODUCT(J477*12)</f>
        <v>198.04931506849317</v>
      </c>
      <c r="L477" s="4">
        <f>12*(INT(K477/12))+IF(((K477/12)-INT(K477/12))*12&lt;3,3,IF(AND(((K477/12)-INT(K477/12))*12&gt;=3,((K477/12)-INT(K477/12))*12&lt;6),6,IF(AND(((K477/12)-INT(K477/12))*12&gt;=6,((K477/12)-INT(K477/12))*12&lt;9),9,IF(((K477/12)-INT(K477/12))*12&gt;=9,12))))</f>
        <v>201</v>
      </c>
      <c r="M477" s="13">
        <f>1/500*(I477*L477)</f>
        <v>170166.6</v>
      </c>
      <c r="N477" s="9">
        <f>YEARFRAC(D477,G477,0)</f>
        <v>60</v>
      </c>
      <c r="O477" s="12"/>
      <c r="P477" s="11"/>
      <c r="Q477" s="11"/>
      <c r="R477" s="11"/>
      <c r="S477" s="9"/>
      <c r="T477" s="9"/>
      <c r="U477" s="9"/>
      <c r="V477" s="9"/>
      <c r="W477" s="9"/>
      <c r="X477" s="9"/>
      <c r="Y477" s="10"/>
      <c r="Z477" s="9"/>
      <c r="AA477" s="8"/>
      <c r="AB477" s="1"/>
      <c r="AC477" s="7"/>
    </row>
    <row r="478" spans="1:29" x14ac:dyDescent="0.2">
      <c r="A478" s="18">
        <v>4974</v>
      </c>
      <c r="B478" s="17" t="s">
        <v>705</v>
      </c>
      <c r="C478" s="17" t="s">
        <v>2</v>
      </c>
      <c r="D478" s="16">
        <v>25504</v>
      </c>
      <c r="E478" s="16">
        <v>32417</v>
      </c>
      <c r="F478" s="16">
        <v>34700</v>
      </c>
      <c r="G478" s="16">
        <v>47419</v>
      </c>
      <c r="H478" s="13">
        <v>49636</v>
      </c>
      <c r="I478" s="13">
        <v>595632</v>
      </c>
      <c r="J478" s="15">
        <f>YEARFRAC(F478,$J$2,3)</f>
        <v>16.504109589041096</v>
      </c>
      <c r="K478" s="14">
        <f>PRODUCT(J478*12)</f>
        <v>198.04931506849317</v>
      </c>
      <c r="L478" s="4">
        <f>12*(INT(K478/12))+IF(((K478/12)-INT(K478/12))*12&lt;3,3,IF(AND(((K478/12)-INT(K478/12))*12&gt;=3,((K478/12)-INT(K478/12))*12&lt;6),6,IF(AND(((K478/12)-INT(K478/12))*12&gt;=6,((K478/12)-INT(K478/12))*12&lt;9),9,IF(((K478/12)-INT(K478/12))*12&gt;=9,12))))</f>
        <v>201</v>
      </c>
      <c r="M478" s="13">
        <f>1/500*(I478*L478)</f>
        <v>239444.06400000001</v>
      </c>
      <c r="N478" s="9">
        <f>YEARFRAC(D478,G478,0)</f>
        <v>60</v>
      </c>
      <c r="O478" s="12"/>
      <c r="P478" s="11"/>
      <c r="Q478" s="11"/>
      <c r="R478" s="11"/>
      <c r="S478" s="9"/>
      <c r="T478" s="9"/>
      <c r="U478" s="9"/>
      <c r="V478" s="9"/>
      <c r="W478" s="9"/>
      <c r="X478" s="9"/>
      <c r="Y478" s="10"/>
      <c r="Z478" s="9"/>
      <c r="AA478" s="8"/>
      <c r="AB478" s="1"/>
      <c r="AC478" s="7"/>
    </row>
    <row r="479" spans="1:29" x14ac:dyDescent="0.2">
      <c r="A479" s="18">
        <v>5421</v>
      </c>
      <c r="B479" s="17" t="s">
        <v>704</v>
      </c>
      <c r="C479" s="17" t="s">
        <v>0</v>
      </c>
      <c r="D479" s="16">
        <v>22647</v>
      </c>
      <c r="E479" s="16">
        <v>31663</v>
      </c>
      <c r="F479" s="16">
        <v>34700</v>
      </c>
      <c r="G479" s="16">
        <v>44562</v>
      </c>
      <c r="H479" s="13">
        <v>31996</v>
      </c>
      <c r="I479" s="13">
        <v>383952</v>
      </c>
      <c r="J479" s="15">
        <f>YEARFRAC(F479,$J$2,3)</f>
        <v>16.504109589041096</v>
      </c>
      <c r="K479" s="14">
        <f>PRODUCT(J479*12)</f>
        <v>198.04931506849317</v>
      </c>
      <c r="L479" s="4">
        <f>12*(INT(K479/12))+IF(((K479/12)-INT(K479/12))*12&lt;3,3,IF(AND(((K479/12)-INT(K479/12))*12&gt;=3,((K479/12)-INT(K479/12))*12&lt;6),6,IF(AND(((K479/12)-INT(K479/12))*12&gt;=6,((K479/12)-INT(K479/12))*12&lt;9),9,IF(((K479/12)-INT(K479/12))*12&gt;=9,12))))</f>
        <v>201</v>
      </c>
      <c r="M479" s="13">
        <f>1/500*(I479*L479)</f>
        <v>154348.704</v>
      </c>
      <c r="N479" s="9">
        <f>YEARFRAC(D479,G479,0)</f>
        <v>60</v>
      </c>
      <c r="O479" s="12"/>
      <c r="P479" s="11"/>
      <c r="Q479" s="11"/>
      <c r="R479" s="11"/>
      <c r="S479" s="9"/>
      <c r="T479" s="9"/>
      <c r="U479" s="9"/>
      <c r="V479" s="9"/>
      <c r="W479" s="9"/>
      <c r="X479" s="9"/>
      <c r="Y479" s="10"/>
      <c r="Z479" s="9"/>
      <c r="AA479" s="8"/>
      <c r="AB479" s="1"/>
      <c r="AC479" s="7"/>
    </row>
    <row r="480" spans="1:29" x14ac:dyDescent="0.2">
      <c r="A480" s="18">
        <v>5475</v>
      </c>
      <c r="B480" s="17" t="s">
        <v>703</v>
      </c>
      <c r="C480" s="17" t="s">
        <v>0</v>
      </c>
      <c r="D480" s="16">
        <v>22438</v>
      </c>
      <c r="E480" s="16">
        <v>32549</v>
      </c>
      <c r="F480" s="16">
        <v>34700</v>
      </c>
      <c r="G480" s="16">
        <v>46179</v>
      </c>
      <c r="H480" s="13">
        <v>49636</v>
      </c>
      <c r="I480" s="13">
        <v>595632</v>
      </c>
      <c r="J480" s="15">
        <f>YEARFRAC(F480,$J$2,3)</f>
        <v>16.504109589041096</v>
      </c>
      <c r="K480" s="14">
        <f>PRODUCT(J480*12)</f>
        <v>198.04931506849317</v>
      </c>
      <c r="L480" s="4">
        <f>12*(INT(K480/12))+IF(((K480/12)-INT(K480/12))*12&lt;3,3,IF(AND(((K480/12)-INT(K480/12))*12&gt;=3,((K480/12)-INT(K480/12))*12&lt;6),6,IF(AND(((K480/12)-INT(K480/12))*12&gt;=6,((K480/12)-INT(K480/12))*12&lt;9),9,IF(((K480/12)-INT(K480/12))*12&gt;=9,12))))</f>
        <v>201</v>
      </c>
      <c r="M480" s="13">
        <f>1/500*(I480*L480)</f>
        <v>239444.06400000001</v>
      </c>
      <c r="N480" s="9">
        <f>YEARFRAC(D480,G480,0)</f>
        <v>65</v>
      </c>
      <c r="O480" s="12"/>
      <c r="P480" s="11"/>
      <c r="Q480" s="11"/>
      <c r="R480" s="11"/>
      <c r="S480" s="9"/>
      <c r="T480" s="9"/>
      <c r="U480" s="9"/>
      <c r="V480" s="9"/>
      <c r="W480" s="9"/>
      <c r="X480" s="9"/>
      <c r="Y480" s="10"/>
      <c r="Z480" s="9"/>
      <c r="AA480" s="8"/>
      <c r="AB480" s="1"/>
      <c r="AC480" s="7"/>
    </row>
    <row r="481" spans="1:29" x14ac:dyDescent="0.2">
      <c r="A481" s="18">
        <v>5476</v>
      </c>
      <c r="B481" s="17" t="s">
        <v>702</v>
      </c>
      <c r="C481" s="17" t="s">
        <v>2</v>
      </c>
      <c r="D481" s="16">
        <v>22142</v>
      </c>
      <c r="E481" s="16">
        <v>32478</v>
      </c>
      <c r="F481" s="16">
        <v>34700</v>
      </c>
      <c r="G481" s="16">
        <v>45883</v>
      </c>
      <c r="H481" s="13">
        <v>81404</v>
      </c>
      <c r="I481" s="13">
        <v>976848</v>
      </c>
      <c r="J481" s="15">
        <f>YEARFRAC(F481,$J$2,3)</f>
        <v>16.504109589041096</v>
      </c>
      <c r="K481" s="14">
        <f>PRODUCT(J481*12)</f>
        <v>198.04931506849317</v>
      </c>
      <c r="L481" s="4">
        <f>12*(INT(K481/12))+IF(((K481/12)-INT(K481/12))*12&lt;3,3,IF(AND(((K481/12)-INT(K481/12))*12&gt;=3,((K481/12)-INT(K481/12))*12&lt;6),6,IF(AND(((K481/12)-INT(K481/12))*12&gt;=6,((K481/12)-INT(K481/12))*12&lt;9),9,IF(((K481/12)-INT(K481/12))*12&gt;=9,12))))</f>
        <v>201</v>
      </c>
      <c r="M481" s="13">
        <f>1/500*(I481*L481)</f>
        <v>392692.89600000001</v>
      </c>
      <c r="N481" s="9">
        <f>YEARFRAC(D481,G481,0)</f>
        <v>65</v>
      </c>
      <c r="O481" s="12"/>
      <c r="P481" s="11"/>
      <c r="Q481" s="11"/>
      <c r="R481" s="11"/>
      <c r="S481" s="9"/>
      <c r="T481" s="9"/>
      <c r="U481" s="9"/>
      <c r="V481" s="9"/>
      <c r="W481" s="9"/>
      <c r="X481" s="9"/>
      <c r="Y481" s="10"/>
      <c r="Z481" s="9"/>
      <c r="AA481" s="8"/>
      <c r="AB481" s="1"/>
      <c r="AC481" s="7"/>
    </row>
    <row r="482" spans="1:29" x14ac:dyDescent="0.2">
      <c r="A482" s="18">
        <v>5569</v>
      </c>
      <c r="B482" s="17" t="s">
        <v>701</v>
      </c>
      <c r="C482" s="17" t="s">
        <v>0</v>
      </c>
      <c r="D482" s="16">
        <v>23087</v>
      </c>
      <c r="E482" s="16">
        <v>32722</v>
      </c>
      <c r="F482" s="16">
        <v>34700</v>
      </c>
      <c r="G482" s="16">
        <v>45002</v>
      </c>
      <c r="H482" s="13">
        <v>35275</v>
      </c>
      <c r="I482" s="13">
        <v>423300</v>
      </c>
      <c r="J482" s="15">
        <f>YEARFRAC(F482,$J$2,3)</f>
        <v>16.504109589041096</v>
      </c>
      <c r="K482" s="14">
        <f>PRODUCT(J482*12)</f>
        <v>198.04931506849317</v>
      </c>
      <c r="L482" s="4">
        <f>12*(INT(K482/12))+IF(((K482/12)-INT(K482/12))*12&lt;3,3,IF(AND(((K482/12)-INT(K482/12))*12&gt;=3,((K482/12)-INT(K482/12))*12&lt;6),6,IF(AND(((K482/12)-INT(K482/12))*12&gt;=6,((K482/12)-INT(K482/12))*12&lt;9),9,IF(((K482/12)-INT(K482/12))*12&gt;=9,12))))</f>
        <v>201</v>
      </c>
      <c r="M482" s="13">
        <f>1/500*(I482*L482)</f>
        <v>170166.6</v>
      </c>
      <c r="N482" s="9">
        <f>YEARFRAC(D482,G482,0)</f>
        <v>60</v>
      </c>
      <c r="O482" s="12"/>
      <c r="P482" s="11"/>
      <c r="Q482" s="11"/>
      <c r="R482" s="11"/>
      <c r="S482" s="9"/>
      <c r="T482" s="9"/>
      <c r="U482" s="9"/>
      <c r="V482" s="9"/>
      <c r="W482" s="9"/>
      <c r="X482" s="9"/>
      <c r="Y482" s="10"/>
      <c r="Z482" s="9"/>
      <c r="AA482" s="8"/>
      <c r="AB482" s="1"/>
      <c r="AC482" s="7"/>
    </row>
    <row r="483" spans="1:29" x14ac:dyDescent="0.2">
      <c r="A483" s="18">
        <v>6044</v>
      </c>
      <c r="B483" s="17" t="s">
        <v>700</v>
      </c>
      <c r="C483" s="17" t="s">
        <v>2</v>
      </c>
      <c r="D483" s="16">
        <v>23345</v>
      </c>
      <c r="E483" s="16">
        <v>31565</v>
      </c>
      <c r="F483" s="16">
        <v>35612</v>
      </c>
      <c r="G483" s="16">
        <v>45260</v>
      </c>
      <c r="H483" s="13">
        <v>19323</v>
      </c>
      <c r="I483" s="13">
        <v>231876</v>
      </c>
      <c r="J483" s="15">
        <f>YEARFRAC(F483,$J$2,3)</f>
        <v>14.005479452054795</v>
      </c>
      <c r="K483" s="14">
        <f>PRODUCT(J483*12)</f>
        <v>168.06575342465754</v>
      </c>
      <c r="L483" s="4">
        <f>12*(INT(K483/12))+IF(((K483/12)-INT(K483/12))*12&lt;3,3,IF(AND(((K483/12)-INT(K483/12))*12&gt;=3,((K483/12)-INT(K483/12))*12&lt;6),6,IF(AND(((K483/12)-INT(K483/12))*12&gt;=6,((K483/12)-INT(K483/12))*12&lt;9),9,IF(((K483/12)-INT(K483/12))*12&gt;=9,12))))</f>
        <v>171</v>
      </c>
      <c r="M483" s="13">
        <f>1/500*(I483*L483)</f>
        <v>79301.592000000004</v>
      </c>
      <c r="N483" s="9">
        <f>YEARFRAC(D483,G483,0)</f>
        <v>60</v>
      </c>
      <c r="O483" s="12"/>
      <c r="P483" s="11"/>
      <c r="Q483" s="11"/>
      <c r="R483" s="11"/>
      <c r="S483" s="9"/>
      <c r="T483" s="9"/>
      <c r="U483" s="9"/>
      <c r="V483" s="9"/>
      <c r="W483" s="9"/>
      <c r="X483" s="9"/>
      <c r="Y483" s="10"/>
      <c r="Z483" s="9"/>
      <c r="AA483" s="8"/>
      <c r="AB483" s="1"/>
      <c r="AC483" s="7"/>
    </row>
    <row r="484" spans="1:29" x14ac:dyDescent="0.2">
      <c r="A484" s="18">
        <v>6137</v>
      </c>
      <c r="B484" s="17" t="s">
        <v>699</v>
      </c>
      <c r="C484" s="17" t="s">
        <v>2</v>
      </c>
      <c r="D484" s="16">
        <v>23012</v>
      </c>
      <c r="E484" s="16">
        <v>32568</v>
      </c>
      <c r="F484" s="16">
        <v>34700</v>
      </c>
      <c r="G484" s="16">
        <v>44927</v>
      </c>
      <c r="H484" s="13">
        <v>31996</v>
      </c>
      <c r="I484" s="13">
        <v>383952</v>
      </c>
      <c r="J484" s="15">
        <f>YEARFRAC(F484,$J$2,3)</f>
        <v>16.504109589041096</v>
      </c>
      <c r="K484" s="14">
        <f>PRODUCT(J484*12)</f>
        <v>198.04931506849317</v>
      </c>
      <c r="L484" s="4">
        <f>12*(INT(K484/12))+IF(((K484/12)-INT(K484/12))*12&lt;3,3,IF(AND(((K484/12)-INT(K484/12))*12&gt;=3,((K484/12)-INT(K484/12))*12&lt;6),6,IF(AND(((K484/12)-INT(K484/12))*12&gt;=6,((K484/12)-INT(K484/12))*12&lt;9),9,IF(((K484/12)-INT(K484/12))*12&gt;=9,12))))</f>
        <v>201</v>
      </c>
      <c r="M484" s="13">
        <f>1/500*(I484*L484)</f>
        <v>154348.704</v>
      </c>
      <c r="N484" s="9">
        <f>YEARFRAC(D484,G484,0)</f>
        <v>60</v>
      </c>
      <c r="O484" s="12"/>
      <c r="P484" s="11"/>
      <c r="Q484" s="11"/>
      <c r="R484" s="11"/>
      <c r="S484" s="9"/>
      <c r="T484" s="9"/>
      <c r="U484" s="9"/>
      <c r="V484" s="9"/>
      <c r="W484" s="9"/>
      <c r="X484" s="9"/>
      <c r="Y484" s="10"/>
      <c r="Z484" s="9"/>
      <c r="AA484" s="8"/>
      <c r="AB484" s="1"/>
      <c r="AC484" s="7"/>
    </row>
    <row r="485" spans="1:29" x14ac:dyDescent="0.2">
      <c r="A485" s="18">
        <v>6139</v>
      </c>
      <c r="B485" s="17" t="s">
        <v>698</v>
      </c>
      <c r="C485" s="17" t="s">
        <v>0</v>
      </c>
      <c r="D485" s="16">
        <v>24473</v>
      </c>
      <c r="E485" s="16">
        <v>32552</v>
      </c>
      <c r="F485" s="16">
        <v>35278</v>
      </c>
      <c r="G485" s="16">
        <v>46388</v>
      </c>
      <c r="H485" s="13">
        <v>29021</v>
      </c>
      <c r="I485" s="13">
        <v>348252</v>
      </c>
      <c r="J485" s="15">
        <f>YEARFRAC(F485,$J$2,3)</f>
        <v>14.920547945205479</v>
      </c>
      <c r="K485" s="14">
        <f>PRODUCT(J485*12)</f>
        <v>179.04657534246576</v>
      </c>
      <c r="L485" s="4">
        <f>12*(INT(K485/12))+IF(((K485/12)-INT(K485/12))*12&lt;3,3,IF(AND(((K485/12)-INT(K485/12))*12&gt;=3,((K485/12)-INT(K485/12))*12&lt;6),6,IF(AND(((K485/12)-INT(K485/12))*12&gt;=6,((K485/12)-INT(K485/12))*12&lt;9),9,IF(((K485/12)-INT(K485/12))*12&gt;=9,12))))</f>
        <v>180</v>
      </c>
      <c r="M485" s="13">
        <f>1/500*(I485*L485)</f>
        <v>125370.72</v>
      </c>
      <c r="N485" s="9">
        <f>YEARFRAC(D485,G485,0)</f>
        <v>60</v>
      </c>
      <c r="O485" s="12"/>
      <c r="P485" s="11"/>
      <c r="Q485" s="11"/>
      <c r="R485" s="11"/>
      <c r="S485" s="9"/>
      <c r="T485" s="9"/>
      <c r="U485" s="9"/>
      <c r="V485" s="9"/>
      <c r="W485" s="9"/>
      <c r="X485" s="9"/>
      <c r="Y485" s="10"/>
      <c r="Z485" s="9"/>
      <c r="AA485" s="8"/>
      <c r="AB485" s="1"/>
      <c r="AC485" s="7"/>
    </row>
    <row r="486" spans="1:29" x14ac:dyDescent="0.2">
      <c r="A486" s="18">
        <v>6158</v>
      </c>
      <c r="B486" s="17" t="s">
        <v>697</v>
      </c>
      <c r="C486" s="17" t="s">
        <v>2</v>
      </c>
      <c r="D486" s="16">
        <v>22011</v>
      </c>
      <c r="E486" s="16">
        <v>30049</v>
      </c>
      <c r="F486" s="16">
        <v>34700</v>
      </c>
      <c r="G486" s="16">
        <v>43926</v>
      </c>
      <c r="H486" s="13">
        <v>42877</v>
      </c>
      <c r="I486" s="13">
        <v>514524</v>
      </c>
      <c r="J486" s="15">
        <f>YEARFRAC(F486,$J$2,3)</f>
        <v>16.504109589041096</v>
      </c>
      <c r="K486" s="14">
        <f>PRODUCT(J486*12)</f>
        <v>198.04931506849317</v>
      </c>
      <c r="L486" s="4">
        <f>12*(INT(K486/12))+IF(((K486/12)-INT(K486/12))*12&lt;3,3,IF(AND(((K486/12)-INT(K486/12))*12&gt;=3,((K486/12)-INT(K486/12))*12&lt;6),6,IF(AND(((K486/12)-INT(K486/12))*12&gt;=6,((K486/12)-INT(K486/12))*12&lt;9),9,IF(((K486/12)-INT(K486/12))*12&gt;=9,12))))</f>
        <v>201</v>
      </c>
      <c r="M486" s="13">
        <f>1/500*(I486*L486)</f>
        <v>206838.64800000002</v>
      </c>
      <c r="N486" s="9">
        <f>YEARFRAC(D486,G486,0)</f>
        <v>60</v>
      </c>
      <c r="O486" s="12"/>
      <c r="P486" s="11"/>
      <c r="Q486" s="11"/>
      <c r="R486" s="11"/>
      <c r="S486" s="9"/>
      <c r="T486" s="9"/>
      <c r="U486" s="9"/>
      <c r="V486" s="9"/>
      <c r="W486" s="9"/>
      <c r="X486" s="9"/>
      <c r="Y486" s="10"/>
      <c r="Z486" s="9"/>
      <c r="AA486" s="8"/>
      <c r="AB486" s="1"/>
      <c r="AC486" s="7"/>
    </row>
    <row r="487" spans="1:29" x14ac:dyDescent="0.2">
      <c r="A487" s="18">
        <v>6489</v>
      </c>
      <c r="B487" s="17" t="s">
        <v>696</v>
      </c>
      <c r="C487" s="17" t="s">
        <v>0</v>
      </c>
      <c r="D487" s="16">
        <v>23832</v>
      </c>
      <c r="E487" s="16">
        <v>32721</v>
      </c>
      <c r="F487" s="16">
        <v>34700</v>
      </c>
      <c r="G487" s="16">
        <v>45747</v>
      </c>
      <c r="H487" s="13">
        <v>35275</v>
      </c>
      <c r="I487" s="13">
        <v>423300</v>
      </c>
      <c r="J487" s="15">
        <f>YEARFRAC(F487,$J$2,3)</f>
        <v>16.504109589041096</v>
      </c>
      <c r="K487" s="14">
        <f>PRODUCT(J487*12)</f>
        <v>198.04931506849317</v>
      </c>
      <c r="L487" s="4">
        <f>12*(INT(K487/12))+IF(((K487/12)-INT(K487/12))*12&lt;3,3,IF(AND(((K487/12)-INT(K487/12))*12&gt;=3,((K487/12)-INT(K487/12))*12&lt;6),6,IF(AND(((K487/12)-INT(K487/12))*12&gt;=6,((K487/12)-INT(K487/12))*12&lt;9),9,IF(((K487/12)-INT(K487/12))*12&gt;=9,12))))</f>
        <v>201</v>
      </c>
      <c r="M487" s="13">
        <f>1/500*(I487*L487)</f>
        <v>170166.6</v>
      </c>
      <c r="N487" s="9">
        <f>YEARFRAC(D487,G487,0)</f>
        <v>60</v>
      </c>
      <c r="O487" s="12"/>
      <c r="P487" s="11"/>
      <c r="Q487" s="11"/>
      <c r="R487" s="11"/>
      <c r="S487" s="9"/>
      <c r="T487" s="9"/>
      <c r="U487" s="9"/>
      <c r="V487" s="9"/>
      <c r="W487" s="9"/>
      <c r="X487" s="9"/>
      <c r="Y487" s="10"/>
      <c r="Z487" s="9"/>
      <c r="AA487" s="8"/>
      <c r="AB487" s="1"/>
      <c r="AC487" s="7"/>
    </row>
    <row r="488" spans="1:29" x14ac:dyDescent="0.2">
      <c r="A488" s="18">
        <v>6537</v>
      </c>
      <c r="B488" s="17" t="s">
        <v>695</v>
      </c>
      <c r="C488" s="17" t="s">
        <v>2</v>
      </c>
      <c r="D488" s="16">
        <v>23986</v>
      </c>
      <c r="E488" s="16">
        <v>32752</v>
      </c>
      <c r="F488" s="16">
        <v>34700</v>
      </c>
      <c r="G488" s="16">
        <v>45901</v>
      </c>
      <c r="H488" s="13">
        <v>20289</v>
      </c>
      <c r="I488" s="13">
        <v>243468</v>
      </c>
      <c r="J488" s="15">
        <f>YEARFRAC(F488,$J$2,3)</f>
        <v>16.504109589041096</v>
      </c>
      <c r="K488" s="14">
        <f>PRODUCT(J488*12)</f>
        <v>198.04931506849317</v>
      </c>
      <c r="L488" s="4">
        <f>12*(INT(K488/12))+IF(((K488/12)-INT(K488/12))*12&lt;3,3,IF(AND(((K488/12)-INT(K488/12))*12&gt;=3,((K488/12)-INT(K488/12))*12&lt;6),6,IF(AND(((K488/12)-INT(K488/12))*12&gt;=6,((K488/12)-INT(K488/12))*12&lt;9),9,IF(((K488/12)-INT(K488/12))*12&gt;=9,12))))</f>
        <v>201</v>
      </c>
      <c r="M488" s="13">
        <f>1/500*(I488*L488)</f>
        <v>97874.135999999999</v>
      </c>
      <c r="N488" s="9">
        <f>YEARFRAC(D488,G488,0)</f>
        <v>60</v>
      </c>
      <c r="O488" s="12"/>
      <c r="P488" s="11"/>
      <c r="Q488" s="11"/>
      <c r="R488" s="11"/>
      <c r="S488" s="9"/>
      <c r="T488" s="9"/>
      <c r="U488" s="9"/>
      <c r="V488" s="9"/>
      <c r="W488" s="9"/>
      <c r="X488" s="9"/>
      <c r="Y488" s="10"/>
      <c r="Z488" s="9"/>
      <c r="AA488" s="8"/>
      <c r="AB488" s="1"/>
      <c r="AC488" s="7"/>
    </row>
    <row r="489" spans="1:29" x14ac:dyDescent="0.2">
      <c r="A489" s="18">
        <v>6594</v>
      </c>
      <c r="B489" s="17" t="s">
        <v>694</v>
      </c>
      <c r="C489" s="17" t="s">
        <v>0</v>
      </c>
      <c r="D489" s="16">
        <v>23983</v>
      </c>
      <c r="E489" s="16">
        <v>32752</v>
      </c>
      <c r="F489" s="16">
        <v>34700</v>
      </c>
      <c r="G489" s="16">
        <v>47724</v>
      </c>
      <c r="H489" s="13">
        <v>81404</v>
      </c>
      <c r="I489" s="13">
        <v>976848</v>
      </c>
      <c r="J489" s="15">
        <f>YEARFRAC(F489,$J$2,3)</f>
        <v>16.504109589041096</v>
      </c>
      <c r="K489" s="14">
        <f>PRODUCT(J489*12)</f>
        <v>198.04931506849317</v>
      </c>
      <c r="L489" s="4">
        <f>12*(INT(K489/12))+IF(((K489/12)-INT(K489/12))*12&lt;3,3,IF(AND(((K489/12)-INT(K489/12))*12&gt;=3,((K489/12)-INT(K489/12))*12&lt;6),6,IF(AND(((K489/12)-INT(K489/12))*12&gt;=6,((K489/12)-INT(K489/12))*12&lt;9),9,IF(((K489/12)-INT(K489/12))*12&gt;=9,12))))</f>
        <v>201</v>
      </c>
      <c r="M489" s="13">
        <f>1/500*(I489*L489)</f>
        <v>392692.89600000001</v>
      </c>
      <c r="N489" s="9">
        <f>YEARFRAC(D489,G489,0)</f>
        <v>65</v>
      </c>
      <c r="O489" s="12"/>
      <c r="P489" s="11"/>
      <c r="Q489" s="11"/>
      <c r="R489" s="11"/>
      <c r="S489" s="9"/>
      <c r="T489" s="9"/>
      <c r="U489" s="9"/>
      <c r="V489" s="9"/>
      <c r="W489" s="9"/>
      <c r="X489" s="9"/>
      <c r="Y489" s="10"/>
      <c r="Z489" s="9"/>
      <c r="AA489" s="8"/>
      <c r="AB489" s="1"/>
      <c r="AC489" s="7"/>
    </row>
    <row r="490" spans="1:29" x14ac:dyDescent="0.2">
      <c r="A490" s="18">
        <v>6604</v>
      </c>
      <c r="B490" s="17" t="s">
        <v>64</v>
      </c>
      <c r="C490" s="17" t="s">
        <v>2</v>
      </c>
      <c r="D490" s="16">
        <v>23628</v>
      </c>
      <c r="E490" s="16">
        <v>32752</v>
      </c>
      <c r="F490" s="16">
        <v>34700</v>
      </c>
      <c r="G490" s="16">
        <v>45543</v>
      </c>
      <c r="H490" s="13">
        <v>20289</v>
      </c>
      <c r="I490" s="13">
        <v>243468</v>
      </c>
      <c r="J490" s="15">
        <f>YEARFRAC(F490,$J$2,3)</f>
        <v>16.504109589041096</v>
      </c>
      <c r="K490" s="14">
        <f>PRODUCT(J490*12)</f>
        <v>198.04931506849317</v>
      </c>
      <c r="L490" s="4">
        <f>12*(INT(K490/12))+IF(((K490/12)-INT(K490/12))*12&lt;3,3,IF(AND(((K490/12)-INT(K490/12))*12&gt;=3,((K490/12)-INT(K490/12))*12&lt;6),6,IF(AND(((K490/12)-INT(K490/12))*12&gt;=6,((K490/12)-INT(K490/12))*12&lt;9),9,IF(((K490/12)-INT(K490/12))*12&gt;=9,12))))</f>
        <v>201</v>
      </c>
      <c r="M490" s="13">
        <f>1/500*(I490*L490)</f>
        <v>97874.135999999999</v>
      </c>
      <c r="N490" s="9">
        <f>YEARFRAC(D490,G490,0)</f>
        <v>60</v>
      </c>
      <c r="O490" s="12"/>
      <c r="P490" s="11"/>
      <c r="Q490" s="11"/>
      <c r="R490" s="11"/>
      <c r="S490" s="9"/>
      <c r="T490" s="9"/>
      <c r="U490" s="9"/>
      <c r="V490" s="9"/>
      <c r="W490" s="9"/>
      <c r="X490" s="9"/>
      <c r="Y490" s="10"/>
      <c r="Z490" s="9"/>
      <c r="AA490" s="8"/>
      <c r="AB490" s="1"/>
      <c r="AC490" s="7"/>
    </row>
    <row r="491" spans="1:29" x14ac:dyDescent="0.2">
      <c r="A491" s="18">
        <v>6631</v>
      </c>
      <c r="B491" s="17" t="s">
        <v>693</v>
      </c>
      <c r="C491" s="17" t="s">
        <v>0</v>
      </c>
      <c r="D491" s="16">
        <v>25934</v>
      </c>
      <c r="E491" s="16">
        <v>35506</v>
      </c>
      <c r="F491" s="16">
        <v>35506</v>
      </c>
      <c r="G491" s="16">
        <v>47849</v>
      </c>
      <c r="H491" s="13">
        <v>35275</v>
      </c>
      <c r="I491" s="13">
        <v>423300</v>
      </c>
      <c r="J491" s="15">
        <f>YEARFRAC(F491,$J$2,3)</f>
        <v>14.295890410958904</v>
      </c>
      <c r="K491" s="14">
        <f>PRODUCT(J491*12)</f>
        <v>171.55068493150685</v>
      </c>
      <c r="L491" s="4">
        <f>12*(INT(K491/12))+IF(((K491/12)-INT(K491/12))*12&lt;3,3,IF(AND(((K491/12)-INT(K491/12))*12&gt;=3,((K491/12)-INT(K491/12))*12&lt;6),6,IF(AND(((K491/12)-INT(K491/12))*12&gt;=6,((K491/12)-INT(K491/12))*12&lt;9),9,IF(((K491/12)-INT(K491/12))*12&gt;=9,12))))</f>
        <v>174</v>
      </c>
      <c r="M491" s="13">
        <f>1/500*(I491*L491)</f>
        <v>147308.4</v>
      </c>
      <c r="N491" s="9">
        <f>YEARFRAC(D491,G491,0)</f>
        <v>60</v>
      </c>
      <c r="O491" s="12"/>
      <c r="P491" s="11"/>
      <c r="Q491" s="11"/>
      <c r="R491" s="11"/>
      <c r="S491" s="9"/>
      <c r="T491" s="9"/>
      <c r="U491" s="9"/>
      <c r="V491" s="9"/>
      <c r="W491" s="9"/>
      <c r="X491" s="9"/>
      <c r="Y491" s="10"/>
      <c r="Z491" s="9"/>
      <c r="AA491" s="8"/>
      <c r="AB491" s="1"/>
      <c r="AC491" s="7"/>
    </row>
    <row r="492" spans="1:29" x14ac:dyDescent="0.2">
      <c r="A492" s="18">
        <v>6668</v>
      </c>
      <c r="B492" s="17" t="s">
        <v>692</v>
      </c>
      <c r="C492" s="17" t="s">
        <v>2</v>
      </c>
      <c r="D492" s="16">
        <v>24714</v>
      </c>
      <c r="E492" s="16">
        <v>32782</v>
      </c>
      <c r="F492" s="16">
        <v>34700</v>
      </c>
      <c r="G492" s="16">
        <v>46629</v>
      </c>
      <c r="H492" s="13">
        <v>47272</v>
      </c>
      <c r="I492" s="13">
        <v>567264</v>
      </c>
      <c r="J492" s="15">
        <f>YEARFRAC(F492,$J$2,3)</f>
        <v>16.504109589041096</v>
      </c>
      <c r="K492" s="14">
        <f>PRODUCT(J492*12)</f>
        <v>198.04931506849317</v>
      </c>
      <c r="L492" s="4">
        <f>12*(INT(K492/12))+IF(((K492/12)-INT(K492/12))*12&lt;3,3,IF(AND(((K492/12)-INT(K492/12))*12&gt;=3,((K492/12)-INT(K492/12))*12&lt;6),6,IF(AND(((K492/12)-INT(K492/12))*12&gt;=6,((K492/12)-INT(K492/12))*12&lt;9),9,IF(((K492/12)-INT(K492/12))*12&gt;=9,12))))</f>
        <v>201</v>
      </c>
      <c r="M492" s="13">
        <f>1/500*(I492*L492)</f>
        <v>228040.128</v>
      </c>
      <c r="N492" s="9">
        <f>YEARFRAC(D492,G492,0)</f>
        <v>60</v>
      </c>
      <c r="O492" s="12"/>
      <c r="P492" s="11"/>
      <c r="Q492" s="11"/>
      <c r="R492" s="11"/>
      <c r="S492" s="9"/>
      <c r="T492" s="9"/>
      <c r="U492" s="9"/>
      <c r="V492" s="9"/>
      <c r="W492" s="9"/>
      <c r="X492" s="9"/>
      <c r="Y492" s="10"/>
      <c r="Z492" s="9"/>
      <c r="AA492" s="8"/>
      <c r="AB492" s="1"/>
      <c r="AC492" s="7"/>
    </row>
    <row r="493" spans="1:29" x14ac:dyDescent="0.2">
      <c r="A493" s="18">
        <v>6678</v>
      </c>
      <c r="B493" s="17" t="s">
        <v>691</v>
      </c>
      <c r="C493" s="17" t="s">
        <v>0</v>
      </c>
      <c r="D493" s="16">
        <v>25847</v>
      </c>
      <c r="E493" s="16">
        <v>35500</v>
      </c>
      <c r="F493" s="16">
        <v>35500</v>
      </c>
      <c r="G493" s="16">
        <v>49588</v>
      </c>
      <c r="H493" s="13">
        <v>42877</v>
      </c>
      <c r="I493" s="13">
        <v>514524</v>
      </c>
      <c r="J493" s="15">
        <f>YEARFRAC(F493,$J$2,3)</f>
        <v>14.312328767123288</v>
      </c>
      <c r="K493" s="14">
        <f>PRODUCT(J493*12)</f>
        <v>171.74794520547945</v>
      </c>
      <c r="L493" s="4">
        <f>12*(INT(K493/12))+IF(((K493/12)-INT(K493/12))*12&lt;3,3,IF(AND(((K493/12)-INT(K493/12))*12&gt;=3,((K493/12)-INT(K493/12))*12&lt;6),6,IF(AND(((K493/12)-INT(K493/12))*12&gt;=6,((K493/12)-INT(K493/12))*12&lt;9),9,IF(((K493/12)-INT(K493/12))*12&gt;=9,12))))</f>
        <v>174</v>
      </c>
      <c r="M493" s="13">
        <f>1/500*(I493*L493)</f>
        <v>179054.35200000001</v>
      </c>
      <c r="N493" s="9">
        <f>YEARFRAC(D493,G493,0)</f>
        <v>65</v>
      </c>
      <c r="O493" s="12"/>
      <c r="P493" s="11"/>
      <c r="Q493" s="11"/>
      <c r="R493" s="11"/>
      <c r="S493" s="9"/>
      <c r="T493" s="9"/>
      <c r="U493" s="9"/>
      <c r="V493" s="9"/>
      <c r="W493" s="9"/>
      <c r="X493" s="9"/>
      <c r="Y493" s="10"/>
      <c r="Z493" s="9"/>
      <c r="AA493" s="8"/>
      <c r="AB493" s="1"/>
      <c r="AC493" s="7"/>
    </row>
    <row r="494" spans="1:29" x14ac:dyDescent="0.2">
      <c r="A494" s="18">
        <v>6787</v>
      </c>
      <c r="B494" s="17" t="s">
        <v>690</v>
      </c>
      <c r="C494" s="17" t="s">
        <v>2</v>
      </c>
      <c r="D494" s="16">
        <v>23807</v>
      </c>
      <c r="E494" s="16">
        <v>33360</v>
      </c>
      <c r="F494" s="16">
        <v>34700</v>
      </c>
      <c r="G494" s="16">
        <v>47548</v>
      </c>
      <c r="H494" s="13">
        <v>29021</v>
      </c>
      <c r="I494" s="13">
        <v>348252</v>
      </c>
      <c r="J494" s="15">
        <f>YEARFRAC(F494,$J$2,3)</f>
        <v>16.504109589041096</v>
      </c>
      <c r="K494" s="14">
        <f>PRODUCT(J494*12)</f>
        <v>198.04931506849317</v>
      </c>
      <c r="L494" s="4">
        <f>12*(INT(K494/12))+IF(((K494/12)-INT(K494/12))*12&lt;3,3,IF(AND(((K494/12)-INT(K494/12))*12&gt;=3,((K494/12)-INT(K494/12))*12&lt;6),6,IF(AND(((K494/12)-INT(K494/12))*12&gt;=6,((K494/12)-INT(K494/12))*12&lt;9),9,IF(((K494/12)-INT(K494/12))*12&gt;=9,12))))</f>
        <v>201</v>
      </c>
      <c r="M494" s="13">
        <f>1/500*(I494*L494)</f>
        <v>139997.304</v>
      </c>
      <c r="N494" s="9">
        <f>YEARFRAC(D494,G494,0)</f>
        <v>65</v>
      </c>
      <c r="O494" s="12"/>
      <c r="P494" s="11"/>
      <c r="Q494" s="11"/>
      <c r="R494" s="11"/>
      <c r="S494" s="9"/>
      <c r="T494" s="9"/>
      <c r="U494" s="9"/>
      <c r="V494" s="9"/>
      <c r="W494" s="9"/>
      <c r="X494" s="9"/>
      <c r="Y494" s="10"/>
      <c r="Z494" s="9"/>
      <c r="AA494" s="8"/>
      <c r="AB494" s="1"/>
      <c r="AC494" s="7"/>
    </row>
    <row r="495" spans="1:29" x14ac:dyDescent="0.2">
      <c r="A495" s="18">
        <v>6816</v>
      </c>
      <c r="B495" s="17" t="s">
        <v>689</v>
      </c>
      <c r="C495" s="17" t="s">
        <v>0</v>
      </c>
      <c r="D495" s="16">
        <v>25345</v>
      </c>
      <c r="E495" s="16">
        <v>33469</v>
      </c>
      <c r="F495" s="16">
        <v>34700</v>
      </c>
      <c r="G495" s="16">
        <v>47260</v>
      </c>
      <c r="H495" s="13">
        <v>42877</v>
      </c>
      <c r="I495" s="13">
        <v>514524</v>
      </c>
      <c r="J495" s="15">
        <f>YEARFRAC(F495,$J$2,3)</f>
        <v>16.504109589041096</v>
      </c>
      <c r="K495" s="14">
        <f>PRODUCT(J495*12)</f>
        <v>198.04931506849317</v>
      </c>
      <c r="L495" s="4">
        <f>12*(INT(K495/12))+IF(((K495/12)-INT(K495/12))*12&lt;3,3,IF(AND(((K495/12)-INT(K495/12))*12&gt;=3,((K495/12)-INT(K495/12))*12&lt;6),6,IF(AND(((K495/12)-INT(K495/12))*12&gt;=6,((K495/12)-INT(K495/12))*12&lt;9),9,IF(((K495/12)-INT(K495/12))*12&gt;=9,12))))</f>
        <v>201</v>
      </c>
      <c r="M495" s="13">
        <f>1/500*(I495*L495)</f>
        <v>206838.64800000002</v>
      </c>
      <c r="N495" s="9">
        <f>YEARFRAC(D495,G495,0)</f>
        <v>60</v>
      </c>
      <c r="O495" s="12"/>
      <c r="P495" s="11"/>
      <c r="Q495" s="11"/>
      <c r="R495" s="11"/>
      <c r="S495" s="9"/>
      <c r="T495" s="9"/>
      <c r="U495" s="9"/>
      <c r="V495" s="9"/>
      <c r="W495" s="9"/>
      <c r="X495" s="9"/>
      <c r="Y495" s="10"/>
      <c r="Z495" s="9"/>
      <c r="AA495" s="8"/>
      <c r="AB495" s="1"/>
      <c r="AC495" s="7"/>
    </row>
    <row r="496" spans="1:29" x14ac:dyDescent="0.2">
      <c r="A496" s="18">
        <v>6891</v>
      </c>
      <c r="B496" s="17" t="s">
        <v>688</v>
      </c>
      <c r="C496" s="17" t="s">
        <v>2</v>
      </c>
      <c r="D496" s="16">
        <v>24710</v>
      </c>
      <c r="E496" s="16">
        <v>35103</v>
      </c>
      <c r="F496" s="16">
        <v>35103</v>
      </c>
      <c r="G496" s="16">
        <v>48452</v>
      </c>
      <c r="H496" s="13">
        <v>98947</v>
      </c>
      <c r="I496" s="13">
        <v>1187364</v>
      </c>
      <c r="J496" s="15">
        <f>YEARFRAC(F496,$J$2,3)</f>
        <v>15.4</v>
      </c>
      <c r="K496" s="14">
        <f>PRODUCT(J496*12)</f>
        <v>184.8</v>
      </c>
      <c r="L496" s="4">
        <f>12*(INT(K496/12))+IF(((K496/12)-INT(K496/12))*12&lt;3,3,IF(AND(((K496/12)-INT(K496/12))*12&gt;=3,((K496/12)-INT(K496/12))*12&lt;6),6,IF(AND(((K496/12)-INT(K496/12))*12&gt;=6,((K496/12)-INT(K496/12))*12&lt;9),9,IF(((K496/12)-INT(K496/12))*12&gt;=9,12))))</f>
        <v>186</v>
      </c>
      <c r="M496" s="13">
        <f>1/500*(I496*L496)</f>
        <v>441699.408</v>
      </c>
      <c r="N496" s="9">
        <f>YEARFRAC(D496,G496,0)</f>
        <v>65</v>
      </c>
      <c r="O496" s="12"/>
      <c r="P496" s="11"/>
      <c r="Q496" s="11"/>
      <c r="R496" s="11"/>
      <c r="S496" s="9"/>
      <c r="T496" s="9"/>
      <c r="U496" s="9"/>
      <c r="V496" s="9"/>
      <c r="W496" s="9"/>
      <c r="X496" s="9"/>
      <c r="Y496" s="10"/>
      <c r="Z496" s="9"/>
      <c r="AA496" s="8"/>
      <c r="AB496" s="1"/>
      <c r="AC496" s="7"/>
    </row>
    <row r="497" spans="1:29" x14ac:dyDescent="0.2">
      <c r="A497" s="18">
        <v>6892</v>
      </c>
      <c r="B497" s="17" t="s">
        <v>687</v>
      </c>
      <c r="C497" s="17" t="s">
        <v>0</v>
      </c>
      <c r="D497" s="16">
        <v>26631</v>
      </c>
      <c r="E497" s="16">
        <v>35125</v>
      </c>
      <c r="F497" s="16">
        <v>35125</v>
      </c>
      <c r="G497" s="16">
        <v>48546</v>
      </c>
      <c r="H497" s="13">
        <v>30472</v>
      </c>
      <c r="I497" s="13">
        <v>365664</v>
      </c>
      <c r="J497" s="15">
        <f>YEARFRAC(F497,$J$2,3)</f>
        <v>15.33972602739726</v>
      </c>
      <c r="K497" s="14">
        <f>PRODUCT(J497*12)</f>
        <v>184.07671232876712</v>
      </c>
      <c r="L497" s="4">
        <f>12*(INT(K497/12))+IF(((K497/12)-INT(K497/12))*12&lt;3,3,IF(AND(((K497/12)-INT(K497/12))*12&gt;=3,((K497/12)-INT(K497/12))*12&lt;6),6,IF(AND(((K497/12)-INT(K497/12))*12&gt;=6,((K497/12)-INT(K497/12))*12&lt;9),9,IF(((K497/12)-INT(K497/12))*12&gt;=9,12))))</f>
        <v>186</v>
      </c>
      <c r="M497" s="13">
        <f>1/500*(I497*L497)</f>
        <v>136027.008</v>
      </c>
      <c r="N497" s="9">
        <f>YEARFRAC(D497,G497,0)</f>
        <v>60</v>
      </c>
      <c r="O497" s="12"/>
      <c r="P497" s="11"/>
      <c r="Q497" s="11"/>
      <c r="R497" s="11"/>
      <c r="S497" s="9"/>
      <c r="T497" s="9"/>
      <c r="U497" s="9"/>
      <c r="V497" s="9"/>
      <c r="W497" s="9"/>
      <c r="X497" s="9"/>
      <c r="Y497" s="10"/>
      <c r="Z497" s="9"/>
      <c r="AA497" s="8"/>
      <c r="AB497" s="1"/>
      <c r="AC497" s="7"/>
    </row>
    <row r="498" spans="1:29" x14ac:dyDescent="0.2">
      <c r="A498" s="18">
        <v>6900</v>
      </c>
      <c r="B498" s="17" t="s">
        <v>686</v>
      </c>
      <c r="C498" s="17" t="s">
        <v>0</v>
      </c>
      <c r="D498" s="16">
        <v>26770</v>
      </c>
      <c r="E498" s="16">
        <v>35222</v>
      </c>
      <c r="F498" s="16">
        <v>35222</v>
      </c>
      <c r="G498" s="16">
        <v>48685</v>
      </c>
      <c r="H498" s="13">
        <v>20289</v>
      </c>
      <c r="I498" s="13">
        <v>243468</v>
      </c>
      <c r="J498" s="15">
        <f>YEARFRAC(F498,$J$2,3)</f>
        <v>15.073972602739726</v>
      </c>
      <c r="K498" s="14">
        <f>PRODUCT(J498*12)</f>
        <v>180.8876712328767</v>
      </c>
      <c r="L498" s="4">
        <f>12*(INT(K498/12))+IF(((K498/12)-INT(K498/12))*12&lt;3,3,IF(AND(((K498/12)-INT(K498/12))*12&gt;=3,((K498/12)-INT(K498/12))*12&lt;6),6,IF(AND(((K498/12)-INT(K498/12))*12&gt;=6,((K498/12)-INT(K498/12))*12&lt;9),9,IF(((K498/12)-INT(K498/12))*12&gt;=9,12))))</f>
        <v>183</v>
      </c>
      <c r="M498" s="13">
        <f>1/500*(I498*L498)</f>
        <v>89109.288</v>
      </c>
      <c r="N498" s="9">
        <f>YEARFRAC(D498,G498,0)</f>
        <v>60</v>
      </c>
      <c r="O498" s="12"/>
      <c r="P498" s="11"/>
      <c r="Q498" s="11"/>
      <c r="R498" s="11"/>
      <c r="S498" s="9"/>
      <c r="T498" s="9"/>
      <c r="U498" s="9"/>
      <c r="V498" s="9"/>
      <c r="W498" s="9"/>
      <c r="X498" s="9"/>
      <c r="Y498" s="10"/>
      <c r="Z498" s="9"/>
      <c r="AA498" s="8"/>
      <c r="AB498" s="1"/>
      <c r="AC498" s="7"/>
    </row>
    <row r="499" spans="1:29" x14ac:dyDescent="0.2">
      <c r="A499" s="18">
        <v>6902</v>
      </c>
      <c r="B499" s="17" t="s">
        <v>685</v>
      </c>
      <c r="C499" s="17" t="s">
        <v>0</v>
      </c>
      <c r="D499" s="16">
        <v>26813</v>
      </c>
      <c r="E499" s="16">
        <v>35247</v>
      </c>
      <c r="F499" s="16">
        <v>40087</v>
      </c>
      <c r="G499" s="16">
        <v>48728</v>
      </c>
      <c r="H499" s="13">
        <v>16692</v>
      </c>
      <c r="I499" s="13">
        <v>200304</v>
      </c>
      <c r="J499" s="15">
        <f>YEARFRAC(F499,$J$2,3)</f>
        <v>1.7452054794520548</v>
      </c>
      <c r="K499" s="14">
        <f>PRODUCT(J499*12)</f>
        <v>20.942465753424656</v>
      </c>
      <c r="L499" s="4">
        <f>12*(INT(K499/12))+IF(((K499/12)-INT(K499/12))*12&lt;3,3,IF(AND(((K499/12)-INT(K499/12))*12&gt;=3,((K499/12)-INT(K499/12))*12&lt;6),6,IF(AND(((K499/12)-INT(K499/12))*12&gt;=6,((K499/12)-INT(K499/12))*12&lt;9),9,IF(((K499/12)-INT(K499/12))*12&gt;=9,12))))</f>
        <v>21</v>
      </c>
      <c r="M499" s="13">
        <f>1/500*(I499*L499)</f>
        <v>8412.768</v>
      </c>
      <c r="N499" s="9">
        <f>YEARFRAC(D499,G499,0)</f>
        <v>60</v>
      </c>
      <c r="O499" s="12"/>
      <c r="P499" s="11"/>
      <c r="Q499" s="11"/>
      <c r="R499" s="11"/>
      <c r="S499" s="9"/>
      <c r="T499" s="9"/>
      <c r="U499" s="9"/>
      <c r="V499" s="9"/>
      <c r="W499" s="9"/>
      <c r="X499" s="9"/>
      <c r="Y499" s="10"/>
      <c r="Z499" s="9"/>
      <c r="AA499" s="8"/>
      <c r="AB499" s="1"/>
      <c r="AC499" s="7"/>
    </row>
    <row r="500" spans="1:29" x14ac:dyDescent="0.2">
      <c r="A500" s="18">
        <v>6905</v>
      </c>
      <c r="B500" s="17" t="s">
        <v>684</v>
      </c>
      <c r="C500" s="17" t="s">
        <v>0</v>
      </c>
      <c r="D500" s="16">
        <v>25906</v>
      </c>
      <c r="E500" s="16">
        <v>35274</v>
      </c>
      <c r="F500" s="16">
        <v>35274</v>
      </c>
      <c r="G500" s="16">
        <v>47821</v>
      </c>
      <c r="H500" s="13">
        <v>27639</v>
      </c>
      <c r="I500" s="13">
        <v>331668</v>
      </c>
      <c r="J500" s="15">
        <f>YEARFRAC(F500,$J$2,3)</f>
        <v>14.931506849315069</v>
      </c>
      <c r="K500" s="14">
        <f>PRODUCT(J500*12)</f>
        <v>179.17808219178082</v>
      </c>
      <c r="L500" s="4">
        <f>12*(INT(K500/12))+IF(((K500/12)-INT(K500/12))*12&lt;3,3,IF(AND(((K500/12)-INT(K500/12))*12&gt;=3,((K500/12)-INT(K500/12))*12&lt;6),6,IF(AND(((K500/12)-INT(K500/12))*12&gt;=6,((K500/12)-INT(K500/12))*12&lt;9),9,IF(((K500/12)-INT(K500/12))*12&gt;=9,12))))</f>
        <v>180</v>
      </c>
      <c r="M500" s="13">
        <f>1/500*(I500*L500)</f>
        <v>119400.48</v>
      </c>
      <c r="N500" s="9">
        <f>YEARFRAC(D500,G500,0)</f>
        <v>60</v>
      </c>
      <c r="O500" s="12"/>
      <c r="P500" s="11"/>
      <c r="Q500" s="11"/>
      <c r="R500" s="11"/>
      <c r="S500" s="9"/>
      <c r="T500" s="9"/>
      <c r="U500" s="9"/>
      <c r="V500" s="9"/>
      <c r="W500" s="9"/>
      <c r="X500" s="9"/>
      <c r="Y500" s="10"/>
      <c r="Z500" s="9"/>
      <c r="AA500" s="8"/>
      <c r="AB500" s="1"/>
      <c r="AC500" s="7"/>
    </row>
    <row r="501" spans="1:29" x14ac:dyDescent="0.2">
      <c r="A501" s="18">
        <v>6907</v>
      </c>
      <c r="B501" s="17" t="s">
        <v>683</v>
      </c>
      <c r="C501" s="17" t="s">
        <v>2</v>
      </c>
      <c r="D501" s="16">
        <v>27049</v>
      </c>
      <c r="E501" s="16">
        <v>35262</v>
      </c>
      <c r="F501" s="16">
        <v>35262</v>
      </c>
      <c r="G501" s="16">
        <v>48964</v>
      </c>
      <c r="H501" s="13">
        <v>42877</v>
      </c>
      <c r="I501" s="13">
        <v>514524</v>
      </c>
      <c r="J501" s="15">
        <f>YEARFRAC(F501,$J$2,3)</f>
        <v>14.964383561643835</v>
      </c>
      <c r="K501" s="14">
        <f>PRODUCT(J501*12)</f>
        <v>179.57260273972602</v>
      </c>
      <c r="L501" s="4">
        <f>12*(INT(K501/12))+IF(((K501/12)-INT(K501/12))*12&lt;3,3,IF(AND(((K501/12)-INT(K501/12))*12&gt;=3,((K501/12)-INT(K501/12))*12&lt;6),6,IF(AND(((K501/12)-INT(K501/12))*12&gt;=6,((K501/12)-INT(K501/12))*12&lt;9),9,IF(((K501/12)-INT(K501/12))*12&gt;=9,12))))</f>
        <v>180</v>
      </c>
      <c r="M501" s="13">
        <f>1/500*(I501*L501)</f>
        <v>185228.64</v>
      </c>
      <c r="N501" s="9">
        <f>YEARFRAC(D501,G501,0)</f>
        <v>60</v>
      </c>
      <c r="O501" s="12"/>
      <c r="P501" s="11"/>
      <c r="Q501" s="11"/>
      <c r="R501" s="11"/>
      <c r="S501" s="9"/>
      <c r="T501" s="9"/>
      <c r="U501" s="9"/>
      <c r="V501" s="9"/>
      <c r="W501" s="9"/>
      <c r="X501" s="9"/>
      <c r="Y501" s="10"/>
      <c r="Z501" s="9"/>
      <c r="AA501" s="8"/>
      <c r="AB501" s="1"/>
      <c r="AC501" s="7"/>
    </row>
    <row r="502" spans="1:29" x14ac:dyDescent="0.2">
      <c r="A502" s="18">
        <v>6927</v>
      </c>
      <c r="B502" s="17" t="s">
        <v>682</v>
      </c>
      <c r="C502" s="17" t="s">
        <v>0</v>
      </c>
      <c r="D502" s="16">
        <v>24298</v>
      </c>
      <c r="E502" s="16">
        <v>35612</v>
      </c>
      <c r="F502" s="16">
        <v>35612</v>
      </c>
      <c r="G502" s="16">
        <v>46213</v>
      </c>
      <c r="H502" s="13">
        <v>35275</v>
      </c>
      <c r="I502" s="13">
        <v>423300</v>
      </c>
      <c r="J502" s="15">
        <f>YEARFRAC(F502,$J$2,3)</f>
        <v>14.005479452054795</v>
      </c>
      <c r="K502" s="14">
        <f>PRODUCT(J502*12)</f>
        <v>168.06575342465754</v>
      </c>
      <c r="L502" s="4">
        <f>12*(INT(K502/12))+IF(((K502/12)-INT(K502/12))*12&lt;3,3,IF(AND(((K502/12)-INT(K502/12))*12&gt;=3,((K502/12)-INT(K502/12))*12&lt;6),6,IF(AND(((K502/12)-INT(K502/12))*12&gt;=6,((K502/12)-INT(K502/12))*12&lt;9),9,IF(((K502/12)-INT(K502/12))*12&gt;=9,12))))</f>
        <v>171</v>
      </c>
      <c r="M502" s="13">
        <f>1/500*(I502*L502)</f>
        <v>144768.6</v>
      </c>
      <c r="N502" s="9">
        <f>YEARFRAC(D502,G502,0)</f>
        <v>60</v>
      </c>
      <c r="O502" s="12"/>
      <c r="P502" s="11"/>
      <c r="Q502" s="11"/>
      <c r="R502" s="11"/>
      <c r="S502" s="9"/>
      <c r="T502" s="9"/>
      <c r="U502" s="9"/>
      <c r="V502" s="9"/>
      <c r="W502" s="9"/>
      <c r="X502" s="9"/>
      <c r="Y502" s="10"/>
      <c r="Z502" s="9"/>
      <c r="AA502" s="8"/>
      <c r="AB502" s="1"/>
      <c r="AC502" s="7"/>
    </row>
    <row r="503" spans="1:29" x14ac:dyDescent="0.2">
      <c r="A503" s="18">
        <v>6940</v>
      </c>
      <c r="B503" s="17" t="s">
        <v>681</v>
      </c>
      <c r="C503" s="17" t="s">
        <v>0</v>
      </c>
      <c r="D503" s="16">
        <v>26926</v>
      </c>
      <c r="E503" s="16">
        <v>35643</v>
      </c>
      <c r="F503" s="16">
        <v>35643</v>
      </c>
      <c r="G503" s="16">
        <v>48841</v>
      </c>
      <c r="H503" s="13">
        <v>25895</v>
      </c>
      <c r="I503" s="13">
        <v>310740</v>
      </c>
      <c r="J503" s="15">
        <f>YEARFRAC(F503,$J$2,3)</f>
        <v>13.920547945205479</v>
      </c>
      <c r="K503" s="14">
        <f>PRODUCT(J503*12)</f>
        <v>167.04657534246576</v>
      </c>
      <c r="L503" s="4">
        <f>12*(INT(K503/12))+IF(((K503/12)-INT(K503/12))*12&lt;3,3,IF(AND(((K503/12)-INT(K503/12))*12&gt;=3,((K503/12)-INT(K503/12))*12&lt;6),6,IF(AND(((K503/12)-INT(K503/12))*12&gt;=6,((K503/12)-INT(K503/12))*12&lt;9),9,IF(((K503/12)-INT(K503/12))*12&gt;=9,12))))</f>
        <v>168</v>
      </c>
      <c r="M503" s="13">
        <f>1/500*(I503*L503)</f>
        <v>104408.64</v>
      </c>
      <c r="N503" s="9">
        <f>YEARFRAC(D503,G503,0)</f>
        <v>60</v>
      </c>
      <c r="O503" s="12"/>
      <c r="P503" s="11"/>
      <c r="Q503" s="11"/>
      <c r="R503" s="11"/>
      <c r="S503" s="9"/>
      <c r="T503" s="9"/>
      <c r="U503" s="9"/>
      <c r="V503" s="9"/>
      <c r="W503" s="9"/>
      <c r="X503" s="9"/>
      <c r="Y503" s="10"/>
      <c r="Z503" s="9"/>
      <c r="AA503" s="8"/>
      <c r="AB503" s="1"/>
      <c r="AC503" s="7"/>
    </row>
    <row r="504" spans="1:29" x14ac:dyDescent="0.2">
      <c r="A504" s="18">
        <v>6943</v>
      </c>
      <c r="B504" s="17" t="s">
        <v>680</v>
      </c>
      <c r="C504" s="17" t="s">
        <v>0</v>
      </c>
      <c r="D504" s="16">
        <v>26986</v>
      </c>
      <c r="E504" s="16">
        <v>35674</v>
      </c>
      <c r="F504" s="16">
        <v>35674</v>
      </c>
      <c r="G504" s="16">
        <v>48901</v>
      </c>
      <c r="H504" s="13">
        <v>25895</v>
      </c>
      <c r="I504" s="13">
        <v>310740</v>
      </c>
      <c r="J504" s="15">
        <f>YEARFRAC(F504,$J$2,3)</f>
        <v>13.835616438356164</v>
      </c>
      <c r="K504" s="14">
        <f>PRODUCT(J504*12)</f>
        <v>166.02739726027397</v>
      </c>
      <c r="L504" s="4">
        <f>12*(INT(K504/12))+IF(((K504/12)-INT(K504/12))*12&lt;3,3,IF(AND(((K504/12)-INT(K504/12))*12&gt;=3,((K504/12)-INT(K504/12))*12&lt;6),6,IF(AND(((K504/12)-INT(K504/12))*12&gt;=6,((K504/12)-INT(K504/12))*12&lt;9),9,IF(((K504/12)-INT(K504/12))*12&gt;=9,12))))</f>
        <v>168</v>
      </c>
      <c r="M504" s="13">
        <f>1/500*(I504*L504)</f>
        <v>104408.64</v>
      </c>
      <c r="N504" s="9">
        <f>YEARFRAC(D504,G504,0)</f>
        <v>60</v>
      </c>
      <c r="O504" s="12"/>
      <c r="P504" s="11"/>
      <c r="Q504" s="11"/>
      <c r="R504" s="11"/>
      <c r="S504" s="9"/>
      <c r="T504" s="9"/>
      <c r="U504" s="9"/>
      <c r="V504" s="9"/>
      <c r="W504" s="9"/>
      <c r="X504" s="9"/>
      <c r="Y504" s="10"/>
      <c r="Z504" s="9"/>
      <c r="AA504" s="8"/>
      <c r="AB504" s="1"/>
      <c r="AC504" s="7"/>
    </row>
    <row r="505" spans="1:29" x14ac:dyDescent="0.2">
      <c r="A505" s="18">
        <v>6946</v>
      </c>
      <c r="B505" s="17" t="s">
        <v>679</v>
      </c>
      <c r="C505" s="17" t="s">
        <v>2</v>
      </c>
      <c r="D505" s="16">
        <v>26908</v>
      </c>
      <c r="E505" s="16">
        <v>35676</v>
      </c>
      <c r="F505" s="16">
        <v>35676</v>
      </c>
      <c r="G505" s="16">
        <v>48823</v>
      </c>
      <c r="H505" s="13">
        <v>40835</v>
      </c>
      <c r="I505" s="13">
        <v>490020</v>
      </c>
      <c r="J505" s="15">
        <f>YEARFRAC(F505,$J$2,3)</f>
        <v>13.830136986301369</v>
      </c>
      <c r="K505" s="14">
        <f>PRODUCT(J505*12)</f>
        <v>165.96164383561643</v>
      </c>
      <c r="L505" s="4">
        <f>12*(INT(K505/12))+IF(((K505/12)-INT(K505/12))*12&lt;3,3,IF(AND(((K505/12)-INT(K505/12))*12&gt;=3,((K505/12)-INT(K505/12))*12&lt;6),6,IF(AND(((K505/12)-INT(K505/12))*12&gt;=6,((K505/12)-INT(K505/12))*12&lt;9),9,IF(((K505/12)-INT(K505/12))*12&gt;=9,12))))</f>
        <v>168</v>
      </c>
      <c r="M505" s="13">
        <f>1/500*(I505*L505)</f>
        <v>164646.72</v>
      </c>
      <c r="N505" s="9">
        <f>YEARFRAC(D505,G505,0)</f>
        <v>60</v>
      </c>
      <c r="O505" s="12"/>
      <c r="P505" s="11"/>
      <c r="Q505" s="11"/>
      <c r="R505" s="11"/>
      <c r="S505" s="9"/>
      <c r="T505" s="9"/>
      <c r="U505" s="9"/>
      <c r="V505" s="9"/>
      <c r="W505" s="9"/>
      <c r="X505" s="9"/>
      <c r="Y505" s="10"/>
      <c r="Z505" s="9"/>
      <c r="AA505" s="8"/>
      <c r="AB505" s="1"/>
      <c r="AC505" s="7"/>
    </row>
    <row r="506" spans="1:29" x14ac:dyDescent="0.2">
      <c r="A506" s="18">
        <v>6990</v>
      </c>
      <c r="B506" s="17" t="s">
        <v>678</v>
      </c>
      <c r="C506" s="17" t="s">
        <v>0</v>
      </c>
      <c r="D506" s="16">
        <v>28790</v>
      </c>
      <c r="E506" s="16">
        <v>35856</v>
      </c>
      <c r="F506" s="16">
        <v>35856</v>
      </c>
      <c r="G506" s="16">
        <v>52531</v>
      </c>
      <c r="H506" s="13">
        <v>42877</v>
      </c>
      <c r="I506" s="13">
        <v>514524</v>
      </c>
      <c r="J506" s="15">
        <f>YEARFRAC(F506,$J$2,3)</f>
        <v>13.336986301369864</v>
      </c>
      <c r="K506" s="14">
        <f>PRODUCT(J506*12)</f>
        <v>160.04383561643837</v>
      </c>
      <c r="L506" s="4">
        <f>12*(INT(K506/12))+IF(((K506/12)-INT(K506/12))*12&lt;3,3,IF(AND(((K506/12)-INT(K506/12))*12&gt;=3,((K506/12)-INT(K506/12))*12&lt;6),6,IF(AND(((K506/12)-INT(K506/12))*12&gt;=6,((K506/12)-INT(K506/12))*12&lt;9),9,IF(((K506/12)-INT(K506/12))*12&gt;=9,12))))</f>
        <v>162</v>
      </c>
      <c r="M506" s="13">
        <f>1/500*(I506*L506)</f>
        <v>166705.77600000001</v>
      </c>
      <c r="N506" s="9">
        <f>YEARFRAC(D506,G506,0)</f>
        <v>65</v>
      </c>
      <c r="O506" s="12"/>
      <c r="P506" s="11"/>
      <c r="Q506" s="11"/>
      <c r="R506" s="11"/>
      <c r="S506" s="9"/>
      <c r="T506" s="9"/>
      <c r="U506" s="9"/>
      <c r="V506" s="9"/>
      <c r="W506" s="9"/>
      <c r="X506" s="9"/>
      <c r="Y506" s="10"/>
      <c r="Z506" s="9"/>
      <c r="AA506" s="8"/>
      <c r="AB506" s="1"/>
      <c r="AC506" s="7"/>
    </row>
    <row r="507" spans="1:29" x14ac:dyDescent="0.2">
      <c r="A507" s="18">
        <v>7041</v>
      </c>
      <c r="B507" s="17" t="s">
        <v>677</v>
      </c>
      <c r="C507" s="17" t="s">
        <v>0</v>
      </c>
      <c r="D507" s="16">
        <v>28118</v>
      </c>
      <c r="E507" s="16">
        <v>35982</v>
      </c>
      <c r="F507" s="16">
        <v>35982</v>
      </c>
      <c r="G507" s="16">
        <v>50033</v>
      </c>
      <c r="H507" s="13">
        <v>29021</v>
      </c>
      <c r="I507" s="13">
        <v>348252</v>
      </c>
      <c r="J507" s="15">
        <f>YEARFRAC(F507,$J$2,3)</f>
        <v>12.991780821917809</v>
      </c>
      <c r="K507" s="14">
        <f>PRODUCT(J507*12)</f>
        <v>155.90136986301371</v>
      </c>
      <c r="L507" s="4">
        <f>12*(INT(K507/12))+IF(((K507/12)-INT(K507/12))*12&lt;3,3,IF(AND(((K507/12)-INT(K507/12))*12&gt;=3,((K507/12)-INT(K507/12))*12&lt;6),6,IF(AND(((K507/12)-INT(K507/12))*12&gt;=6,((K507/12)-INT(K507/12))*12&lt;9),9,IF(((K507/12)-INT(K507/12))*12&gt;=9,12))))</f>
        <v>156</v>
      </c>
      <c r="M507" s="13">
        <f>1/500*(I507*L507)</f>
        <v>108654.624</v>
      </c>
      <c r="N507" s="9">
        <f>YEARFRAC(D507,G507,0)</f>
        <v>60</v>
      </c>
      <c r="O507" s="12"/>
      <c r="P507" s="11"/>
      <c r="Q507" s="11"/>
      <c r="R507" s="11"/>
      <c r="S507" s="9"/>
      <c r="T507" s="9"/>
      <c r="U507" s="9"/>
      <c r="V507" s="9"/>
      <c r="W507" s="9"/>
      <c r="X507" s="9"/>
      <c r="Y507" s="10"/>
      <c r="Z507" s="9"/>
      <c r="AA507" s="8"/>
      <c r="AB507" s="1"/>
      <c r="AC507" s="7"/>
    </row>
    <row r="508" spans="1:29" x14ac:dyDescent="0.2">
      <c r="A508" s="18">
        <v>7056</v>
      </c>
      <c r="B508" s="17" t="s">
        <v>676</v>
      </c>
      <c r="C508" s="17" t="s">
        <v>2</v>
      </c>
      <c r="D508" s="16">
        <v>25077</v>
      </c>
      <c r="E508" s="16">
        <v>36039</v>
      </c>
      <c r="F508" s="16">
        <v>36039</v>
      </c>
      <c r="G508" s="16">
        <v>48818</v>
      </c>
      <c r="H508" s="13">
        <v>49636</v>
      </c>
      <c r="I508" s="13">
        <v>595632</v>
      </c>
      <c r="J508" s="15">
        <f>YEARFRAC(F508,$J$2,3)</f>
        <v>12.835616438356164</v>
      </c>
      <c r="K508" s="14">
        <f>PRODUCT(J508*12)</f>
        <v>154.02739726027397</v>
      </c>
      <c r="L508" s="4">
        <f>12*(INT(K508/12))+IF(((K508/12)-INT(K508/12))*12&lt;3,3,IF(AND(((K508/12)-INT(K508/12))*12&gt;=3,((K508/12)-INT(K508/12))*12&lt;6),6,IF(AND(((K508/12)-INT(K508/12))*12&gt;=6,((K508/12)-INT(K508/12))*12&lt;9),9,IF(((K508/12)-INT(K508/12))*12&gt;=9,12))))</f>
        <v>156</v>
      </c>
      <c r="M508" s="13">
        <f>1/500*(I508*L508)</f>
        <v>185837.18400000001</v>
      </c>
      <c r="N508" s="9">
        <f>YEARFRAC(D508,G508,0)</f>
        <v>65</v>
      </c>
      <c r="O508" s="12"/>
      <c r="P508" s="11"/>
      <c r="Q508" s="11"/>
      <c r="R508" s="11"/>
      <c r="S508" s="9"/>
      <c r="T508" s="9"/>
      <c r="U508" s="9"/>
      <c r="V508" s="9"/>
      <c r="W508" s="9"/>
      <c r="X508" s="9"/>
      <c r="Y508" s="10"/>
      <c r="Z508" s="9"/>
      <c r="AA508" s="8"/>
      <c r="AB508" s="1"/>
      <c r="AC508" s="7"/>
    </row>
    <row r="509" spans="1:29" x14ac:dyDescent="0.2">
      <c r="A509" s="18">
        <v>7060</v>
      </c>
      <c r="B509" s="17" t="s">
        <v>675</v>
      </c>
      <c r="C509" s="17" t="s">
        <v>2</v>
      </c>
      <c r="D509" s="16">
        <v>24473</v>
      </c>
      <c r="E509" s="16">
        <v>36052</v>
      </c>
      <c r="F509" s="16">
        <v>36052</v>
      </c>
      <c r="G509" s="16">
        <v>46388</v>
      </c>
      <c r="H509" s="13">
        <v>24662</v>
      </c>
      <c r="I509" s="13">
        <v>295944</v>
      </c>
      <c r="J509" s="15">
        <f>YEARFRAC(F509,$J$2,3)</f>
        <v>12.8</v>
      </c>
      <c r="K509" s="14">
        <f>PRODUCT(J509*12)</f>
        <v>153.60000000000002</v>
      </c>
      <c r="L509" s="4">
        <f>12*(INT(K509/12))+IF(((K509/12)-INT(K509/12))*12&lt;3,3,IF(AND(((K509/12)-INT(K509/12))*12&gt;=3,((K509/12)-INT(K509/12))*12&lt;6),6,IF(AND(((K509/12)-INT(K509/12))*12&gt;=6,((K509/12)-INT(K509/12))*12&lt;9),9,IF(((K509/12)-INT(K509/12))*12&gt;=9,12))))</f>
        <v>156</v>
      </c>
      <c r="M509" s="13">
        <f>1/500*(I509*L509)</f>
        <v>92334.528000000006</v>
      </c>
      <c r="N509" s="9">
        <f>YEARFRAC(D509,G509,0)</f>
        <v>60</v>
      </c>
      <c r="O509" s="12"/>
      <c r="P509" s="11"/>
      <c r="Q509" s="11"/>
      <c r="R509" s="11"/>
      <c r="S509" s="9"/>
      <c r="T509" s="9"/>
      <c r="U509" s="9"/>
      <c r="V509" s="9"/>
      <c r="W509" s="9"/>
      <c r="X509" s="9"/>
      <c r="Y509" s="10"/>
      <c r="Z509" s="9"/>
      <c r="AA509" s="8"/>
      <c r="AB509" s="1"/>
      <c r="AC509" s="7"/>
    </row>
    <row r="510" spans="1:29" x14ac:dyDescent="0.2">
      <c r="A510" s="18">
        <v>7079</v>
      </c>
      <c r="B510" s="17" t="s">
        <v>674</v>
      </c>
      <c r="C510" s="17" t="s">
        <v>2</v>
      </c>
      <c r="D510" s="16">
        <v>23997</v>
      </c>
      <c r="E510" s="16">
        <v>36194</v>
      </c>
      <c r="F510" s="16">
        <v>36194</v>
      </c>
      <c r="G510" s="16">
        <v>45912</v>
      </c>
      <c r="H510" s="13">
        <v>24662</v>
      </c>
      <c r="I510" s="13">
        <v>295944</v>
      </c>
      <c r="J510" s="15">
        <f>YEARFRAC(F510,$J$2,3)</f>
        <v>12.41095890410959</v>
      </c>
      <c r="K510" s="14">
        <f>PRODUCT(J510*12)</f>
        <v>148.93150684931507</v>
      </c>
      <c r="L510" s="4">
        <f>12*(INT(K510/12))+IF(((K510/12)-INT(K510/12))*12&lt;3,3,IF(AND(((K510/12)-INT(K510/12))*12&gt;=3,((K510/12)-INT(K510/12))*12&lt;6),6,IF(AND(((K510/12)-INT(K510/12))*12&gt;=6,((K510/12)-INT(K510/12))*12&lt;9),9,IF(((K510/12)-INT(K510/12))*12&gt;=9,12))))</f>
        <v>150</v>
      </c>
      <c r="M510" s="13">
        <f>1/500*(I510*L510)</f>
        <v>88783.2</v>
      </c>
      <c r="N510" s="9">
        <f>YEARFRAC(D510,G510,0)</f>
        <v>60</v>
      </c>
      <c r="O510" s="12"/>
      <c r="P510" s="11"/>
      <c r="Q510" s="11"/>
      <c r="R510" s="11"/>
      <c r="S510" s="9"/>
      <c r="T510" s="9"/>
      <c r="U510" s="9"/>
      <c r="V510" s="9"/>
      <c r="W510" s="9"/>
      <c r="X510" s="9"/>
      <c r="Y510" s="10"/>
      <c r="Z510" s="9"/>
      <c r="AA510" s="8"/>
      <c r="AB510" s="1"/>
      <c r="AC510" s="7"/>
    </row>
    <row r="511" spans="1:29" x14ac:dyDescent="0.2">
      <c r="A511" s="18">
        <v>7083</v>
      </c>
      <c r="B511" s="17" t="s">
        <v>673</v>
      </c>
      <c r="C511" s="17" t="s">
        <v>2</v>
      </c>
      <c r="D511" s="16">
        <v>25173</v>
      </c>
      <c r="E511" s="16">
        <v>36227</v>
      </c>
      <c r="F511" s="16">
        <v>36227</v>
      </c>
      <c r="G511" s="16">
        <v>47088</v>
      </c>
      <c r="H511" s="13">
        <v>35275</v>
      </c>
      <c r="I511" s="13">
        <v>423300</v>
      </c>
      <c r="J511" s="15">
        <f>YEARFRAC(F511,$J$2,3)</f>
        <v>12.32054794520548</v>
      </c>
      <c r="K511" s="14">
        <f>PRODUCT(J511*12)</f>
        <v>147.84657534246577</v>
      </c>
      <c r="L511" s="4">
        <f>12*(INT(K511/12))+IF(((K511/12)-INT(K511/12))*12&lt;3,3,IF(AND(((K511/12)-INT(K511/12))*12&gt;=3,((K511/12)-INT(K511/12))*12&lt;6),6,IF(AND(((K511/12)-INT(K511/12))*12&gt;=6,((K511/12)-INT(K511/12))*12&lt;9),9,IF(((K511/12)-INT(K511/12))*12&gt;=9,12))))</f>
        <v>150</v>
      </c>
      <c r="M511" s="13">
        <f>1/500*(I511*L511)</f>
        <v>126990</v>
      </c>
      <c r="N511" s="9">
        <f>YEARFRAC(D511,G511,0)</f>
        <v>60</v>
      </c>
      <c r="O511" s="12"/>
      <c r="P511" s="11"/>
      <c r="Q511" s="11"/>
      <c r="R511" s="11"/>
      <c r="S511" s="9"/>
      <c r="T511" s="9"/>
      <c r="U511" s="9"/>
      <c r="V511" s="9"/>
      <c r="W511" s="9"/>
      <c r="X511" s="9"/>
      <c r="Y511" s="10"/>
      <c r="Z511" s="9"/>
      <c r="AA511" s="8"/>
      <c r="AB511" s="1"/>
      <c r="AC511" s="7"/>
    </row>
    <row r="512" spans="1:29" x14ac:dyDescent="0.2">
      <c r="A512" s="18">
        <v>7084</v>
      </c>
      <c r="B512" s="17" t="s">
        <v>672</v>
      </c>
      <c r="C512" s="17" t="s">
        <v>0</v>
      </c>
      <c r="D512" s="16">
        <v>27455</v>
      </c>
      <c r="E512" s="16">
        <v>36249</v>
      </c>
      <c r="F512" s="16">
        <v>36247</v>
      </c>
      <c r="G512" s="16">
        <v>51197</v>
      </c>
      <c r="H512" s="13">
        <v>47272</v>
      </c>
      <c r="I512" s="13">
        <v>567264</v>
      </c>
      <c r="J512" s="15">
        <f>YEARFRAC(F512,$J$2,3)</f>
        <v>12.265753424657534</v>
      </c>
      <c r="K512" s="14">
        <f>PRODUCT(J512*12)</f>
        <v>147.18904109589042</v>
      </c>
      <c r="L512" s="4">
        <f>12*(INT(K512/12))+IF(((K512/12)-INT(K512/12))*12&lt;3,3,IF(AND(((K512/12)-INT(K512/12))*12&gt;=3,((K512/12)-INT(K512/12))*12&lt;6),6,IF(AND(((K512/12)-INT(K512/12))*12&gt;=6,((K512/12)-INT(K512/12))*12&lt;9),9,IF(((K512/12)-INT(K512/12))*12&gt;=9,12))))</f>
        <v>150</v>
      </c>
      <c r="M512" s="13">
        <f>1/500*(I512*L512)</f>
        <v>170179.20000000001</v>
      </c>
      <c r="N512" s="9">
        <f>YEARFRAC(D512,G512,0)</f>
        <v>65</v>
      </c>
      <c r="O512" s="12"/>
      <c r="P512" s="11"/>
      <c r="Q512" s="11"/>
      <c r="R512" s="11"/>
      <c r="S512" s="9"/>
      <c r="T512" s="9"/>
      <c r="U512" s="9"/>
      <c r="V512" s="9"/>
      <c r="W512" s="9"/>
      <c r="X512" s="9"/>
      <c r="Y512" s="10"/>
      <c r="Z512" s="9"/>
      <c r="AA512" s="8"/>
      <c r="AB512" s="1"/>
      <c r="AC512" s="7"/>
    </row>
    <row r="513" spans="1:29" x14ac:dyDescent="0.2">
      <c r="A513" s="18">
        <v>7088</v>
      </c>
      <c r="B513" s="17" t="s">
        <v>671</v>
      </c>
      <c r="C513" s="17" t="s">
        <v>0</v>
      </c>
      <c r="D513" s="16">
        <v>25960</v>
      </c>
      <c r="E513" s="16">
        <v>36269</v>
      </c>
      <c r="F513" s="16">
        <v>36269</v>
      </c>
      <c r="G513" s="16">
        <v>47875</v>
      </c>
      <c r="H513" s="13">
        <v>35275</v>
      </c>
      <c r="I513" s="13">
        <v>423300</v>
      </c>
      <c r="J513" s="15">
        <f>YEARFRAC(F513,$J$2,3)</f>
        <v>12.205479452054794</v>
      </c>
      <c r="K513" s="14">
        <f>PRODUCT(J513*12)</f>
        <v>146.46575342465752</v>
      </c>
      <c r="L513" s="4">
        <f>12*(INT(K513/12))+IF(((K513/12)-INT(K513/12))*12&lt;3,3,IF(AND(((K513/12)-INT(K513/12))*12&gt;=3,((K513/12)-INT(K513/12))*12&lt;6),6,IF(AND(((K513/12)-INT(K513/12))*12&gt;=6,((K513/12)-INT(K513/12))*12&lt;9),9,IF(((K513/12)-INT(K513/12))*12&gt;=9,12))))</f>
        <v>147</v>
      </c>
      <c r="M513" s="13">
        <f>1/500*(I513*L513)</f>
        <v>124450.2</v>
      </c>
      <c r="N513" s="9">
        <f>YEARFRAC(D513,G513,0)</f>
        <v>60</v>
      </c>
      <c r="O513" s="12"/>
      <c r="P513" s="11"/>
      <c r="Q513" s="11"/>
      <c r="R513" s="11"/>
      <c r="S513" s="9"/>
      <c r="T513" s="9"/>
      <c r="U513" s="9"/>
      <c r="V513" s="9"/>
      <c r="W513" s="9"/>
      <c r="X513" s="9"/>
      <c r="Y513" s="10"/>
      <c r="Z513" s="9"/>
      <c r="AA513" s="8"/>
      <c r="AB513" s="1"/>
      <c r="AC513" s="7"/>
    </row>
    <row r="514" spans="1:29" x14ac:dyDescent="0.2">
      <c r="A514" s="18">
        <v>7104</v>
      </c>
      <c r="B514" s="17" t="s">
        <v>670</v>
      </c>
      <c r="C514" s="17" t="s">
        <v>0</v>
      </c>
      <c r="D514" s="16">
        <v>27467</v>
      </c>
      <c r="E514" s="16">
        <v>36376</v>
      </c>
      <c r="F514" s="16">
        <v>36376</v>
      </c>
      <c r="G514" s="16">
        <v>49382</v>
      </c>
      <c r="H514" s="13">
        <v>24662</v>
      </c>
      <c r="I514" s="13">
        <v>295944</v>
      </c>
      <c r="J514" s="15">
        <f>YEARFRAC(F514,$J$2,3)</f>
        <v>11.912328767123288</v>
      </c>
      <c r="K514" s="14">
        <f>PRODUCT(J514*12)</f>
        <v>142.94794520547947</v>
      </c>
      <c r="L514" s="4">
        <f>12*(INT(K514/12))+IF(((K514/12)-INT(K514/12))*12&lt;3,3,IF(AND(((K514/12)-INT(K514/12))*12&gt;=3,((K514/12)-INT(K514/12))*12&lt;6),6,IF(AND(((K514/12)-INT(K514/12))*12&gt;=6,((K514/12)-INT(K514/12))*12&lt;9),9,IF(((K514/12)-INT(K514/12))*12&gt;=9,12))))</f>
        <v>144</v>
      </c>
      <c r="M514" s="13">
        <f>1/500*(I514*L514)</f>
        <v>85231.872000000003</v>
      </c>
      <c r="N514" s="9">
        <f>YEARFRAC(D514,G514,0)</f>
        <v>60</v>
      </c>
      <c r="O514" s="12"/>
      <c r="P514" s="11"/>
      <c r="Q514" s="11"/>
      <c r="R514" s="11"/>
      <c r="S514" s="9"/>
      <c r="T514" s="9"/>
      <c r="U514" s="9"/>
      <c r="V514" s="9"/>
      <c r="W514" s="9"/>
      <c r="X514" s="9"/>
      <c r="Y514" s="10"/>
      <c r="Z514" s="9"/>
      <c r="AA514" s="8"/>
      <c r="AB514" s="1"/>
      <c r="AC514" s="7"/>
    </row>
    <row r="515" spans="1:29" x14ac:dyDescent="0.2">
      <c r="A515" s="18">
        <v>7134</v>
      </c>
      <c r="B515" s="17" t="s">
        <v>669</v>
      </c>
      <c r="C515" s="17" t="s">
        <v>0</v>
      </c>
      <c r="D515" s="16">
        <v>26810</v>
      </c>
      <c r="E515" s="16">
        <v>36710</v>
      </c>
      <c r="F515" s="16">
        <v>36710</v>
      </c>
      <c r="G515" s="16">
        <v>48725</v>
      </c>
      <c r="H515" s="13">
        <v>24662</v>
      </c>
      <c r="I515" s="13">
        <v>295944</v>
      </c>
      <c r="J515" s="15">
        <f>YEARFRAC(F515,$J$2,3)</f>
        <v>10.997260273972604</v>
      </c>
      <c r="K515" s="14">
        <f>PRODUCT(J515*12)</f>
        <v>131.96712328767126</v>
      </c>
      <c r="L515" s="4">
        <f>12*(INT(K515/12))+IF(((K515/12)-INT(K515/12))*12&lt;3,3,IF(AND(((K515/12)-INT(K515/12))*12&gt;=3,((K515/12)-INT(K515/12))*12&lt;6),6,IF(AND(((K515/12)-INT(K515/12))*12&gt;=6,((K515/12)-INT(K515/12))*12&lt;9),9,IF(((K515/12)-INT(K515/12))*12&gt;=9,12))))</f>
        <v>132</v>
      </c>
      <c r="M515" s="13">
        <f>1/500*(I515*L515)</f>
        <v>78129.216</v>
      </c>
      <c r="N515" s="9">
        <f>YEARFRAC(D515,G515,0)</f>
        <v>60</v>
      </c>
      <c r="O515" s="12"/>
      <c r="P515" s="11"/>
      <c r="Q515" s="11"/>
      <c r="R515" s="11"/>
      <c r="S515" s="9"/>
      <c r="T515" s="9"/>
      <c r="U515" s="9"/>
      <c r="V515" s="9"/>
      <c r="W515" s="9"/>
      <c r="X515" s="9"/>
      <c r="Y515" s="10"/>
      <c r="Z515" s="9"/>
      <c r="AA515" s="8"/>
      <c r="AB515" s="1"/>
      <c r="AC515" s="7"/>
    </row>
    <row r="516" spans="1:29" x14ac:dyDescent="0.2">
      <c r="A516" s="18">
        <v>7165</v>
      </c>
      <c r="B516" s="17" t="s">
        <v>668</v>
      </c>
      <c r="C516" s="17" t="s">
        <v>0</v>
      </c>
      <c r="D516" s="16">
        <v>25444</v>
      </c>
      <c r="E516" s="16">
        <v>36949</v>
      </c>
      <c r="F516" s="16">
        <v>36949</v>
      </c>
      <c r="G516" s="16">
        <v>47359</v>
      </c>
      <c r="H516" s="13">
        <v>24662</v>
      </c>
      <c r="I516" s="13">
        <v>295944</v>
      </c>
      <c r="J516" s="15">
        <f>YEARFRAC(F516,$J$2,3)</f>
        <v>10.342465753424657</v>
      </c>
      <c r="K516" s="14">
        <f>PRODUCT(J516*12)</f>
        <v>124.10958904109589</v>
      </c>
      <c r="L516" s="4">
        <f>12*(INT(K516/12))+IF(((K516/12)-INT(K516/12))*12&lt;3,3,IF(AND(((K516/12)-INT(K516/12))*12&gt;=3,((K516/12)-INT(K516/12))*12&lt;6),6,IF(AND(((K516/12)-INT(K516/12))*12&gt;=6,((K516/12)-INT(K516/12))*12&lt;9),9,IF(((K516/12)-INT(K516/12))*12&gt;=9,12))))</f>
        <v>126</v>
      </c>
      <c r="M516" s="13">
        <f>1/500*(I516*L516)</f>
        <v>74577.888000000006</v>
      </c>
      <c r="N516" s="9">
        <f>YEARFRAC(D516,G516,0)</f>
        <v>60</v>
      </c>
      <c r="O516" s="12"/>
      <c r="P516" s="11"/>
      <c r="Q516" s="11"/>
      <c r="R516" s="11"/>
      <c r="S516" s="9"/>
      <c r="T516" s="9"/>
      <c r="U516" s="9"/>
      <c r="V516" s="9"/>
      <c r="W516" s="9"/>
      <c r="X516" s="9"/>
      <c r="Y516" s="10"/>
      <c r="Z516" s="9"/>
      <c r="AA516" s="8"/>
      <c r="AB516" s="1"/>
      <c r="AC516" s="7"/>
    </row>
    <row r="517" spans="1:29" x14ac:dyDescent="0.2">
      <c r="A517" s="18">
        <v>7170</v>
      </c>
      <c r="B517" s="17" t="s">
        <v>667</v>
      </c>
      <c r="C517" s="17" t="s">
        <v>2</v>
      </c>
      <c r="D517" s="16">
        <v>28397</v>
      </c>
      <c r="E517" s="16">
        <v>36987</v>
      </c>
      <c r="F517" s="16">
        <v>39083</v>
      </c>
      <c r="G517" s="16">
        <v>50312</v>
      </c>
      <c r="H517" s="13">
        <v>15897</v>
      </c>
      <c r="I517" s="13">
        <v>190764</v>
      </c>
      <c r="J517" s="15">
        <f>YEARFRAC(F517,$J$2,3)</f>
        <v>4.4958904109589044</v>
      </c>
      <c r="K517" s="14">
        <f>PRODUCT(J517*12)</f>
        <v>53.950684931506856</v>
      </c>
      <c r="L517" s="4">
        <f>12*(INT(K517/12))+IF(((K517/12)-INT(K517/12))*12&lt;3,3,IF(AND(((K517/12)-INT(K517/12))*12&gt;=3,((K517/12)-INT(K517/12))*12&lt;6),6,IF(AND(((K517/12)-INT(K517/12))*12&gt;=6,((K517/12)-INT(K517/12))*12&lt;9),9,IF(((K517/12)-INT(K517/12))*12&gt;=9,12))))</f>
        <v>54</v>
      </c>
      <c r="M517" s="13">
        <f>1/500*(I517*L517)</f>
        <v>20602.511999999999</v>
      </c>
      <c r="N517" s="9">
        <f>YEARFRAC(D517,G517,0)</f>
        <v>60</v>
      </c>
      <c r="O517" s="12"/>
      <c r="P517" s="11"/>
      <c r="Q517" s="11"/>
      <c r="R517" s="11"/>
      <c r="S517" s="9"/>
      <c r="T517" s="9"/>
      <c r="U517" s="9"/>
      <c r="V517" s="9"/>
      <c r="W517" s="9"/>
      <c r="X517" s="9"/>
      <c r="Y517" s="10"/>
      <c r="Z517" s="9"/>
      <c r="AA517" s="8"/>
      <c r="AB517" s="1"/>
      <c r="AC517" s="7"/>
    </row>
    <row r="518" spans="1:29" x14ac:dyDescent="0.2">
      <c r="A518" s="18">
        <v>7178</v>
      </c>
      <c r="B518" s="19" t="s">
        <v>666</v>
      </c>
      <c r="C518" s="17" t="s">
        <v>0</v>
      </c>
      <c r="D518" s="16">
        <v>28377</v>
      </c>
      <c r="E518" s="16">
        <v>37060</v>
      </c>
      <c r="F518" s="16">
        <v>37060</v>
      </c>
      <c r="G518" s="16">
        <v>50292</v>
      </c>
      <c r="H518" s="13">
        <v>25895</v>
      </c>
      <c r="I518" s="13">
        <v>310740</v>
      </c>
      <c r="J518" s="15">
        <f>YEARFRAC(F518,$J$2,3)</f>
        <v>10.038356164383561</v>
      </c>
      <c r="K518" s="14">
        <f>PRODUCT(J518*12)</f>
        <v>120.46027397260274</v>
      </c>
      <c r="L518" s="4">
        <f>12*(INT(K518/12))+IF(((K518/12)-INT(K518/12))*12&lt;3,3,IF(AND(((K518/12)-INT(K518/12))*12&gt;=3,((K518/12)-INT(K518/12))*12&lt;6),6,IF(AND(((K518/12)-INT(K518/12))*12&gt;=6,((K518/12)-INT(K518/12))*12&lt;9),9,IF(((K518/12)-INT(K518/12))*12&gt;=9,12))))</f>
        <v>123</v>
      </c>
      <c r="M518" s="13">
        <f>1/500*(I518*L518)</f>
        <v>76442.040000000008</v>
      </c>
      <c r="N518" s="9">
        <f>YEARFRAC(D518,G518,0)</f>
        <v>60</v>
      </c>
      <c r="O518" s="12"/>
      <c r="P518" s="11"/>
      <c r="Q518" s="11"/>
      <c r="R518" s="11"/>
      <c r="S518" s="9"/>
      <c r="T518" s="9"/>
      <c r="U518" s="9"/>
      <c r="V518" s="9"/>
      <c r="W518" s="9"/>
      <c r="X518" s="9"/>
      <c r="Y518" s="10"/>
      <c r="Z518" s="9"/>
      <c r="AA518" s="8"/>
      <c r="AB518" s="1"/>
      <c r="AC518" s="7"/>
    </row>
    <row r="519" spans="1:29" x14ac:dyDescent="0.2">
      <c r="A519" s="18">
        <v>7207</v>
      </c>
      <c r="B519" s="17" t="s">
        <v>665</v>
      </c>
      <c r="C519" s="17" t="s">
        <v>0</v>
      </c>
      <c r="D519" s="16">
        <v>26606</v>
      </c>
      <c r="E519" s="16">
        <v>37224</v>
      </c>
      <c r="F519" s="16">
        <v>37224</v>
      </c>
      <c r="G519" s="16">
        <v>48521</v>
      </c>
      <c r="H519" s="13">
        <v>31996</v>
      </c>
      <c r="I519" s="13">
        <v>383952</v>
      </c>
      <c r="J519" s="15">
        <f>YEARFRAC(F519,$J$2,3)</f>
        <v>9.5890410958904102</v>
      </c>
      <c r="K519" s="14">
        <f>PRODUCT(J519*12)</f>
        <v>115.06849315068493</v>
      </c>
      <c r="L519" s="4">
        <f>12*(INT(K519/12))+IF(((K519/12)-INT(K519/12))*12&lt;3,3,IF(AND(((K519/12)-INT(K519/12))*12&gt;=3,((K519/12)-INT(K519/12))*12&lt;6),6,IF(AND(((K519/12)-INT(K519/12))*12&gt;=6,((K519/12)-INT(K519/12))*12&lt;9),9,IF(((K519/12)-INT(K519/12))*12&gt;=9,12))))</f>
        <v>117</v>
      </c>
      <c r="M519" s="13">
        <f>1/500*(I519*L519)</f>
        <v>89844.767999999996</v>
      </c>
      <c r="N519" s="9">
        <f>YEARFRAC(D519,G519,0)</f>
        <v>60</v>
      </c>
      <c r="O519" s="12"/>
      <c r="P519" s="11"/>
      <c r="Q519" s="11"/>
      <c r="R519" s="11"/>
      <c r="S519" s="9"/>
      <c r="T519" s="9"/>
      <c r="U519" s="9"/>
      <c r="V519" s="9"/>
      <c r="W519" s="9"/>
      <c r="X519" s="9"/>
      <c r="Y519" s="10"/>
      <c r="Z519" s="9"/>
      <c r="AA519" s="8"/>
      <c r="AB519" s="1"/>
      <c r="AC519" s="7"/>
    </row>
    <row r="520" spans="1:29" x14ac:dyDescent="0.2">
      <c r="A520" s="18">
        <v>7225</v>
      </c>
      <c r="B520" s="17" t="s">
        <v>664</v>
      </c>
      <c r="C520" s="17" t="s">
        <v>0</v>
      </c>
      <c r="D520" s="16">
        <v>28698</v>
      </c>
      <c r="E520" s="16">
        <v>37407</v>
      </c>
      <c r="F520" s="16">
        <v>37407</v>
      </c>
      <c r="G520" s="16">
        <v>50613</v>
      </c>
      <c r="H520" s="13">
        <v>30472</v>
      </c>
      <c r="I520" s="13">
        <v>365664</v>
      </c>
      <c r="J520" s="15">
        <f>YEARFRAC(F520,$J$2,3)</f>
        <v>9.087671232876712</v>
      </c>
      <c r="K520" s="14">
        <f>PRODUCT(J520*12)</f>
        <v>109.05205479452054</v>
      </c>
      <c r="L520" s="4">
        <f>12*(INT(K520/12))+IF(((K520/12)-INT(K520/12))*12&lt;3,3,IF(AND(((K520/12)-INT(K520/12))*12&gt;=3,((K520/12)-INT(K520/12))*12&lt;6),6,IF(AND(((K520/12)-INT(K520/12))*12&gt;=6,((K520/12)-INT(K520/12))*12&lt;9),9,IF(((K520/12)-INT(K520/12))*12&gt;=9,12))))</f>
        <v>111</v>
      </c>
      <c r="M520" s="13">
        <f>1/500*(I520*L520)</f>
        <v>81177.407999999996</v>
      </c>
      <c r="N520" s="9">
        <f>YEARFRAC(D520,G520,0)</f>
        <v>60</v>
      </c>
      <c r="O520" s="12"/>
      <c r="P520" s="11"/>
      <c r="Q520" s="11"/>
      <c r="R520" s="11"/>
      <c r="S520" s="9"/>
      <c r="T520" s="9"/>
      <c r="U520" s="9"/>
      <c r="V520" s="9"/>
      <c r="W520" s="9"/>
      <c r="X520" s="9"/>
      <c r="Y520" s="10"/>
      <c r="Z520" s="9"/>
      <c r="AA520" s="8"/>
      <c r="AB520" s="1"/>
      <c r="AC520" s="7"/>
    </row>
    <row r="521" spans="1:29" x14ac:dyDescent="0.2">
      <c r="A521" s="18">
        <v>7240</v>
      </c>
      <c r="B521" s="17" t="s">
        <v>663</v>
      </c>
      <c r="C521" s="17" t="s">
        <v>2</v>
      </c>
      <c r="D521" s="16">
        <v>20883</v>
      </c>
      <c r="E521" s="16">
        <v>37484</v>
      </c>
      <c r="F521" s="16">
        <v>37484</v>
      </c>
      <c r="G521" s="16">
        <v>44624</v>
      </c>
      <c r="H521" s="13">
        <v>70320</v>
      </c>
      <c r="I521" s="13">
        <v>843840</v>
      </c>
      <c r="J521" s="15">
        <f>YEARFRAC(F521,$J$2,3)</f>
        <v>8.8767123287671232</v>
      </c>
      <c r="K521" s="14">
        <f>PRODUCT(J521*12)</f>
        <v>106.52054794520548</v>
      </c>
      <c r="L521" s="4">
        <f>12*(INT(K521/12))+IF(((K521/12)-INT(K521/12))*12&lt;3,3,IF(AND(((K521/12)-INT(K521/12))*12&gt;=3,((K521/12)-INT(K521/12))*12&lt;6),6,IF(AND(((K521/12)-INT(K521/12))*12&gt;=6,((K521/12)-INT(K521/12))*12&lt;9),9,IF(((K521/12)-INT(K521/12))*12&gt;=9,12))))</f>
        <v>108</v>
      </c>
      <c r="M521" s="13">
        <f>1/500*(I521*L521)</f>
        <v>182269.44</v>
      </c>
      <c r="N521" s="9">
        <f>YEARFRAC(D521,G521,0)</f>
        <v>65</v>
      </c>
      <c r="O521" s="12"/>
      <c r="P521" s="11"/>
      <c r="Q521" s="11"/>
      <c r="R521" s="11"/>
      <c r="S521" s="9"/>
      <c r="T521" s="9"/>
      <c r="U521" s="9"/>
      <c r="V521" s="9"/>
      <c r="W521" s="9"/>
      <c r="X521" s="9"/>
      <c r="Y521" s="10"/>
      <c r="Z521" s="9"/>
      <c r="AA521" s="8"/>
      <c r="AB521" s="1"/>
      <c r="AC521" s="7"/>
    </row>
    <row r="522" spans="1:29" x14ac:dyDescent="0.2">
      <c r="A522" s="18">
        <v>7287</v>
      </c>
      <c r="B522" s="17" t="s">
        <v>662</v>
      </c>
      <c r="C522" s="17" t="s">
        <v>2</v>
      </c>
      <c r="D522" s="16">
        <v>26596</v>
      </c>
      <c r="E522" s="16">
        <v>37657</v>
      </c>
      <c r="F522" s="16">
        <v>37657</v>
      </c>
      <c r="G522" s="16">
        <v>48511</v>
      </c>
      <c r="H522" s="13">
        <v>37039</v>
      </c>
      <c r="I522" s="13">
        <v>444468</v>
      </c>
      <c r="J522" s="15">
        <f>YEARFRAC(F522,$J$2,3)</f>
        <v>8.4027397260273968</v>
      </c>
      <c r="K522" s="14">
        <f>PRODUCT(J522*12)</f>
        <v>100.83287671232875</v>
      </c>
      <c r="L522" s="4">
        <f>12*(INT(K522/12))+IF(((K522/12)-INT(K522/12))*12&lt;3,3,IF(AND(((K522/12)-INT(K522/12))*12&gt;=3,((K522/12)-INT(K522/12))*12&lt;6),6,IF(AND(((K522/12)-INT(K522/12))*12&gt;=6,((K522/12)-INT(K522/12))*12&lt;9),9,IF(((K522/12)-INT(K522/12))*12&gt;=9,12))))</f>
        <v>102</v>
      </c>
      <c r="M522" s="13">
        <f>1/500*(I522*L522)</f>
        <v>90671.472000000009</v>
      </c>
      <c r="N522" s="9">
        <f>YEARFRAC(D522,G522,0)</f>
        <v>60</v>
      </c>
      <c r="O522" s="12"/>
      <c r="P522" s="11"/>
      <c r="Q522" s="11"/>
      <c r="R522" s="11"/>
      <c r="S522" s="9"/>
      <c r="T522" s="9"/>
      <c r="U522" s="9"/>
      <c r="V522" s="9"/>
      <c r="W522" s="9"/>
      <c r="X522" s="9"/>
      <c r="Y522" s="10"/>
      <c r="Z522" s="9"/>
      <c r="AA522" s="8"/>
      <c r="AB522" s="1"/>
      <c r="AC522" s="7"/>
    </row>
    <row r="523" spans="1:29" x14ac:dyDescent="0.2">
      <c r="A523" s="18">
        <v>7312</v>
      </c>
      <c r="B523" s="17" t="s">
        <v>661</v>
      </c>
      <c r="C523" s="17" t="s">
        <v>2</v>
      </c>
      <c r="D523" s="16">
        <v>23895</v>
      </c>
      <c r="E523" s="16">
        <v>37852</v>
      </c>
      <c r="F523" s="16">
        <v>37852</v>
      </c>
      <c r="G523" s="16">
        <v>45810</v>
      </c>
      <c r="H523" s="13">
        <v>37039</v>
      </c>
      <c r="I523" s="13">
        <v>444468</v>
      </c>
      <c r="J523" s="15">
        <f>YEARFRAC(F523,$J$2,3)</f>
        <v>7.8684931506849312</v>
      </c>
      <c r="K523" s="14">
        <f>PRODUCT(J523*12)</f>
        <v>94.421917808219177</v>
      </c>
      <c r="L523" s="4">
        <f>12*(INT(K523/12))+IF(((K523/12)-INT(K523/12))*12&lt;3,3,IF(AND(((K523/12)-INT(K523/12))*12&gt;=3,((K523/12)-INT(K523/12))*12&lt;6),6,IF(AND(((K523/12)-INT(K523/12))*12&gt;=6,((K523/12)-INT(K523/12))*12&lt;9),9,IF(((K523/12)-INT(K523/12))*12&gt;=9,12))))</f>
        <v>96</v>
      </c>
      <c r="M523" s="13">
        <f>1/500*(I523*L523)</f>
        <v>85337.856</v>
      </c>
      <c r="N523" s="9">
        <f>YEARFRAC(D523,G523,0)</f>
        <v>60</v>
      </c>
      <c r="O523" s="12"/>
      <c r="P523" s="11"/>
      <c r="Q523" s="11"/>
      <c r="R523" s="11"/>
      <c r="S523" s="9"/>
      <c r="T523" s="9"/>
      <c r="U523" s="9"/>
      <c r="V523" s="9"/>
      <c r="W523" s="9"/>
      <c r="X523" s="9"/>
      <c r="Y523" s="10"/>
      <c r="Z523" s="9"/>
      <c r="AA523" s="8"/>
      <c r="AB523" s="1"/>
      <c r="AC523" s="7"/>
    </row>
    <row r="524" spans="1:29" x14ac:dyDescent="0.2">
      <c r="A524" s="18">
        <v>7327</v>
      </c>
      <c r="B524" s="17" t="s">
        <v>660</v>
      </c>
      <c r="C524" s="17" t="s">
        <v>2</v>
      </c>
      <c r="D524" s="16">
        <v>27818</v>
      </c>
      <c r="E524" s="16">
        <v>37897</v>
      </c>
      <c r="F524" s="16">
        <v>37897</v>
      </c>
      <c r="G524" s="16">
        <v>49733</v>
      </c>
      <c r="H524" s="13">
        <v>18403</v>
      </c>
      <c r="I524" s="13">
        <v>220836</v>
      </c>
      <c r="J524" s="15">
        <f>YEARFRAC(F524,$J$2,3)</f>
        <v>7.7452054794520544</v>
      </c>
      <c r="K524" s="14">
        <f>PRODUCT(J524*12)</f>
        <v>92.942465753424656</v>
      </c>
      <c r="L524" s="4">
        <f>12*(INT(K524/12))+IF(((K524/12)-INT(K524/12))*12&lt;3,3,IF(AND(((K524/12)-INT(K524/12))*12&gt;=3,((K524/12)-INT(K524/12))*12&lt;6),6,IF(AND(((K524/12)-INT(K524/12))*12&gt;=6,((K524/12)-INT(K524/12))*12&lt;9),9,IF(((K524/12)-INT(K524/12))*12&gt;=9,12))))</f>
        <v>93</v>
      </c>
      <c r="M524" s="13">
        <f>1/500*(I524*L524)</f>
        <v>41075.495999999999</v>
      </c>
      <c r="N524" s="9">
        <f>YEARFRAC(D524,G524,0)</f>
        <v>60</v>
      </c>
      <c r="O524" s="12"/>
      <c r="P524" s="11"/>
      <c r="Q524" s="11"/>
      <c r="R524" s="11"/>
      <c r="S524" s="9"/>
      <c r="T524" s="9"/>
      <c r="U524" s="9"/>
      <c r="V524" s="9"/>
      <c r="W524" s="9"/>
      <c r="X524" s="9"/>
      <c r="Y524" s="10"/>
      <c r="Z524" s="9"/>
      <c r="AA524" s="8"/>
      <c r="AB524" s="1"/>
      <c r="AC524" s="7"/>
    </row>
    <row r="525" spans="1:29" x14ac:dyDescent="0.2">
      <c r="A525" s="18">
        <v>7338</v>
      </c>
      <c r="B525" s="17" t="s">
        <v>659</v>
      </c>
      <c r="C525" s="17" t="s">
        <v>0</v>
      </c>
      <c r="D525" s="16">
        <v>25882</v>
      </c>
      <c r="E525" s="16">
        <v>37973</v>
      </c>
      <c r="F525" s="16">
        <v>37973</v>
      </c>
      <c r="G525" s="16">
        <v>47797</v>
      </c>
      <c r="H525" s="13">
        <v>30472</v>
      </c>
      <c r="I525" s="13">
        <v>365664</v>
      </c>
      <c r="J525" s="15">
        <f>YEARFRAC(F525,$J$2,3)</f>
        <v>7.536986301369863</v>
      </c>
      <c r="K525" s="14">
        <f>PRODUCT(J525*12)</f>
        <v>90.443835616438349</v>
      </c>
      <c r="L525" s="4">
        <f>12*(INT(K525/12))+IF(((K525/12)-INT(K525/12))*12&lt;3,3,IF(AND(((K525/12)-INT(K525/12))*12&gt;=3,((K525/12)-INT(K525/12))*12&lt;6),6,IF(AND(((K525/12)-INT(K525/12))*12&gt;=6,((K525/12)-INT(K525/12))*12&lt;9),9,IF(((K525/12)-INT(K525/12))*12&gt;=9,12))))</f>
        <v>93</v>
      </c>
      <c r="M525" s="13">
        <f>1/500*(I525*L525)</f>
        <v>68013.504000000001</v>
      </c>
      <c r="N525" s="9">
        <f>YEARFRAC(D525,G525,0)</f>
        <v>60</v>
      </c>
      <c r="O525" s="12"/>
      <c r="P525" s="11"/>
      <c r="Q525" s="11"/>
      <c r="R525" s="11"/>
      <c r="S525" s="9"/>
      <c r="T525" s="9"/>
      <c r="U525" s="9"/>
      <c r="V525" s="9"/>
      <c r="W525" s="9"/>
      <c r="X525" s="9"/>
      <c r="Y525" s="10"/>
      <c r="Z525" s="9"/>
      <c r="AA525" s="8"/>
      <c r="AB525" s="1"/>
      <c r="AC525" s="7"/>
    </row>
    <row r="526" spans="1:29" x14ac:dyDescent="0.2">
      <c r="A526" s="18">
        <v>7353</v>
      </c>
      <c r="B526" s="17" t="s">
        <v>658</v>
      </c>
      <c r="C526" s="17" t="s">
        <v>2</v>
      </c>
      <c r="D526" s="16">
        <v>28926</v>
      </c>
      <c r="E526" s="16">
        <v>38114</v>
      </c>
      <c r="F526" s="16">
        <v>38114</v>
      </c>
      <c r="G526" s="16">
        <v>52668</v>
      </c>
      <c r="H526" s="13">
        <v>49636</v>
      </c>
      <c r="I526" s="13">
        <v>595632</v>
      </c>
      <c r="J526" s="15">
        <f>YEARFRAC(F526,$J$2,3)</f>
        <v>7.1506849315068495</v>
      </c>
      <c r="K526" s="14">
        <f>PRODUCT(J526*12)</f>
        <v>85.808219178082197</v>
      </c>
      <c r="L526" s="4">
        <f>12*(INT(K526/12))+IF(((K526/12)-INT(K526/12))*12&lt;3,3,IF(AND(((K526/12)-INT(K526/12))*12&gt;=3,((K526/12)-INT(K526/12))*12&lt;6),6,IF(AND(((K526/12)-INT(K526/12))*12&gt;=6,((K526/12)-INT(K526/12))*12&lt;9),9,IF(((K526/12)-INT(K526/12))*12&gt;=9,12))))</f>
        <v>87</v>
      </c>
      <c r="M526" s="13">
        <f>1/500*(I526*L526)</f>
        <v>103639.96800000001</v>
      </c>
      <c r="N526" s="9">
        <f>YEARFRAC(D526,G526,0)</f>
        <v>65</v>
      </c>
      <c r="O526" s="12"/>
      <c r="P526" s="11"/>
      <c r="Q526" s="11"/>
      <c r="R526" s="11"/>
      <c r="S526" s="9"/>
      <c r="T526" s="9"/>
      <c r="U526" s="9"/>
      <c r="V526" s="9"/>
      <c r="W526" s="9"/>
      <c r="X526" s="9"/>
      <c r="Y526" s="10"/>
      <c r="Z526" s="9"/>
      <c r="AA526" s="8"/>
      <c r="AB526" s="1"/>
      <c r="AC526" s="7"/>
    </row>
    <row r="527" spans="1:29" x14ac:dyDescent="0.2">
      <c r="A527" s="18">
        <v>7361</v>
      </c>
      <c r="B527" s="17" t="s">
        <v>657</v>
      </c>
      <c r="C527" s="17" t="s">
        <v>0</v>
      </c>
      <c r="D527" s="16">
        <v>28653</v>
      </c>
      <c r="E527" s="16">
        <v>38175</v>
      </c>
      <c r="F527" s="16">
        <v>38175</v>
      </c>
      <c r="G527" s="16">
        <v>52394</v>
      </c>
      <c r="H527" s="13">
        <v>42877</v>
      </c>
      <c r="I527" s="13">
        <v>514524</v>
      </c>
      <c r="J527" s="15">
        <f>YEARFRAC(F527,$J$2,3)</f>
        <v>6.9835616438356167</v>
      </c>
      <c r="K527" s="14">
        <f>PRODUCT(J527*12)</f>
        <v>83.802739726027397</v>
      </c>
      <c r="L527" s="4">
        <f>12*(INT(K527/12))+IF(((K527/12)-INT(K527/12))*12&lt;3,3,IF(AND(((K527/12)-INT(K527/12))*12&gt;=3,((K527/12)-INT(K527/12))*12&lt;6),6,IF(AND(((K527/12)-INT(K527/12))*12&gt;=6,((K527/12)-INT(K527/12))*12&lt;9),9,IF(((K527/12)-INT(K527/12))*12&gt;=9,12))))</f>
        <v>84</v>
      </c>
      <c r="M527" s="13">
        <f>1/500*(I527*L527)</f>
        <v>86440.032000000007</v>
      </c>
      <c r="N527" s="9">
        <f>YEARFRAC(D527,G527,0)</f>
        <v>65</v>
      </c>
      <c r="O527" s="12"/>
      <c r="P527" s="11"/>
      <c r="Q527" s="11"/>
      <c r="R527" s="11"/>
      <c r="S527" s="9"/>
      <c r="T527" s="9"/>
      <c r="U527" s="9"/>
      <c r="V527" s="9"/>
      <c r="W527" s="9"/>
      <c r="X527" s="9"/>
      <c r="Y527" s="10"/>
      <c r="Z527" s="9"/>
      <c r="AA527" s="8"/>
      <c r="AB527" s="1"/>
      <c r="AC527" s="7"/>
    </row>
    <row r="528" spans="1:29" x14ac:dyDescent="0.2">
      <c r="A528" s="18">
        <v>7391</v>
      </c>
      <c r="B528" s="17" t="s">
        <v>656</v>
      </c>
      <c r="C528" s="17" t="s">
        <v>2</v>
      </c>
      <c r="D528" s="16">
        <v>28828</v>
      </c>
      <c r="E528" s="16">
        <v>38315</v>
      </c>
      <c r="F528" s="16">
        <v>38315</v>
      </c>
      <c r="G528" s="16">
        <v>52569</v>
      </c>
      <c r="H528" s="13">
        <v>42877</v>
      </c>
      <c r="I528" s="13">
        <v>514524</v>
      </c>
      <c r="J528" s="15">
        <f>YEARFRAC(F528,$J$2,3)</f>
        <v>6.6</v>
      </c>
      <c r="K528" s="14">
        <f>PRODUCT(J528*12)</f>
        <v>79.199999999999989</v>
      </c>
      <c r="L528" s="4">
        <f>12*(INT(K528/12))+IF(((K528/12)-INT(K528/12))*12&lt;3,3,IF(AND(((K528/12)-INT(K528/12))*12&gt;=3,((K528/12)-INT(K528/12))*12&lt;6),6,IF(AND(((K528/12)-INT(K528/12))*12&gt;=6,((K528/12)-INT(K528/12))*12&lt;9),9,IF(((K528/12)-INT(K528/12))*12&gt;=9,12))))</f>
        <v>81</v>
      </c>
      <c r="M528" s="13">
        <f>1/500*(I528*L528)</f>
        <v>83352.888000000006</v>
      </c>
      <c r="N528" s="9">
        <f>YEARFRAC(D528,G528,0)</f>
        <v>65</v>
      </c>
      <c r="O528" s="12"/>
      <c r="P528" s="11"/>
      <c r="Q528" s="11"/>
      <c r="R528" s="11"/>
      <c r="S528" s="9"/>
      <c r="T528" s="9"/>
      <c r="U528" s="9"/>
      <c r="V528" s="9"/>
      <c r="W528" s="9"/>
      <c r="X528" s="9"/>
      <c r="Y528" s="10"/>
      <c r="Z528" s="9"/>
      <c r="AA528" s="8"/>
      <c r="AB528" s="1"/>
      <c r="AC528" s="7"/>
    </row>
    <row r="529" spans="1:29" x14ac:dyDescent="0.2">
      <c r="A529" s="18">
        <v>7400</v>
      </c>
      <c r="B529" s="17" t="s">
        <v>655</v>
      </c>
      <c r="C529" s="17" t="s">
        <v>0</v>
      </c>
      <c r="D529" s="16">
        <v>28610</v>
      </c>
      <c r="E529" s="16">
        <v>38321</v>
      </c>
      <c r="F529" s="16">
        <v>38321</v>
      </c>
      <c r="G529" s="16">
        <v>52351</v>
      </c>
      <c r="H529" s="13">
        <v>42877</v>
      </c>
      <c r="I529" s="13">
        <v>514524</v>
      </c>
      <c r="J529" s="15">
        <f>YEARFRAC(F529,$J$2,3)</f>
        <v>6.5835616438356164</v>
      </c>
      <c r="K529" s="14">
        <f>PRODUCT(J529*12)</f>
        <v>79.0027397260274</v>
      </c>
      <c r="L529" s="4">
        <f>12*(INT(K529/12))+IF(((K529/12)-INT(K529/12))*12&lt;3,3,IF(AND(((K529/12)-INT(K529/12))*12&gt;=3,((K529/12)-INT(K529/12))*12&lt;6),6,IF(AND(((K529/12)-INT(K529/12))*12&gt;=6,((K529/12)-INT(K529/12))*12&lt;9),9,IF(((K529/12)-INT(K529/12))*12&gt;=9,12))))</f>
        <v>81</v>
      </c>
      <c r="M529" s="13">
        <f>1/500*(I529*L529)</f>
        <v>83352.888000000006</v>
      </c>
      <c r="N529" s="9">
        <f>YEARFRAC(D529,G529,0)</f>
        <v>65</v>
      </c>
      <c r="O529" s="12"/>
      <c r="P529" s="11"/>
      <c r="Q529" s="11"/>
      <c r="R529" s="11"/>
      <c r="S529" s="9"/>
      <c r="T529" s="9"/>
      <c r="U529" s="9"/>
      <c r="V529" s="9"/>
      <c r="W529" s="9"/>
      <c r="X529" s="9"/>
      <c r="Y529" s="10"/>
      <c r="Z529" s="9"/>
      <c r="AA529" s="8"/>
      <c r="AB529" s="1"/>
      <c r="AC529" s="7"/>
    </row>
    <row r="530" spans="1:29" x14ac:dyDescent="0.2">
      <c r="A530" s="18">
        <v>7402</v>
      </c>
      <c r="B530" s="17" t="s">
        <v>654</v>
      </c>
      <c r="C530" s="17" t="s">
        <v>2</v>
      </c>
      <c r="D530" s="16">
        <v>30059</v>
      </c>
      <c r="E530" s="16">
        <v>38385</v>
      </c>
      <c r="F530" s="16">
        <v>38385</v>
      </c>
      <c r="G530" s="16">
        <v>51974</v>
      </c>
      <c r="H530" s="13">
        <v>15140</v>
      </c>
      <c r="I530" s="13">
        <v>181680</v>
      </c>
      <c r="J530" s="15">
        <f>YEARFRAC(F530,$J$2,3)</f>
        <v>6.4082191780821915</v>
      </c>
      <c r="K530" s="14">
        <f>PRODUCT(J530*12)</f>
        <v>76.898630136986299</v>
      </c>
      <c r="L530" s="4">
        <f>12*(INT(K530/12))+IF(((K530/12)-INT(K530/12))*12&lt;3,3,IF(AND(((K530/12)-INT(K530/12))*12&gt;=3,((K530/12)-INT(K530/12))*12&lt;6),6,IF(AND(((K530/12)-INT(K530/12))*12&gt;=6,((K530/12)-INT(K530/12))*12&lt;9),9,IF(((K530/12)-INT(K530/12))*12&gt;=9,12))))</f>
        <v>78</v>
      </c>
      <c r="M530" s="13">
        <f>1/500*(I530*L530)</f>
        <v>28342.080000000002</v>
      </c>
      <c r="N530" s="9">
        <f>YEARFRAC(D530,G530,0)</f>
        <v>60</v>
      </c>
      <c r="O530" s="12"/>
      <c r="P530" s="11"/>
      <c r="Q530" s="11"/>
      <c r="R530" s="11"/>
      <c r="S530" s="9"/>
      <c r="T530" s="9"/>
      <c r="U530" s="9"/>
      <c r="V530" s="9"/>
      <c r="W530" s="9"/>
      <c r="X530" s="9"/>
      <c r="Y530" s="10"/>
      <c r="Z530" s="9"/>
      <c r="AA530" s="8"/>
      <c r="AB530" s="1"/>
      <c r="AC530" s="7"/>
    </row>
    <row r="531" spans="1:29" x14ac:dyDescent="0.2">
      <c r="A531" s="18">
        <v>7428</v>
      </c>
      <c r="B531" s="17" t="s">
        <v>653</v>
      </c>
      <c r="C531" s="17" t="s">
        <v>2</v>
      </c>
      <c r="D531" s="16">
        <v>28901</v>
      </c>
      <c r="E531" s="16">
        <v>38691</v>
      </c>
      <c r="F531" s="16">
        <v>38691</v>
      </c>
      <c r="G531" s="16">
        <v>50816</v>
      </c>
      <c r="H531" s="13">
        <v>23487</v>
      </c>
      <c r="I531" s="13">
        <v>281844</v>
      </c>
      <c r="J531" s="15">
        <f>YEARFRAC(F531,$J$2,3)</f>
        <v>5.5698630136986305</v>
      </c>
      <c r="K531" s="14">
        <f>PRODUCT(J531*12)</f>
        <v>66.838356164383569</v>
      </c>
      <c r="L531" s="4">
        <f>12*(INT(K531/12))+IF(((K531/12)-INT(K531/12))*12&lt;3,3,IF(AND(((K531/12)-INT(K531/12))*12&gt;=3,((K531/12)-INT(K531/12))*12&lt;6),6,IF(AND(((K531/12)-INT(K531/12))*12&gt;=6,((K531/12)-INT(K531/12))*12&lt;9),9,IF(((K531/12)-INT(K531/12))*12&gt;=9,12))))</f>
        <v>69</v>
      </c>
      <c r="M531" s="13">
        <f>1/500*(I531*L531)</f>
        <v>38894.472000000002</v>
      </c>
      <c r="N531" s="9">
        <f>YEARFRAC(D531,G531,0)</f>
        <v>60</v>
      </c>
      <c r="O531" s="12"/>
      <c r="P531" s="11"/>
      <c r="Q531" s="11"/>
      <c r="R531" s="11"/>
      <c r="S531" s="9"/>
      <c r="T531" s="9"/>
      <c r="U531" s="9"/>
      <c r="V531" s="9"/>
      <c r="W531" s="9"/>
      <c r="X531" s="9"/>
      <c r="Y531" s="10"/>
      <c r="Z531" s="9"/>
      <c r="AA531" s="8"/>
      <c r="AB531" s="1"/>
      <c r="AC531" s="7"/>
    </row>
    <row r="532" spans="1:29" x14ac:dyDescent="0.2">
      <c r="A532" s="18">
        <v>7439</v>
      </c>
      <c r="B532" s="17" t="s">
        <v>652</v>
      </c>
      <c r="C532" s="17" t="s">
        <v>0</v>
      </c>
      <c r="D532" s="16">
        <v>29137</v>
      </c>
      <c r="E532" s="16">
        <v>39174</v>
      </c>
      <c r="F532" s="16">
        <v>39174</v>
      </c>
      <c r="G532" s="16">
        <v>51052</v>
      </c>
      <c r="H532" s="13">
        <v>33595</v>
      </c>
      <c r="I532" s="13">
        <v>403140</v>
      </c>
      <c r="J532" s="15">
        <f>YEARFRAC(F532,$J$2,3)</f>
        <v>4.2465753424657535</v>
      </c>
      <c r="K532" s="14">
        <f>PRODUCT(J532*12)</f>
        <v>50.958904109589042</v>
      </c>
      <c r="L532" s="4">
        <f>12*(INT(K532/12))+IF(((K532/12)-INT(K532/12))*12&lt;3,3,IF(AND(((K532/12)-INT(K532/12))*12&gt;=3,((K532/12)-INT(K532/12))*12&lt;6),6,IF(AND(((K532/12)-INT(K532/12))*12&gt;=6,((K532/12)-INT(K532/12))*12&lt;9),9,IF(((K532/12)-INT(K532/12))*12&gt;=9,12))))</f>
        <v>51</v>
      </c>
      <c r="M532" s="13">
        <f>1/500*(I532*L532)</f>
        <v>41120.28</v>
      </c>
      <c r="N532" s="9">
        <f>YEARFRAC(D532,G532,0)</f>
        <v>60</v>
      </c>
      <c r="O532" s="12"/>
      <c r="P532" s="11"/>
      <c r="Q532" s="11"/>
      <c r="R532" s="11"/>
      <c r="S532" s="9"/>
      <c r="T532" s="9"/>
      <c r="U532" s="9"/>
      <c r="V532" s="9"/>
      <c r="W532" s="9"/>
      <c r="X532" s="9"/>
      <c r="Y532" s="10"/>
      <c r="Z532" s="9"/>
      <c r="AA532" s="8"/>
      <c r="AB532" s="1"/>
      <c r="AC532" s="7"/>
    </row>
    <row r="533" spans="1:29" x14ac:dyDescent="0.2">
      <c r="A533" s="18">
        <v>7473</v>
      </c>
      <c r="B533" s="17" t="s">
        <v>651</v>
      </c>
      <c r="C533" s="17" t="s">
        <v>0</v>
      </c>
      <c r="D533" s="16">
        <v>27495</v>
      </c>
      <c r="E533" s="16">
        <v>39387</v>
      </c>
      <c r="F533" s="16">
        <v>39387</v>
      </c>
      <c r="G533" s="16">
        <v>49410</v>
      </c>
      <c r="H533" s="13">
        <v>33595</v>
      </c>
      <c r="I533" s="13">
        <v>403140</v>
      </c>
      <c r="J533" s="15">
        <f>YEARFRAC(F533,$J$2,3)</f>
        <v>3.6630136986301371</v>
      </c>
      <c r="K533" s="14">
        <f>PRODUCT(J533*12)</f>
        <v>43.956164383561642</v>
      </c>
      <c r="L533" s="4">
        <f>12*(INT(K533/12))+IF(((K533/12)-INT(K533/12))*12&lt;3,3,IF(AND(((K533/12)-INT(K533/12))*12&gt;=3,((K533/12)-INT(K533/12))*12&lt;6),6,IF(AND(((K533/12)-INT(K533/12))*12&gt;=6,((K533/12)-INT(K533/12))*12&lt;9),9,IF(((K533/12)-INT(K533/12))*12&gt;=9,12))))</f>
        <v>45</v>
      </c>
      <c r="M533" s="13">
        <f>1/500*(I533*L533)</f>
        <v>36282.6</v>
      </c>
      <c r="N533" s="9">
        <f>YEARFRAC(D533,G533,0)</f>
        <v>60</v>
      </c>
      <c r="O533" s="12"/>
      <c r="P533" s="11"/>
      <c r="Q533" s="11"/>
      <c r="R533" s="11"/>
      <c r="S533" s="9"/>
      <c r="T533" s="9"/>
      <c r="U533" s="9"/>
      <c r="V533" s="9"/>
      <c r="W533" s="9"/>
      <c r="X533" s="9"/>
      <c r="Y533" s="10"/>
      <c r="Z533" s="9"/>
      <c r="AA533" s="8"/>
      <c r="AB533" s="1"/>
      <c r="AC533" s="7"/>
    </row>
    <row r="534" spans="1:29" x14ac:dyDescent="0.2">
      <c r="A534" s="18">
        <v>7486</v>
      </c>
      <c r="B534" s="17" t="s">
        <v>650</v>
      </c>
      <c r="C534" s="17" t="s">
        <v>2</v>
      </c>
      <c r="D534" s="16">
        <v>28660</v>
      </c>
      <c r="E534" s="16">
        <v>39458</v>
      </c>
      <c r="F534" s="16">
        <v>39458</v>
      </c>
      <c r="G534" s="16">
        <v>52401</v>
      </c>
      <c r="H534" s="13">
        <v>40835</v>
      </c>
      <c r="I534" s="13">
        <v>490020</v>
      </c>
      <c r="J534" s="15">
        <f>YEARFRAC(F534,$J$2,3)</f>
        <v>3.4684931506849317</v>
      </c>
      <c r="K534" s="14">
        <f>PRODUCT(J534*12)</f>
        <v>41.62191780821918</v>
      </c>
      <c r="L534" s="4">
        <f>12*(INT(K534/12))+IF(((K534/12)-INT(K534/12))*12&lt;3,3,IF(AND(((K534/12)-INT(K534/12))*12&gt;=3,((K534/12)-INT(K534/12))*12&lt;6),6,IF(AND(((K534/12)-INT(K534/12))*12&gt;=6,((K534/12)-INT(K534/12))*12&lt;9),9,IF(((K534/12)-INT(K534/12))*12&gt;=9,12))))</f>
        <v>42</v>
      </c>
      <c r="M534" s="13">
        <f>1/500*(I534*L534)</f>
        <v>41161.68</v>
      </c>
      <c r="N534" s="9">
        <f>YEARFRAC(D534,G534,0)</f>
        <v>65</v>
      </c>
      <c r="O534" s="12"/>
      <c r="P534" s="11"/>
      <c r="Q534" s="11"/>
      <c r="R534" s="11"/>
      <c r="S534" s="9"/>
      <c r="T534" s="9"/>
      <c r="U534" s="9"/>
      <c r="V534" s="9"/>
      <c r="W534" s="9"/>
      <c r="X534" s="9"/>
      <c r="Y534" s="10"/>
      <c r="Z534" s="9"/>
      <c r="AA534" s="8"/>
      <c r="AB534" s="1"/>
      <c r="AC534" s="7"/>
    </row>
    <row r="535" spans="1:29" x14ac:dyDescent="0.2">
      <c r="A535" s="18">
        <v>7519</v>
      </c>
      <c r="B535" s="17" t="s">
        <v>649</v>
      </c>
      <c r="C535" s="17" t="s">
        <v>0</v>
      </c>
      <c r="D535" s="16">
        <v>30033</v>
      </c>
      <c r="E535" s="16">
        <v>39724</v>
      </c>
      <c r="F535" s="16">
        <v>39724</v>
      </c>
      <c r="G535" s="16">
        <v>51948</v>
      </c>
      <c r="H535" s="13">
        <v>33595</v>
      </c>
      <c r="I535" s="13">
        <v>403140</v>
      </c>
      <c r="J535" s="15">
        <f>YEARFRAC(F535,$J$2,3)</f>
        <v>2.7397260273972601</v>
      </c>
      <c r="K535" s="14">
        <f>PRODUCT(J535*12)</f>
        <v>32.87671232876712</v>
      </c>
      <c r="L535" s="4">
        <f>12*(INT(K535/12))+IF(((K535/12)-INT(K535/12))*12&lt;3,3,IF(AND(((K535/12)-INT(K535/12))*12&gt;=3,((K535/12)-INT(K535/12))*12&lt;6),6,IF(AND(((K535/12)-INT(K535/12))*12&gt;=6,((K535/12)-INT(K535/12))*12&lt;9),9,IF(((K535/12)-INT(K535/12))*12&gt;=9,12))))</f>
        <v>33</v>
      </c>
      <c r="M535" s="13">
        <f>1/500*(I535*L535)</f>
        <v>26607.24</v>
      </c>
      <c r="N535" s="9">
        <f>YEARFRAC(D535,G535,0)</f>
        <v>60</v>
      </c>
      <c r="O535" s="12"/>
      <c r="P535" s="11"/>
      <c r="Q535" s="11"/>
      <c r="R535" s="11"/>
      <c r="S535" s="9"/>
      <c r="T535" s="9"/>
      <c r="U535" s="9"/>
      <c r="V535" s="9"/>
      <c r="W535" s="9"/>
      <c r="X535" s="9"/>
      <c r="Y535" s="10"/>
      <c r="Z535" s="9"/>
      <c r="AA535" s="8"/>
      <c r="AB535" s="1"/>
      <c r="AC535" s="7"/>
    </row>
    <row r="536" spans="1:29" x14ac:dyDescent="0.2">
      <c r="A536" s="18">
        <v>1296</v>
      </c>
      <c r="B536" s="17" t="s">
        <v>648</v>
      </c>
      <c r="C536" s="17" t="s">
        <v>0</v>
      </c>
      <c r="D536" s="16">
        <v>20475</v>
      </c>
      <c r="E536" s="16">
        <v>28676</v>
      </c>
      <c r="F536" s="16">
        <v>34700</v>
      </c>
      <c r="G536" s="16">
        <v>44217</v>
      </c>
      <c r="H536" s="13">
        <v>94235</v>
      </c>
      <c r="I536" s="13">
        <v>1130820</v>
      </c>
      <c r="J536" s="15">
        <f>YEARFRAC(F536,$J$2,3)</f>
        <v>16.504109589041096</v>
      </c>
      <c r="K536" s="14">
        <f>PRODUCT(J536*12)</f>
        <v>198.04931506849317</v>
      </c>
      <c r="L536" s="4">
        <f>12*(INT(K536/12))+IF(((K536/12)-INT(K536/12))*12&lt;3,3,IF(AND(((K536/12)-INT(K536/12))*12&gt;=3,((K536/12)-INT(K536/12))*12&lt;6),6,IF(AND(((K536/12)-INT(K536/12))*12&gt;=6,((K536/12)-INT(K536/12))*12&lt;9),9,IF(((K536/12)-INT(K536/12))*12&gt;=9,12))))</f>
        <v>201</v>
      </c>
      <c r="M536" s="13">
        <f>1/500*(I536*L536)</f>
        <v>454589.64</v>
      </c>
      <c r="N536" s="9">
        <f>YEARFRAC(D536,G536,0)</f>
        <v>65</v>
      </c>
      <c r="O536" s="12"/>
      <c r="P536" s="11"/>
      <c r="Q536" s="11"/>
      <c r="R536" s="11"/>
      <c r="S536" s="9"/>
      <c r="T536" s="9"/>
      <c r="U536" s="9"/>
      <c r="V536" s="9"/>
      <c r="W536" s="9"/>
      <c r="X536" s="9"/>
      <c r="Y536" s="10"/>
      <c r="Z536" s="9"/>
      <c r="AA536" s="8"/>
      <c r="AB536" s="1"/>
      <c r="AC536" s="7"/>
    </row>
    <row r="537" spans="1:29" x14ac:dyDescent="0.2">
      <c r="A537" s="18">
        <v>1724</v>
      </c>
      <c r="B537" s="17" t="s">
        <v>647</v>
      </c>
      <c r="C537" s="17" t="s">
        <v>2</v>
      </c>
      <c r="D537" s="16">
        <v>22402</v>
      </c>
      <c r="E537" s="16">
        <v>29369</v>
      </c>
      <c r="F537" s="16">
        <v>34700</v>
      </c>
      <c r="G537" s="16">
        <v>44317</v>
      </c>
      <c r="H537" s="13">
        <v>24662</v>
      </c>
      <c r="I537" s="13">
        <v>295944</v>
      </c>
      <c r="J537" s="15">
        <f>YEARFRAC(F537,$J$2,3)</f>
        <v>16.504109589041096</v>
      </c>
      <c r="K537" s="14">
        <f>PRODUCT(J537*12)</f>
        <v>198.04931506849317</v>
      </c>
      <c r="L537" s="4">
        <f>12*(INT(K537/12))+IF(((K537/12)-INT(K537/12))*12&lt;3,3,IF(AND(((K537/12)-INT(K537/12))*12&gt;=3,((K537/12)-INT(K537/12))*12&lt;6),6,IF(AND(((K537/12)-INT(K537/12))*12&gt;=6,((K537/12)-INT(K537/12))*12&lt;9),9,IF(((K537/12)-INT(K537/12))*12&gt;=9,12))))</f>
        <v>201</v>
      </c>
      <c r="M537" s="13">
        <f>1/500*(I537*L537)</f>
        <v>118969.488</v>
      </c>
      <c r="N537" s="9">
        <f>YEARFRAC(D537,G537,0)</f>
        <v>60</v>
      </c>
      <c r="O537" s="12"/>
      <c r="P537" s="11"/>
      <c r="Q537" s="11"/>
      <c r="R537" s="11"/>
      <c r="S537" s="9"/>
      <c r="T537" s="9"/>
      <c r="U537" s="9"/>
      <c r="V537" s="9"/>
      <c r="W537" s="9"/>
      <c r="X537" s="9"/>
      <c r="Y537" s="10"/>
      <c r="Z537" s="9"/>
      <c r="AA537" s="8"/>
      <c r="AB537" s="1"/>
      <c r="AC537" s="7"/>
    </row>
    <row r="538" spans="1:29" x14ac:dyDescent="0.2">
      <c r="A538" s="18">
        <v>1771</v>
      </c>
      <c r="B538" s="17" t="s">
        <v>646</v>
      </c>
      <c r="C538" s="17" t="s">
        <v>0</v>
      </c>
      <c r="D538" s="16">
        <v>22225</v>
      </c>
      <c r="E538" s="16">
        <v>29383</v>
      </c>
      <c r="F538" s="16">
        <v>35462</v>
      </c>
      <c r="G538" s="16">
        <v>44140</v>
      </c>
      <c r="H538" s="13">
        <v>42877</v>
      </c>
      <c r="I538" s="13">
        <v>514524</v>
      </c>
      <c r="J538" s="15">
        <f>YEARFRAC(F538,$J$2,3)</f>
        <v>14.416438356164383</v>
      </c>
      <c r="K538" s="14">
        <f>PRODUCT(J538*12)</f>
        <v>172.99726027397259</v>
      </c>
      <c r="L538" s="4">
        <f>12*(INT(K538/12))+IF(((K538/12)-INT(K538/12))*12&lt;3,3,IF(AND(((K538/12)-INT(K538/12))*12&gt;=3,((K538/12)-INT(K538/12))*12&lt;6),6,IF(AND(((K538/12)-INT(K538/12))*12&gt;=6,((K538/12)-INT(K538/12))*12&lt;9),9,IF(((K538/12)-INT(K538/12))*12&gt;=9,12))))</f>
        <v>174</v>
      </c>
      <c r="M538" s="13">
        <f>1/500*(I538*L538)</f>
        <v>179054.35200000001</v>
      </c>
      <c r="N538" s="9">
        <f>YEARFRAC(D538,G538,0)</f>
        <v>60</v>
      </c>
      <c r="O538" s="12"/>
      <c r="P538" s="11"/>
      <c r="Q538" s="11"/>
      <c r="R538" s="11"/>
      <c r="S538" s="9"/>
      <c r="T538" s="9"/>
      <c r="U538" s="9"/>
      <c r="V538" s="9"/>
      <c r="W538" s="9"/>
      <c r="X538" s="9"/>
      <c r="Y538" s="10"/>
      <c r="Z538" s="9"/>
      <c r="AA538" s="8"/>
      <c r="AB538" s="1"/>
      <c r="AC538" s="7"/>
    </row>
    <row r="539" spans="1:29" x14ac:dyDescent="0.2">
      <c r="A539" s="18">
        <v>1967</v>
      </c>
      <c r="B539" s="17" t="s">
        <v>645</v>
      </c>
      <c r="C539" s="17" t="s">
        <v>2</v>
      </c>
      <c r="D539" s="16">
        <v>22144</v>
      </c>
      <c r="E539" s="16">
        <v>28126</v>
      </c>
      <c r="F539" s="16">
        <v>39114</v>
      </c>
      <c r="G539" s="16">
        <v>44059</v>
      </c>
      <c r="H539" s="13">
        <v>20289</v>
      </c>
      <c r="I539" s="13">
        <v>243468</v>
      </c>
      <c r="J539" s="15">
        <f>YEARFRAC(F539,$J$2,3)</f>
        <v>4.4109589041095889</v>
      </c>
      <c r="K539" s="14">
        <f>PRODUCT(J539*12)</f>
        <v>52.93150684931507</v>
      </c>
      <c r="L539" s="4">
        <f>12*(INT(K539/12))+IF(((K539/12)-INT(K539/12))*12&lt;3,3,IF(AND(((K539/12)-INT(K539/12))*12&gt;=3,((K539/12)-INT(K539/12))*12&lt;6),6,IF(AND(((K539/12)-INT(K539/12))*12&gt;=6,((K539/12)-INT(K539/12))*12&lt;9),9,IF(((K539/12)-INT(K539/12))*12&gt;=9,12))))</f>
        <v>54</v>
      </c>
      <c r="M539" s="13">
        <f>1/500*(I539*L539)</f>
        <v>26294.544000000002</v>
      </c>
      <c r="N539" s="9">
        <f>YEARFRAC(D539,G539,0)</f>
        <v>60</v>
      </c>
      <c r="O539" s="12"/>
      <c r="P539" s="11"/>
      <c r="Q539" s="11"/>
      <c r="R539" s="11"/>
      <c r="S539" s="9"/>
      <c r="T539" s="9"/>
      <c r="U539" s="9"/>
      <c r="V539" s="9"/>
      <c r="W539" s="9"/>
      <c r="X539" s="9"/>
      <c r="Y539" s="10"/>
      <c r="Z539" s="9"/>
      <c r="AA539" s="8"/>
      <c r="AB539" s="1"/>
      <c r="AC539" s="7"/>
    </row>
    <row r="540" spans="1:29" x14ac:dyDescent="0.2">
      <c r="A540" s="18">
        <v>2007</v>
      </c>
      <c r="B540" s="17" t="s">
        <v>644</v>
      </c>
      <c r="C540" s="17" t="s">
        <v>2</v>
      </c>
      <c r="D540" s="16">
        <v>20666</v>
      </c>
      <c r="E540" s="16">
        <v>29880</v>
      </c>
      <c r="F540" s="16">
        <v>34700</v>
      </c>
      <c r="G540" s="16">
        <v>44407</v>
      </c>
      <c r="H540" s="13">
        <v>120270</v>
      </c>
      <c r="I540" s="13">
        <v>1443240</v>
      </c>
      <c r="J540" s="15">
        <f>YEARFRAC(F540,$J$2,3)</f>
        <v>16.504109589041096</v>
      </c>
      <c r="K540" s="14">
        <f>PRODUCT(J540*12)</f>
        <v>198.04931506849317</v>
      </c>
      <c r="L540" s="4">
        <f>12*(INT(K540/12))+IF(((K540/12)-INT(K540/12))*12&lt;3,3,IF(AND(((K540/12)-INT(K540/12))*12&gt;=3,((K540/12)-INT(K540/12))*12&lt;6),6,IF(AND(((K540/12)-INT(K540/12))*12&gt;=6,((K540/12)-INT(K540/12))*12&lt;9),9,IF(((K540/12)-INT(K540/12))*12&gt;=9,12))))</f>
        <v>201</v>
      </c>
      <c r="M540" s="13">
        <f>1/500*(I540*L540)</f>
        <v>580182.48</v>
      </c>
      <c r="N540" s="9">
        <f>YEARFRAC(D540,G540,0)</f>
        <v>65</v>
      </c>
      <c r="O540" s="12"/>
      <c r="P540" s="11"/>
      <c r="Q540" s="11"/>
      <c r="R540" s="11"/>
      <c r="S540" s="9"/>
      <c r="T540" s="9"/>
      <c r="U540" s="9"/>
      <c r="V540" s="9"/>
      <c r="W540" s="9"/>
      <c r="X540" s="9"/>
      <c r="Y540" s="10"/>
      <c r="Z540" s="9"/>
      <c r="AA540" s="8"/>
      <c r="AB540" s="1"/>
      <c r="AC540" s="7"/>
    </row>
    <row r="541" spans="1:29" x14ac:dyDescent="0.2">
      <c r="A541" s="18">
        <v>2018</v>
      </c>
      <c r="B541" s="17" t="s">
        <v>643</v>
      </c>
      <c r="C541" s="17" t="s">
        <v>2</v>
      </c>
      <c r="D541" s="16">
        <v>20588</v>
      </c>
      <c r="E541" s="16">
        <v>29880</v>
      </c>
      <c r="F541" s="16">
        <v>34700</v>
      </c>
      <c r="G541" s="16">
        <v>44329</v>
      </c>
      <c r="H541" s="13">
        <v>81404</v>
      </c>
      <c r="I541" s="13">
        <v>976848</v>
      </c>
      <c r="J541" s="15">
        <f>YEARFRAC(F541,$J$2,3)</f>
        <v>16.504109589041096</v>
      </c>
      <c r="K541" s="14">
        <f>PRODUCT(J541*12)</f>
        <v>198.04931506849317</v>
      </c>
      <c r="L541" s="4">
        <f>12*(INT(K541/12))+IF(((K541/12)-INT(K541/12))*12&lt;3,3,IF(AND(((K541/12)-INT(K541/12))*12&gt;=3,((K541/12)-INT(K541/12))*12&lt;6),6,IF(AND(((K541/12)-INT(K541/12))*12&gt;=6,((K541/12)-INT(K541/12))*12&lt;9),9,IF(((K541/12)-INT(K541/12))*12&gt;=9,12))))</f>
        <v>201</v>
      </c>
      <c r="M541" s="13">
        <f>1/500*(I541*L541)</f>
        <v>392692.89600000001</v>
      </c>
      <c r="N541" s="9">
        <f>YEARFRAC(D541,G541,0)</f>
        <v>65</v>
      </c>
      <c r="O541" s="12"/>
      <c r="P541" s="11"/>
      <c r="Q541" s="11"/>
      <c r="R541" s="11"/>
      <c r="S541" s="9"/>
      <c r="T541" s="9"/>
      <c r="U541" s="9"/>
      <c r="V541" s="9"/>
      <c r="W541" s="9"/>
      <c r="X541" s="9"/>
      <c r="Y541" s="10"/>
      <c r="Z541" s="9"/>
      <c r="AA541" s="8"/>
      <c r="AB541" s="1"/>
      <c r="AC541" s="7"/>
    </row>
    <row r="542" spans="1:29" x14ac:dyDescent="0.2">
      <c r="A542" s="18">
        <v>2101</v>
      </c>
      <c r="B542" s="17" t="s">
        <v>642</v>
      </c>
      <c r="C542" s="17" t="s">
        <v>0</v>
      </c>
      <c r="D542" s="16">
        <v>21738</v>
      </c>
      <c r="E542" s="16">
        <v>30054</v>
      </c>
      <c r="F542" s="16">
        <v>34700</v>
      </c>
      <c r="G542" s="16">
        <v>45480</v>
      </c>
      <c r="H542" s="13">
        <v>42877</v>
      </c>
      <c r="I542" s="13">
        <v>514524</v>
      </c>
      <c r="J542" s="15">
        <f>YEARFRAC(F542,$J$2,3)</f>
        <v>16.504109589041096</v>
      </c>
      <c r="K542" s="14">
        <f>PRODUCT(J542*12)</f>
        <v>198.04931506849317</v>
      </c>
      <c r="L542" s="4">
        <f>12*(INT(K542/12))+IF(((K542/12)-INT(K542/12))*12&lt;3,3,IF(AND(((K542/12)-INT(K542/12))*12&gt;=3,((K542/12)-INT(K542/12))*12&lt;6),6,IF(AND(((K542/12)-INT(K542/12))*12&gt;=6,((K542/12)-INT(K542/12))*12&lt;9),9,IF(((K542/12)-INT(K542/12))*12&gt;=9,12))))</f>
        <v>201</v>
      </c>
      <c r="M542" s="13">
        <f>1/500*(I542*L542)</f>
        <v>206838.64800000002</v>
      </c>
      <c r="N542" s="9">
        <f>YEARFRAC(D542,G542,0)</f>
        <v>65</v>
      </c>
      <c r="O542" s="12"/>
      <c r="P542" s="11"/>
      <c r="Q542" s="11"/>
      <c r="R542" s="11"/>
      <c r="S542" s="9"/>
      <c r="T542" s="9"/>
      <c r="U542" s="9"/>
      <c r="V542" s="9"/>
      <c r="W542" s="9"/>
      <c r="X542" s="9"/>
      <c r="Y542" s="10"/>
      <c r="Z542" s="9"/>
      <c r="AA542" s="8"/>
      <c r="AB542" s="1"/>
      <c r="AC542" s="7"/>
    </row>
    <row r="543" spans="1:29" x14ac:dyDescent="0.2">
      <c r="A543" s="18">
        <v>2119</v>
      </c>
      <c r="B543" s="17" t="s">
        <v>641</v>
      </c>
      <c r="C543" s="17" t="s">
        <v>2</v>
      </c>
      <c r="D543" s="16">
        <v>22026</v>
      </c>
      <c r="E543" s="16">
        <v>30054</v>
      </c>
      <c r="F543" s="16">
        <v>34700</v>
      </c>
      <c r="G543" s="16">
        <v>43941</v>
      </c>
      <c r="H543" s="13">
        <v>35275</v>
      </c>
      <c r="I543" s="13">
        <v>423300</v>
      </c>
      <c r="J543" s="15">
        <f>YEARFRAC(F543,$J$2,3)</f>
        <v>16.504109589041096</v>
      </c>
      <c r="K543" s="14">
        <f>PRODUCT(J543*12)</f>
        <v>198.04931506849317</v>
      </c>
      <c r="L543" s="4">
        <f>12*(INT(K543/12))+IF(((K543/12)-INT(K543/12))*12&lt;3,3,IF(AND(((K543/12)-INT(K543/12))*12&gt;=3,((K543/12)-INT(K543/12))*12&lt;6),6,IF(AND(((K543/12)-INT(K543/12))*12&gt;=6,((K543/12)-INT(K543/12))*12&lt;9),9,IF(((K543/12)-INT(K543/12))*12&gt;=9,12))))</f>
        <v>201</v>
      </c>
      <c r="M543" s="13">
        <f>1/500*(I543*L543)</f>
        <v>170166.6</v>
      </c>
      <c r="N543" s="9">
        <f>YEARFRAC(D543,G543,0)</f>
        <v>60</v>
      </c>
      <c r="O543" s="12"/>
      <c r="P543" s="11"/>
      <c r="Q543" s="11"/>
      <c r="R543" s="11"/>
      <c r="S543" s="9"/>
      <c r="T543" s="9"/>
      <c r="U543" s="9"/>
      <c r="V543" s="9"/>
      <c r="W543" s="9"/>
      <c r="X543" s="9"/>
      <c r="Y543" s="10"/>
      <c r="Z543" s="9"/>
      <c r="AA543" s="8"/>
      <c r="AB543" s="1"/>
      <c r="AC543" s="7"/>
    </row>
    <row r="544" spans="1:29" x14ac:dyDescent="0.2">
      <c r="A544" s="18">
        <v>2261</v>
      </c>
      <c r="B544" s="17" t="s">
        <v>640</v>
      </c>
      <c r="C544" s="17" t="s">
        <v>0</v>
      </c>
      <c r="D544" s="16">
        <v>22494</v>
      </c>
      <c r="E544" s="16">
        <v>30894</v>
      </c>
      <c r="F544" s="16">
        <v>34700</v>
      </c>
      <c r="G544" s="16">
        <v>44409</v>
      </c>
      <c r="H544" s="13">
        <v>42877</v>
      </c>
      <c r="I544" s="13">
        <v>514524</v>
      </c>
      <c r="J544" s="15">
        <f>YEARFRAC(F544,$J$2,3)</f>
        <v>16.504109589041096</v>
      </c>
      <c r="K544" s="14">
        <f>PRODUCT(J544*12)</f>
        <v>198.04931506849317</v>
      </c>
      <c r="L544" s="4">
        <f>12*(INT(K544/12))+IF(((K544/12)-INT(K544/12))*12&lt;3,3,IF(AND(((K544/12)-INT(K544/12))*12&gt;=3,((K544/12)-INT(K544/12))*12&lt;6),6,IF(AND(((K544/12)-INT(K544/12))*12&gt;=6,((K544/12)-INT(K544/12))*12&lt;9),9,IF(((K544/12)-INT(K544/12))*12&gt;=9,12))))</f>
        <v>201</v>
      </c>
      <c r="M544" s="13">
        <f>1/500*(I544*L544)</f>
        <v>206838.64800000002</v>
      </c>
      <c r="N544" s="9">
        <f>YEARFRAC(D544,G544,0)</f>
        <v>60</v>
      </c>
      <c r="O544" s="12"/>
      <c r="P544" s="11"/>
      <c r="Q544" s="11"/>
      <c r="R544" s="11"/>
      <c r="S544" s="9"/>
      <c r="T544" s="9"/>
      <c r="U544" s="9"/>
      <c r="V544" s="9"/>
      <c r="W544" s="9"/>
      <c r="X544" s="9"/>
      <c r="Y544" s="10"/>
      <c r="Z544" s="9"/>
      <c r="AA544" s="8"/>
      <c r="AB544" s="1"/>
      <c r="AC544" s="7"/>
    </row>
    <row r="545" spans="1:29" x14ac:dyDescent="0.2">
      <c r="A545" s="18">
        <v>2292</v>
      </c>
      <c r="B545" s="17" t="s">
        <v>639</v>
      </c>
      <c r="C545" s="17" t="s">
        <v>0</v>
      </c>
      <c r="D545" s="16">
        <v>23368</v>
      </c>
      <c r="E545" s="16">
        <v>30914</v>
      </c>
      <c r="F545" s="16">
        <v>34700</v>
      </c>
      <c r="G545" s="16">
        <v>47110</v>
      </c>
      <c r="H545" s="13">
        <v>42877</v>
      </c>
      <c r="I545" s="13">
        <v>514524</v>
      </c>
      <c r="J545" s="15">
        <f>YEARFRAC(F545,$J$2,3)</f>
        <v>16.504109589041096</v>
      </c>
      <c r="K545" s="14">
        <f>PRODUCT(J545*12)</f>
        <v>198.04931506849317</v>
      </c>
      <c r="L545" s="4">
        <f>12*(INT(K545/12))+IF(((K545/12)-INT(K545/12))*12&lt;3,3,IF(AND(((K545/12)-INT(K545/12))*12&gt;=3,((K545/12)-INT(K545/12))*12&lt;6),6,IF(AND(((K545/12)-INT(K545/12))*12&gt;=6,((K545/12)-INT(K545/12))*12&lt;9),9,IF(((K545/12)-INT(K545/12))*12&gt;=9,12))))</f>
        <v>201</v>
      </c>
      <c r="M545" s="13">
        <f>1/500*(I545*L545)</f>
        <v>206838.64800000002</v>
      </c>
      <c r="N545" s="9">
        <f>YEARFRAC(D545,G545,0)</f>
        <v>65</v>
      </c>
      <c r="O545" s="12"/>
      <c r="P545" s="11"/>
      <c r="Q545" s="11"/>
      <c r="R545" s="11"/>
      <c r="S545" s="9"/>
      <c r="T545" s="9"/>
      <c r="U545" s="9"/>
      <c r="V545" s="9"/>
      <c r="W545" s="9"/>
      <c r="X545" s="9"/>
      <c r="Y545" s="10"/>
      <c r="Z545" s="9"/>
      <c r="AA545" s="8"/>
      <c r="AB545" s="1"/>
      <c r="AC545" s="7"/>
    </row>
    <row r="546" spans="1:29" x14ac:dyDescent="0.2">
      <c r="A546" s="18">
        <v>2344</v>
      </c>
      <c r="B546" s="17" t="s">
        <v>638</v>
      </c>
      <c r="C546" s="17" t="s">
        <v>2</v>
      </c>
      <c r="D546" s="16">
        <v>22352</v>
      </c>
      <c r="E546" s="16">
        <v>30987</v>
      </c>
      <c r="F546" s="16">
        <v>35278</v>
      </c>
      <c r="G546" s="16">
        <v>44267</v>
      </c>
      <c r="H546" s="13">
        <v>29021</v>
      </c>
      <c r="I546" s="13">
        <v>348252</v>
      </c>
      <c r="J546" s="15">
        <f>YEARFRAC(F546,$J$2,3)</f>
        <v>14.920547945205479</v>
      </c>
      <c r="K546" s="14">
        <f>PRODUCT(J546*12)</f>
        <v>179.04657534246576</v>
      </c>
      <c r="L546" s="4">
        <f>12*(INT(K546/12))+IF(((K546/12)-INT(K546/12))*12&lt;3,3,IF(AND(((K546/12)-INT(K546/12))*12&gt;=3,((K546/12)-INT(K546/12))*12&lt;6),6,IF(AND(((K546/12)-INT(K546/12))*12&gt;=6,((K546/12)-INT(K546/12))*12&lt;9),9,IF(((K546/12)-INT(K546/12))*12&gt;=9,12))))</f>
        <v>180</v>
      </c>
      <c r="M546" s="13">
        <f>1/500*(I546*L546)</f>
        <v>125370.72</v>
      </c>
      <c r="N546" s="9">
        <f>YEARFRAC(D546,G546,0)</f>
        <v>60</v>
      </c>
      <c r="O546" s="12"/>
      <c r="P546" s="11"/>
      <c r="Q546" s="11"/>
      <c r="R546" s="11"/>
      <c r="S546" s="9"/>
      <c r="T546" s="9"/>
      <c r="U546" s="9"/>
      <c r="V546" s="9"/>
      <c r="W546" s="9"/>
      <c r="X546" s="9"/>
      <c r="Y546" s="10"/>
      <c r="Z546" s="9"/>
      <c r="AA546" s="8"/>
      <c r="AB546" s="1"/>
      <c r="AC546" s="7"/>
    </row>
    <row r="547" spans="1:29" x14ac:dyDescent="0.2">
      <c r="A547" s="18">
        <v>2348</v>
      </c>
      <c r="B547" s="17" t="s">
        <v>637</v>
      </c>
      <c r="C547" s="17" t="s">
        <v>0</v>
      </c>
      <c r="D547" s="16">
        <v>22234</v>
      </c>
      <c r="E547" s="16">
        <v>31030</v>
      </c>
      <c r="F547" s="16">
        <v>34700</v>
      </c>
      <c r="G547" s="16">
        <v>44149</v>
      </c>
      <c r="H547" s="13">
        <v>25895</v>
      </c>
      <c r="I547" s="13">
        <v>310740</v>
      </c>
      <c r="J547" s="15">
        <f>YEARFRAC(F547,$J$2,3)</f>
        <v>16.504109589041096</v>
      </c>
      <c r="K547" s="14">
        <f>PRODUCT(J547*12)</f>
        <v>198.04931506849317</v>
      </c>
      <c r="L547" s="4">
        <f>12*(INT(K547/12))+IF(((K547/12)-INT(K547/12))*12&lt;3,3,IF(AND(((K547/12)-INT(K547/12))*12&gt;=3,((K547/12)-INT(K547/12))*12&lt;6),6,IF(AND(((K547/12)-INT(K547/12))*12&gt;=6,((K547/12)-INT(K547/12))*12&lt;9),9,IF(((K547/12)-INT(K547/12))*12&gt;=9,12))))</f>
        <v>201</v>
      </c>
      <c r="M547" s="13">
        <f>1/500*(I547*L547)</f>
        <v>124917.48</v>
      </c>
      <c r="N547" s="9">
        <f>YEARFRAC(D547,G547,0)</f>
        <v>60</v>
      </c>
      <c r="O547" s="12"/>
      <c r="P547" s="11"/>
      <c r="Q547" s="11"/>
      <c r="R547" s="11"/>
      <c r="S547" s="9"/>
      <c r="T547" s="9"/>
      <c r="U547" s="9"/>
      <c r="V547" s="9"/>
      <c r="W547" s="9"/>
      <c r="X547" s="9"/>
      <c r="Y547" s="10"/>
      <c r="Z547" s="9"/>
      <c r="AA547" s="8"/>
      <c r="AB547" s="1"/>
      <c r="AC547" s="7"/>
    </row>
    <row r="548" spans="1:29" x14ac:dyDescent="0.2">
      <c r="A548" s="18">
        <v>2432</v>
      </c>
      <c r="B548" s="17" t="s">
        <v>636</v>
      </c>
      <c r="C548" s="17" t="s">
        <v>0</v>
      </c>
      <c r="D548" s="16">
        <v>22864</v>
      </c>
      <c r="E548" s="16">
        <v>31525</v>
      </c>
      <c r="F548" s="16">
        <v>34700</v>
      </c>
      <c r="G548" s="16">
        <v>44779</v>
      </c>
      <c r="H548" s="13">
        <v>29021</v>
      </c>
      <c r="I548" s="13">
        <v>348252</v>
      </c>
      <c r="J548" s="15">
        <f>YEARFRAC(F548,$J$2,3)</f>
        <v>16.504109589041096</v>
      </c>
      <c r="K548" s="14">
        <f>PRODUCT(J548*12)</f>
        <v>198.04931506849317</v>
      </c>
      <c r="L548" s="4">
        <f>12*(INT(K548/12))+IF(((K548/12)-INT(K548/12))*12&lt;3,3,IF(AND(((K548/12)-INT(K548/12))*12&gt;=3,((K548/12)-INT(K548/12))*12&lt;6),6,IF(AND(((K548/12)-INT(K548/12))*12&gt;=6,((K548/12)-INT(K548/12))*12&lt;9),9,IF(((K548/12)-INT(K548/12))*12&gt;=9,12))))</f>
        <v>201</v>
      </c>
      <c r="M548" s="13">
        <f>1/500*(I548*L548)</f>
        <v>139997.304</v>
      </c>
      <c r="N548" s="9">
        <f>YEARFRAC(D548,G548,0)</f>
        <v>60</v>
      </c>
      <c r="O548" s="12"/>
      <c r="P548" s="11"/>
      <c r="Q548" s="11"/>
      <c r="R548" s="11"/>
      <c r="S548" s="9"/>
      <c r="T548" s="9"/>
      <c r="U548" s="9"/>
      <c r="V548" s="9"/>
      <c r="W548" s="9"/>
      <c r="X548" s="9"/>
      <c r="Y548" s="10"/>
      <c r="Z548" s="9"/>
      <c r="AA548" s="8"/>
      <c r="AB548" s="1"/>
      <c r="AC548" s="7"/>
    </row>
    <row r="549" spans="1:29" x14ac:dyDescent="0.2">
      <c r="A549" s="18">
        <v>2453</v>
      </c>
      <c r="B549" s="17" t="s">
        <v>635</v>
      </c>
      <c r="C549" s="17" t="s">
        <v>2</v>
      </c>
      <c r="D549" s="16">
        <v>23255</v>
      </c>
      <c r="E549" s="16">
        <v>31591</v>
      </c>
      <c r="F549" s="16">
        <v>34700</v>
      </c>
      <c r="G549" s="16">
        <v>45170</v>
      </c>
      <c r="H549" s="13">
        <v>35275</v>
      </c>
      <c r="I549" s="13">
        <v>423300</v>
      </c>
      <c r="J549" s="15">
        <f>YEARFRAC(F549,$J$2,3)</f>
        <v>16.504109589041096</v>
      </c>
      <c r="K549" s="14">
        <f>PRODUCT(J549*12)</f>
        <v>198.04931506849317</v>
      </c>
      <c r="L549" s="4">
        <f>12*(INT(K549/12))+IF(((K549/12)-INT(K549/12))*12&lt;3,3,IF(AND(((K549/12)-INT(K549/12))*12&gt;=3,((K549/12)-INT(K549/12))*12&lt;6),6,IF(AND(((K549/12)-INT(K549/12))*12&gt;=6,((K549/12)-INT(K549/12))*12&lt;9),9,IF(((K549/12)-INT(K549/12))*12&gt;=9,12))))</f>
        <v>201</v>
      </c>
      <c r="M549" s="13">
        <f>1/500*(I549*L549)</f>
        <v>170166.6</v>
      </c>
      <c r="N549" s="9">
        <f>YEARFRAC(D549,G549,0)</f>
        <v>60</v>
      </c>
      <c r="O549" s="12"/>
      <c r="P549" s="11"/>
      <c r="Q549" s="11"/>
      <c r="R549" s="11"/>
      <c r="S549" s="9"/>
      <c r="T549" s="9"/>
      <c r="U549" s="9"/>
      <c r="V549" s="9"/>
      <c r="W549" s="9"/>
      <c r="X549" s="9"/>
      <c r="Y549" s="10"/>
      <c r="Z549" s="9"/>
      <c r="AA549" s="8"/>
      <c r="AB549" s="1"/>
      <c r="AC549" s="7"/>
    </row>
    <row r="550" spans="1:29" x14ac:dyDescent="0.2">
      <c r="A550" s="18">
        <v>2455</v>
      </c>
      <c r="B550" s="17" t="s">
        <v>634</v>
      </c>
      <c r="C550" s="17" t="s">
        <v>2</v>
      </c>
      <c r="D550" s="16">
        <v>22411</v>
      </c>
      <c r="E550" s="16">
        <v>31596</v>
      </c>
      <c r="F550" s="16">
        <v>34700</v>
      </c>
      <c r="G550" s="16">
        <v>44326</v>
      </c>
      <c r="H550" s="13">
        <v>35275</v>
      </c>
      <c r="I550" s="13">
        <v>423300</v>
      </c>
      <c r="J550" s="15">
        <f>YEARFRAC(F550,$J$2,3)</f>
        <v>16.504109589041096</v>
      </c>
      <c r="K550" s="14">
        <f>PRODUCT(J550*12)</f>
        <v>198.04931506849317</v>
      </c>
      <c r="L550" s="4">
        <f>12*(INT(K550/12))+IF(((K550/12)-INT(K550/12))*12&lt;3,3,IF(AND(((K550/12)-INT(K550/12))*12&gt;=3,((K550/12)-INT(K550/12))*12&lt;6),6,IF(AND(((K550/12)-INT(K550/12))*12&gt;=6,((K550/12)-INT(K550/12))*12&lt;9),9,IF(((K550/12)-INT(K550/12))*12&gt;=9,12))))</f>
        <v>201</v>
      </c>
      <c r="M550" s="13">
        <f>1/500*(I550*L550)</f>
        <v>170166.6</v>
      </c>
      <c r="N550" s="9">
        <f>YEARFRAC(D550,G550,0)</f>
        <v>60</v>
      </c>
      <c r="O550" s="12"/>
      <c r="P550" s="11"/>
      <c r="Q550" s="11"/>
      <c r="R550" s="11"/>
      <c r="S550" s="9"/>
      <c r="T550" s="9"/>
      <c r="U550" s="9"/>
      <c r="V550" s="9"/>
      <c r="W550" s="9"/>
      <c r="X550" s="9"/>
      <c r="Y550" s="10"/>
      <c r="Z550" s="9"/>
      <c r="AA550" s="8"/>
      <c r="AB550" s="1"/>
      <c r="AC550" s="7"/>
    </row>
    <row r="551" spans="1:29" x14ac:dyDescent="0.2">
      <c r="A551" s="18">
        <v>2497</v>
      </c>
      <c r="B551" s="17" t="s">
        <v>633</v>
      </c>
      <c r="C551" s="17" t="s">
        <v>0</v>
      </c>
      <c r="D551" s="16">
        <v>24024</v>
      </c>
      <c r="E551" s="16">
        <v>31603</v>
      </c>
      <c r="F551" s="16">
        <v>34700</v>
      </c>
      <c r="G551" s="16">
        <v>45939</v>
      </c>
      <c r="H551" s="13">
        <v>29021</v>
      </c>
      <c r="I551" s="13">
        <v>348252</v>
      </c>
      <c r="J551" s="15">
        <f>YEARFRAC(F551,$J$2,3)</f>
        <v>16.504109589041096</v>
      </c>
      <c r="K551" s="14">
        <f>PRODUCT(J551*12)</f>
        <v>198.04931506849317</v>
      </c>
      <c r="L551" s="4">
        <f>12*(INT(K551/12))+IF(((K551/12)-INT(K551/12))*12&lt;3,3,IF(AND(((K551/12)-INT(K551/12))*12&gt;=3,((K551/12)-INT(K551/12))*12&lt;6),6,IF(AND(((K551/12)-INT(K551/12))*12&gt;=6,((K551/12)-INT(K551/12))*12&lt;9),9,IF(((K551/12)-INT(K551/12))*12&gt;=9,12))))</f>
        <v>201</v>
      </c>
      <c r="M551" s="13">
        <f>1/500*(I551*L551)</f>
        <v>139997.304</v>
      </c>
      <c r="N551" s="9">
        <f>YEARFRAC(D551,G551,0)</f>
        <v>60</v>
      </c>
      <c r="O551" s="12"/>
      <c r="P551" s="11"/>
      <c r="Q551" s="11"/>
      <c r="R551" s="11"/>
      <c r="S551" s="9"/>
      <c r="T551" s="9"/>
      <c r="U551" s="9"/>
      <c r="V551" s="9"/>
      <c r="W551" s="9"/>
      <c r="X551" s="9"/>
      <c r="Y551" s="10"/>
      <c r="Z551" s="9"/>
      <c r="AA551" s="8"/>
      <c r="AB551" s="1"/>
      <c r="AC551" s="7"/>
    </row>
    <row r="552" spans="1:29" x14ac:dyDescent="0.2">
      <c r="A552" s="18">
        <v>2503</v>
      </c>
      <c r="B552" s="17" t="s">
        <v>632</v>
      </c>
      <c r="C552" s="17" t="s">
        <v>2</v>
      </c>
      <c r="D552" s="16">
        <v>22437</v>
      </c>
      <c r="E552" s="16">
        <v>31968</v>
      </c>
      <c r="F552" s="16">
        <v>39083</v>
      </c>
      <c r="G552" s="16">
        <v>44352</v>
      </c>
      <c r="H552" s="13">
        <v>18403</v>
      </c>
      <c r="I552" s="13">
        <v>220836</v>
      </c>
      <c r="J552" s="15">
        <f>YEARFRAC(F552,$J$2,3)</f>
        <v>4.4958904109589044</v>
      </c>
      <c r="K552" s="14">
        <f>PRODUCT(J552*12)</f>
        <v>53.950684931506856</v>
      </c>
      <c r="L552" s="4">
        <f>12*(INT(K552/12))+IF(((K552/12)-INT(K552/12))*12&lt;3,3,IF(AND(((K552/12)-INT(K552/12))*12&gt;=3,((K552/12)-INT(K552/12))*12&lt;6),6,IF(AND(((K552/12)-INT(K552/12))*12&gt;=6,((K552/12)-INT(K552/12))*12&lt;9),9,IF(((K552/12)-INT(K552/12))*12&gt;=9,12))))</f>
        <v>54</v>
      </c>
      <c r="M552" s="13">
        <f>1/500*(I552*L552)</f>
        <v>23850.288</v>
      </c>
      <c r="N552" s="9">
        <f>YEARFRAC(D552,G552,0)</f>
        <v>60</v>
      </c>
      <c r="O552" s="12"/>
      <c r="P552" s="11"/>
      <c r="Q552" s="11"/>
      <c r="R552" s="11"/>
      <c r="S552" s="9"/>
      <c r="T552" s="9"/>
      <c r="U552" s="9"/>
      <c r="V552" s="9"/>
      <c r="W552" s="9"/>
      <c r="X552" s="9"/>
      <c r="Y552" s="10"/>
      <c r="Z552" s="9"/>
      <c r="AA552" s="8"/>
      <c r="AB552" s="1"/>
      <c r="AC552" s="7"/>
    </row>
    <row r="553" spans="1:29" x14ac:dyDescent="0.2">
      <c r="A553" s="18">
        <v>2507</v>
      </c>
      <c r="B553" s="17" t="s">
        <v>631</v>
      </c>
      <c r="C553" s="17" t="s">
        <v>0</v>
      </c>
      <c r="D553" s="16">
        <v>24033</v>
      </c>
      <c r="E553" s="16">
        <v>31600</v>
      </c>
      <c r="F553" s="16">
        <v>35278</v>
      </c>
      <c r="G553" s="16">
        <v>45948</v>
      </c>
      <c r="H553" s="13">
        <v>42877</v>
      </c>
      <c r="I553" s="13">
        <v>514524</v>
      </c>
      <c r="J553" s="15">
        <f>YEARFRAC(F553,$J$2,3)</f>
        <v>14.920547945205479</v>
      </c>
      <c r="K553" s="14">
        <f>PRODUCT(J553*12)</f>
        <v>179.04657534246576</v>
      </c>
      <c r="L553" s="4">
        <f>12*(INT(K553/12))+IF(((K553/12)-INT(K553/12))*12&lt;3,3,IF(AND(((K553/12)-INT(K553/12))*12&gt;=3,((K553/12)-INT(K553/12))*12&lt;6),6,IF(AND(((K553/12)-INT(K553/12))*12&gt;=6,((K553/12)-INT(K553/12))*12&lt;9),9,IF(((K553/12)-INT(K553/12))*12&gt;=9,12))))</f>
        <v>180</v>
      </c>
      <c r="M553" s="13">
        <f>1/500*(I553*L553)</f>
        <v>185228.64</v>
      </c>
      <c r="N553" s="9">
        <f>YEARFRAC(D553,G553,0)</f>
        <v>60</v>
      </c>
      <c r="O553" s="12"/>
      <c r="P553" s="11"/>
      <c r="Q553" s="11"/>
      <c r="R553" s="11"/>
      <c r="S553" s="9"/>
      <c r="T553" s="9"/>
      <c r="U553" s="9"/>
      <c r="V553" s="9"/>
      <c r="W553" s="9"/>
      <c r="X553" s="9"/>
      <c r="Y553" s="10"/>
      <c r="Z553" s="9"/>
      <c r="AA553" s="8"/>
      <c r="AB553" s="1"/>
      <c r="AC553" s="7"/>
    </row>
    <row r="554" spans="1:29" x14ac:dyDescent="0.2">
      <c r="A554" s="18">
        <v>2517</v>
      </c>
      <c r="B554" s="17" t="s">
        <v>630</v>
      </c>
      <c r="C554" s="17" t="s">
        <v>0</v>
      </c>
      <c r="D554" s="16">
        <v>24412</v>
      </c>
      <c r="E554" s="16">
        <v>31594</v>
      </c>
      <c r="F554" s="16">
        <v>34700</v>
      </c>
      <c r="G554" s="16">
        <v>46327</v>
      </c>
      <c r="H554" s="13">
        <v>29021</v>
      </c>
      <c r="I554" s="13">
        <v>348252</v>
      </c>
      <c r="J554" s="15">
        <f>YEARFRAC(F554,$J$2,3)</f>
        <v>16.504109589041096</v>
      </c>
      <c r="K554" s="14">
        <f>PRODUCT(J554*12)</f>
        <v>198.04931506849317</v>
      </c>
      <c r="L554" s="4">
        <f>12*(INT(K554/12))+IF(((K554/12)-INT(K554/12))*12&lt;3,3,IF(AND(((K554/12)-INT(K554/12))*12&gt;=3,((K554/12)-INT(K554/12))*12&lt;6),6,IF(AND(((K554/12)-INT(K554/12))*12&gt;=6,((K554/12)-INT(K554/12))*12&lt;9),9,IF(((K554/12)-INT(K554/12))*12&gt;=9,12))))</f>
        <v>201</v>
      </c>
      <c r="M554" s="13">
        <f>1/500*(I554*L554)</f>
        <v>139997.304</v>
      </c>
      <c r="N554" s="9">
        <f>YEARFRAC(D554,G554,0)</f>
        <v>60</v>
      </c>
      <c r="O554" s="12"/>
      <c r="P554" s="11"/>
      <c r="Q554" s="11"/>
      <c r="R554" s="11"/>
      <c r="S554" s="9"/>
      <c r="T554" s="9"/>
      <c r="U554" s="9"/>
      <c r="V554" s="9"/>
      <c r="W554" s="9"/>
      <c r="X554" s="9"/>
      <c r="Y554" s="10"/>
      <c r="Z554" s="9"/>
      <c r="AA554" s="8"/>
      <c r="AB554" s="1"/>
      <c r="AC554" s="7"/>
    </row>
    <row r="555" spans="1:29" x14ac:dyDescent="0.2">
      <c r="A555" s="18">
        <v>2529</v>
      </c>
      <c r="B555" s="17" t="s">
        <v>629</v>
      </c>
      <c r="C555" s="17" t="s">
        <v>0</v>
      </c>
      <c r="D555" s="16">
        <v>23533</v>
      </c>
      <c r="E555" s="16">
        <v>31594</v>
      </c>
      <c r="F555" s="16">
        <v>35462</v>
      </c>
      <c r="G555" s="16">
        <v>45448</v>
      </c>
      <c r="H555" s="13">
        <v>12416</v>
      </c>
      <c r="I555" s="13">
        <v>148992</v>
      </c>
      <c r="J555" s="15">
        <f>YEARFRAC(F555,$J$2,3)</f>
        <v>14.416438356164383</v>
      </c>
      <c r="K555" s="14">
        <f>PRODUCT(J555*12)</f>
        <v>172.99726027397259</v>
      </c>
      <c r="L555" s="4">
        <f>12*(INT(K555/12))+IF(((K555/12)-INT(K555/12))*12&lt;3,3,IF(AND(((K555/12)-INT(K555/12))*12&gt;=3,((K555/12)-INT(K555/12))*12&lt;6),6,IF(AND(((K555/12)-INT(K555/12))*12&gt;=6,((K555/12)-INT(K555/12))*12&lt;9),9,IF(((K555/12)-INT(K555/12))*12&gt;=9,12))))</f>
        <v>174</v>
      </c>
      <c r="M555" s="13">
        <f>1/500*(I555*L555)</f>
        <v>51849.216</v>
      </c>
      <c r="N555" s="9">
        <f>YEARFRAC(D555,G555,0)</f>
        <v>60</v>
      </c>
      <c r="O555" s="12"/>
      <c r="P555" s="11"/>
      <c r="Q555" s="11"/>
      <c r="R555" s="11"/>
      <c r="S555" s="9"/>
      <c r="T555" s="9"/>
      <c r="U555" s="9"/>
      <c r="V555" s="9"/>
      <c r="W555" s="9"/>
      <c r="X555" s="9"/>
      <c r="Y555" s="10"/>
      <c r="Z555" s="9"/>
      <c r="AA555" s="8"/>
      <c r="AB555" s="1"/>
      <c r="AC555" s="7"/>
    </row>
    <row r="556" spans="1:29" x14ac:dyDescent="0.2">
      <c r="A556" s="18">
        <v>2562</v>
      </c>
      <c r="B556" s="17" t="s">
        <v>628</v>
      </c>
      <c r="C556" s="17" t="s">
        <v>0</v>
      </c>
      <c r="D556" s="16">
        <v>24107</v>
      </c>
      <c r="E556" s="16">
        <v>31594</v>
      </c>
      <c r="F556" s="16">
        <v>40401</v>
      </c>
      <c r="G556" s="16">
        <v>46022</v>
      </c>
      <c r="H556" s="13">
        <v>19323</v>
      </c>
      <c r="I556" s="13">
        <v>231876</v>
      </c>
      <c r="J556" s="15">
        <f>YEARFRAC(F556,$J$2,3)</f>
        <v>0.8849315068493151</v>
      </c>
      <c r="K556" s="14">
        <f>PRODUCT(J556*12)</f>
        <v>10.61917808219178</v>
      </c>
      <c r="L556" s="4">
        <f>12*(INT(K556/12))+IF(((K556/12)-INT(K556/12))*12&lt;3,3,IF(AND(((K556/12)-INT(K556/12))*12&gt;=3,((K556/12)-INT(K556/12))*12&lt;6),6,IF(AND(((K556/12)-INT(K556/12))*12&gt;=6,((K556/12)-INT(K556/12))*12&lt;9),9,IF(((K556/12)-INT(K556/12))*12&gt;=9,12))))</f>
        <v>12</v>
      </c>
      <c r="M556" s="13">
        <f>1/500*(I556*L556)</f>
        <v>5565.0240000000003</v>
      </c>
      <c r="N556" s="9">
        <f>YEARFRAC(D556,G556,0)</f>
        <v>60</v>
      </c>
      <c r="O556" s="12"/>
      <c r="P556" s="11"/>
      <c r="Q556" s="11"/>
      <c r="R556" s="11"/>
      <c r="S556" s="9"/>
      <c r="T556" s="9"/>
      <c r="U556" s="9"/>
      <c r="V556" s="9"/>
      <c r="W556" s="9"/>
      <c r="X556" s="9"/>
      <c r="Y556" s="10"/>
      <c r="Z556" s="9"/>
      <c r="AA556" s="8"/>
      <c r="AB556" s="1"/>
      <c r="AC556" s="7"/>
    </row>
    <row r="557" spans="1:29" x14ac:dyDescent="0.2">
      <c r="A557" s="18">
        <v>2695</v>
      </c>
      <c r="B557" s="17" t="s">
        <v>627</v>
      </c>
      <c r="C557" s="17" t="s">
        <v>2</v>
      </c>
      <c r="D557" s="16">
        <v>23249</v>
      </c>
      <c r="E557" s="16">
        <v>31656</v>
      </c>
      <c r="F557" s="16">
        <v>34700</v>
      </c>
      <c r="G557" s="16">
        <v>45164</v>
      </c>
      <c r="H557" s="13">
        <v>31996</v>
      </c>
      <c r="I557" s="13">
        <v>383952</v>
      </c>
      <c r="J557" s="15">
        <f>YEARFRAC(F557,$J$2,3)</f>
        <v>16.504109589041096</v>
      </c>
      <c r="K557" s="14">
        <f>PRODUCT(J557*12)</f>
        <v>198.04931506849317</v>
      </c>
      <c r="L557" s="4">
        <f>12*(INT(K557/12))+IF(((K557/12)-INT(K557/12))*12&lt;3,3,IF(AND(((K557/12)-INT(K557/12))*12&gt;=3,((K557/12)-INT(K557/12))*12&lt;6),6,IF(AND(((K557/12)-INT(K557/12))*12&gt;=6,((K557/12)-INT(K557/12))*12&lt;9),9,IF(((K557/12)-INT(K557/12))*12&gt;=9,12))))</f>
        <v>201</v>
      </c>
      <c r="M557" s="13">
        <f>1/500*(I557*L557)</f>
        <v>154348.704</v>
      </c>
      <c r="N557" s="9">
        <f>YEARFRAC(D557,G557,0)</f>
        <v>60</v>
      </c>
      <c r="O557" s="12"/>
      <c r="P557" s="11"/>
      <c r="Q557" s="11"/>
      <c r="R557" s="11"/>
      <c r="S557" s="9"/>
      <c r="T557" s="9"/>
      <c r="U557" s="9"/>
      <c r="V557" s="9"/>
      <c r="W557" s="9"/>
      <c r="X557" s="9"/>
      <c r="Y557" s="10"/>
      <c r="Z557" s="9"/>
      <c r="AA557" s="8"/>
      <c r="AB557" s="1"/>
      <c r="AC557" s="7"/>
    </row>
    <row r="558" spans="1:29" x14ac:dyDescent="0.2">
      <c r="A558" s="18">
        <v>2775</v>
      </c>
      <c r="B558" s="17" t="s">
        <v>626</v>
      </c>
      <c r="C558" s="17" t="s">
        <v>2</v>
      </c>
      <c r="D558" s="16">
        <v>23892</v>
      </c>
      <c r="E558" s="16">
        <v>32021</v>
      </c>
      <c r="F558" s="16">
        <v>34700</v>
      </c>
      <c r="G558" s="16">
        <v>45807</v>
      </c>
      <c r="H558" s="13">
        <v>42877</v>
      </c>
      <c r="I558" s="13">
        <v>514524</v>
      </c>
      <c r="J558" s="15">
        <f>YEARFRAC(F558,$J$2,3)</f>
        <v>16.504109589041096</v>
      </c>
      <c r="K558" s="14">
        <f>PRODUCT(J558*12)</f>
        <v>198.04931506849317</v>
      </c>
      <c r="L558" s="4">
        <f>12*(INT(K558/12))+IF(((K558/12)-INT(K558/12))*12&lt;3,3,IF(AND(((K558/12)-INT(K558/12))*12&gt;=3,((K558/12)-INT(K558/12))*12&lt;6),6,IF(AND(((K558/12)-INT(K558/12))*12&gt;=6,((K558/12)-INT(K558/12))*12&lt;9),9,IF(((K558/12)-INT(K558/12))*12&gt;=9,12))))</f>
        <v>201</v>
      </c>
      <c r="M558" s="13">
        <f>1/500*(I558*L558)</f>
        <v>206838.64800000002</v>
      </c>
      <c r="N558" s="9">
        <f>YEARFRAC(D558,G558,0)</f>
        <v>60</v>
      </c>
      <c r="O558" s="12"/>
      <c r="P558" s="11"/>
      <c r="Q558" s="11"/>
      <c r="R558" s="11"/>
      <c r="S558" s="9"/>
      <c r="T558" s="9"/>
      <c r="U558" s="9"/>
      <c r="V558" s="9"/>
      <c r="W558" s="9"/>
      <c r="X558" s="9"/>
      <c r="Y558" s="10"/>
      <c r="Z558" s="9"/>
      <c r="AA558" s="8"/>
      <c r="AB558" s="1"/>
      <c r="AC558" s="7"/>
    </row>
    <row r="559" spans="1:29" x14ac:dyDescent="0.2">
      <c r="A559" s="18">
        <v>2825</v>
      </c>
      <c r="B559" s="17" t="s">
        <v>625</v>
      </c>
      <c r="C559" s="17" t="s">
        <v>0</v>
      </c>
      <c r="D559" s="16">
        <v>24042</v>
      </c>
      <c r="E559" s="16">
        <v>32391</v>
      </c>
      <c r="F559" s="16">
        <v>34700</v>
      </c>
      <c r="G559" s="16">
        <v>45957</v>
      </c>
      <c r="H559" s="13">
        <v>42877</v>
      </c>
      <c r="I559" s="13">
        <v>514524</v>
      </c>
      <c r="J559" s="15">
        <f>YEARFRAC(F559,$J$2,3)</f>
        <v>16.504109589041096</v>
      </c>
      <c r="K559" s="14">
        <f>PRODUCT(J559*12)</f>
        <v>198.04931506849317</v>
      </c>
      <c r="L559" s="4">
        <f>12*(INT(K559/12))+IF(((K559/12)-INT(K559/12))*12&lt;3,3,IF(AND(((K559/12)-INT(K559/12))*12&gt;=3,((K559/12)-INT(K559/12))*12&lt;6),6,IF(AND(((K559/12)-INT(K559/12))*12&gt;=6,((K559/12)-INT(K559/12))*12&lt;9),9,IF(((K559/12)-INT(K559/12))*12&gt;=9,12))))</f>
        <v>201</v>
      </c>
      <c r="M559" s="13">
        <f>1/500*(I559*L559)</f>
        <v>206838.64800000002</v>
      </c>
      <c r="N559" s="9">
        <f>YEARFRAC(D559,G559,0)</f>
        <v>60</v>
      </c>
      <c r="O559" s="12"/>
      <c r="P559" s="11"/>
      <c r="Q559" s="11"/>
      <c r="R559" s="11"/>
      <c r="S559" s="9"/>
      <c r="T559" s="9"/>
      <c r="U559" s="9"/>
      <c r="V559" s="9"/>
      <c r="W559" s="9"/>
      <c r="X559" s="9"/>
      <c r="Y559" s="10"/>
      <c r="Z559" s="9"/>
      <c r="AA559" s="8"/>
      <c r="AB559" s="1"/>
      <c r="AC559" s="7"/>
    </row>
    <row r="560" spans="1:29" x14ac:dyDescent="0.2">
      <c r="A560" s="18">
        <v>2827</v>
      </c>
      <c r="B560" s="17" t="s">
        <v>624</v>
      </c>
      <c r="C560" s="17" t="s">
        <v>2</v>
      </c>
      <c r="D560" s="16">
        <v>24715</v>
      </c>
      <c r="E560" s="16">
        <v>32359</v>
      </c>
      <c r="F560" s="16">
        <v>34700</v>
      </c>
      <c r="G560" s="16">
        <v>46630</v>
      </c>
      <c r="H560" s="13">
        <v>20289</v>
      </c>
      <c r="I560" s="13">
        <v>243468</v>
      </c>
      <c r="J560" s="15">
        <f>YEARFRAC(F560,$J$2,3)</f>
        <v>16.504109589041096</v>
      </c>
      <c r="K560" s="14">
        <f>PRODUCT(J560*12)</f>
        <v>198.04931506849317</v>
      </c>
      <c r="L560" s="4">
        <f>12*(INT(K560/12))+IF(((K560/12)-INT(K560/12))*12&lt;3,3,IF(AND(((K560/12)-INT(K560/12))*12&gt;=3,((K560/12)-INT(K560/12))*12&lt;6),6,IF(AND(((K560/12)-INT(K560/12))*12&gt;=6,((K560/12)-INT(K560/12))*12&lt;9),9,IF(((K560/12)-INT(K560/12))*12&gt;=9,12))))</f>
        <v>201</v>
      </c>
      <c r="M560" s="13">
        <f>1/500*(I560*L560)</f>
        <v>97874.135999999999</v>
      </c>
      <c r="N560" s="9">
        <f>YEARFRAC(D560,G560,0)</f>
        <v>60</v>
      </c>
      <c r="O560" s="12"/>
      <c r="P560" s="11"/>
      <c r="Q560" s="11"/>
      <c r="R560" s="11"/>
      <c r="S560" s="9"/>
      <c r="T560" s="9"/>
      <c r="U560" s="9"/>
      <c r="V560" s="9"/>
      <c r="W560" s="9"/>
      <c r="X560" s="9"/>
      <c r="Y560" s="10"/>
      <c r="Z560" s="9"/>
      <c r="AA560" s="8"/>
      <c r="AB560" s="1"/>
      <c r="AC560" s="7"/>
    </row>
    <row r="561" spans="1:29" x14ac:dyDescent="0.2">
      <c r="A561" s="18">
        <v>2844</v>
      </c>
      <c r="B561" s="17" t="s">
        <v>623</v>
      </c>
      <c r="C561" s="17" t="s">
        <v>0</v>
      </c>
      <c r="D561" s="16">
        <v>23604</v>
      </c>
      <c r="E561" s="16">
        <v>32356</v>
      </c>
      <c r="F561" s="16">
        <v>36039</v>
      </c>
      <c r="G561" s="16">
        <v>45519</v>
      </c>
      <c r="H561" s="13">
        <v>27639</v>
      </c>
      <c r="I561" s="13">
        <v>331668</v>
      </c>
      <c r="J561" s="15">
        <f>YEARFRAC(F561,$J$2,3)</f>
        <v>12.835616438356164</v>
      </c>
      <c r="K561" s="14">
        <f>PRODUCT(J561*12)</f>
        <v>154.02739726027397</v>
      </c>
      <c r="L561" s="4">
        <f>12*(INT(K561/12))+IF(((K561/12)-INT(K561/12))*12&lt;3,3,IF(AND(((K561/12)-INT(K561/12))*12&gt;=3,((K561/12)-INT(K561/12))*12&lt;6),6,IF(AND(((K561/12)-INT(K561/12))*12&gt;=6,((K561/12)-INT(K561/12))*12&lt;9),9,IF(((K561/12)-INT(K561/12))*12&gt;=9,12))))</f>
        <v>156</v>
      </c>
      <c r="M561" s="13">
        <f>1/500*(I561*L561)</f>
        <v>103480.416</v>
      </c>
      <c r="N561" s="9">
        <f>YEARFRAC(D561,G561,0)</f>
        <v>60</v>
      </c>
      <c r="O561" s="12"/>
      <c r="P561" s="11"/>
      <c r="Q561" s="11"/>
      <c r="R561" s="11"/>
      <c r="S561" s="9"/>
      <c r="T561" s="9"/>
      <c r="U561" s="9"/>
      <c r="V561" s="9"/>
      <c r="W561" s="9"/>
      <c r="X561" s="9"/>
      <c r="Y561" s="10"/>
      <c r="Z561" s="9"/>
      <c r="AA561" s="8"/>
      <c r="AB561" s="1"/>
      <c r="AC561" s="7"/>
    </row>
    <row r="562" spans="1:29" x14ac:dyDescent="0.2">
      <c r="A562" s="18">
        <v>4263</v>
      </c>
      <c r="B562" s="17" t="s">
        <v>622</v>
      </c>
      <c r="C562" s="17" t="s">
        <v>0</v>
      </c>
      <c r="D562" s="16">
        <v>23586</v>
      </c>
      <c r="E562" s="16">
        <v>31600</v>
      </c>
      <c r="F562" s="16">
        <v>35612</v>
      </c>
      <c r="G562" s="16">
        <v>45501</v>
      </c>
      <c r="H562" s="13">
        <v>23487</v>
      </c>
      <c r="I562" s="13">
        <v>281844</v>
      </c>
      <c r="J562" s="15">
        <f>YEARFRAC(F562,$J$2,3)</f>
        <v>14.005479452054795</v>
      </c>
      <c r="K562" s="14">
        <f>PRODUCT(J562*12)</f>
        <v>168.06575342465754</v>
      </c>
      <c r="L562" s="4">
        <f>12*(INT(K562/12))+IF(((K562/12)-INT(K562/12))*12&lt;3,3,IF(AND(((K562/12)-INT(K562/12))*12&gt;=3,((K562/12)-INT(K562/12))*12&lt;6),6,IF(AND(((K562/12)-INT(K562/12))*12&gt;=6,((K562/12)-INT(K562/12))*12&lt;9),9,IF(((K562/12)-INT(K562/12))*12&gt;=9,12))))</f>
        <v>171</v>
      </c>
      <c r="M562" s="13">
        <f>1/500*(I562*L562)</f>
        <v>96390.648000000001</v>
      </c>
      <c r="N562" s="9">
        <f>YEARFRAC(D562,G562,0)</f>
        <v>60</v>
      </c>
      <c r="O562" s="12"/>
      <c r="P562" s="11"/>
      <c r="Q562" s="11"/>
      <c r="R562" s="11"/>
      <c r="S562" s="9"/>
      <c r="T562" s="9"/>
      <c r="U562" s="9"/>
      <c r="V562" s="9"/>
      <c r="W562" s="9"/>
      <c r="X562" s="9"/>
      <c r="Y562" s="10"/>
      <c r="Z562" s="9"/>
      <c r="AA562" s="8"/>
      <c r="AB562" s="1"/>
      <c r="AC562" s="7"/>
    </row>
    <row r="563" spans="1:29" x14ac:dyDescent="0.2">
      <c r="A563" s="18">
        <v>4289</v>
      </c>
      <c r="B563" s="17" t="s">
        <v>621</v>
      </c>
      <c r="C563" s="17" t="s">
        <v>2</v>
      </c>
      <c r="D563" s="16">
        <v>22433</v>
      </c>
      <c r="E563" s="16">
        <v>30195</v>
      </c>
      <c r="F563" s="16">
        <v>34700</v>
      </c>
      <c r="G563" s="16">
        <v>44348</v>
      </c>
      <c r="H563" s="13">
        <v>35275</v>
      </c>
      <c r="I563" s="13">
        <v>423300</v>
      </c>
      <c r="J563" s="15">
        <f>YEARFRAC(F563,$J$2,3)</f>
        <v>16.504109589041096</v>
      </c>
      <c r="K563" s="14">
        <f>PRODUCT(J563*12)</f>
        <v>198.04931506849317</v>
      </c>
      <c r="L563" s="4">
        <f>12*(INT(K563/12))+IF(((K563/12)-INT(K563/12))*12&lt;3,3,IF(AND(((K563/12)-INT(K563/12))*12&gt;=3,((K563/12)-INT(K563/12))*12&lt;6),6,IF(AND(((K563/12)-INT(K563/12))*12&gt;=6,((K563/12)-INT(K563/12))*12&lt;9),9,IF(((K563/12)-INT(K563/12))*12&gt;=9,12))))</f>
        <v>201</v>
      </c>
      <c r="M563" s="13">
        <f>1/500*(I563*L563)</f>
        <v>170166.6</v>
      </c>
      <c r="N563" s="9">
        <f>YEARFRAC(D563,G563,0)</f>
        <v>60</v>
      </c>
      <c r="O563" s="12"/>
      <c r="P563" s="11"/>
      <c r="Q563" s="11"/>
      <c r="R563" s="11"/>
      <c r="S563" s="9"/>
      <c r="T563" s="9"/>
      <c r="U563" s="9"/>
      <c r="V563" s="9"/>
      <c r="W563" s="9"/>
      <c r="X563" s="9"/>
      <c r="Y563" s="10"/>
      <c r="Z563" s="9"/>
      <c r="AA563" s="8"/>
      <c r="AB563" s="1"/>
      <c r="AC563" s="7"/>
    </row>
    <row r="564" spans="1:29" x14ac:dyDescent="0.2">
      <c r="A564" s="18">
        <v>4291</v>
      </c>
      <c r="B564" s="17" t="s">
        <v>620</v>
      </c>
      <c r="C564" s="17" t="s">
        <v>2</v>
      </c>
      <c r="D564" s="16">
        <v>23691</v>
      </c>
      <c r="E564" s="16">
        <v>31229</v>
      </c>
      <c r="F564" s="16">
        <v>34700</v>
      </c>
      <c r="G564" s="16">
        <v>45606</v>
      </c>
      <c r="H564" s="13">
        <v>35275</v>
      </c>
      <c r="I564" s="13">
        <v>423300</v>
      </c>
      <c r="J564" s="15">
        <f>YEARFRAC(F564,$J$2,3)</f>
        <v>16.504109589041096</v>
      </c>
      <c r="K564" s="14">
        <f>PRODUCT(J564*12)</f>
        <v>198.04931506849317</v>
      </c>
      <c r="L564" s="4">
        <f>12*(INT(K564/12))+IF(((K564/12)-INT(K564/12))*12&lt;3,3,IF(AND(((K564/12)-INT(K564/12))*12&gt;=3,((K564/12)-INT(K564/12))*12&lt;6),6,IF(AND(((K564/12)-INT(K564/12))*12&gt;=6,((K564/12)-INT(K564/12))*12&lt;9),9,IF(((K564/12)-INT(K564/12))*12&gt;=9,12))))</f>
        <v>201</v>
      </c>
      <c r="M564" s="13">
        <f>1/500*(I564*L564)</f>
        <v>170166.6</v>
      </c>
      <c r="N564" s="9">
        <f>YEARFRAC(D564,G564,0)</f>
        <v>60</v>
      </c>
      <c r="O564" s="12"/>
      <c r="P564" s="11"/>
      <c r="Q564" s="11"/>
      <c r="R564" s="11"/>
      <c r="S564" s="9"/>
      <c r="T564" s="9"/>
      <c r="U564" s="9"/>
      <c r="V564" s="9"/>
      <c r="W564" s="9"/>
      <c r="X564" s="9"/>
      <c r="Y564" s="10"/>
      <c r="Z564" s="9"/>
      <c r="AA564" s="8"/>
      <c r="AB564" s="1"/>
      <c r="AC564" s="7"/>
    </row>
    <row r="565" spans="1:29" x14ac:dyDescent="0.2">
      <c r="A565" s="18">
        <v>4428</v>
      </c>
      <c r="B565" s="17" t="s">
        <v>619</v>
      </c>
      <c r="C565" s="17" t="s">
        <v>0</v>
      </c>
      <c r="D565" s="16">
        <v>21878</v>
      </c>
      <c r="E565" s="16">
        <v>30895</v>
      </c>
      <c r="F565" s="16">
        <v>34700</v>
      </c>
      <c r="G565" s="16">
        <v>43793</v>
      </c>
      <c r="H565" s="13">
        <v>42877</v>
      </c>
      <c r="I565" s="13">
        <v>514524</v>
      </c>
      <c r="J565" s="15">
        <f>YEARFRAC(F565,$J$2,3)</f>
        <v>16.504109589041096</v>
      </c>
      <c r="K565" s="14">
        <f>PRODUCT(J565*12)</f>
        <v>198.04931506849317</v>
      </c>
      <c r="L565" s="4">
        <f>12*(INT(K565/12))+IF(((K565/12)-INT(K565/12))*12&lt;3,3,IF(AND(((K565/12)-INT(K565/12))*12&gt;=3,((K565/12)-INT(K565/12))*12&lt;6),6,IF(AND(((K565/12)-INT(K565/12))*12&gt;=6,((K565/12)-INT(K565/12))*12&lt;9),9,IF(((K565/12)-INT(K565/12))*12&gt;=9,12))))</f>
        <v>201</v>
      </c>
      <c r="M565" s="13">
        <f>1/500*(I565*L565)</f>
        <v>206838.64800000002</v>
      </c>
      <c r="N565" s="9">
        <f>YEARFRAC(D565,G565,0)</f>
        <v>60</v>
      </c>
      <c r="O565" s="12"/>
      <c r="P565" s="11"/>
      <c r="Q565" s="11"/>
      <c r="R565" s="11"/>
      <c r="S565" s="9"/>
      <c r="T565" s="9"/>
      <c r="U565" s="9"/>
      <c r="V565" s="9"/>
      <c r="W565" s="9"/>
      <c r="X565" s="9"/>
      <c r="Y565" s="10"/>
      <c r="Z565" s="9"/>
      <c r="AA565" s="8"/>
      <c r="AB565" s="1"/>
      <c r="AC565" s="7"/>
    </row>
    <row r="566" spans="1:29" x14ac:dyDescent="0.2">
      <c r="A566" s="18">
        <v>4645</v>
      </c>
      <c r="B566" s="17" t="s">
        <v>618</v>
      </c>
      <c r="C566" s="17" t="s">
        <v>0</v>
      </c>
      <c r="D566" s="16">
        <v>23624</v>
      </c>
      <c r="E566" s="16">
        <v>32721</v>
      </c>
      <c r="F566" s="16">
        <v>34700</v>
      </c>
      <c r="G566" s="16">
        <v>45539</v>
      </c>
      <c r="H566" s="13">
        <v>35275</v>
      </c>
      <c r="I566" s="13">
        <v>423300</v>
      </c>
      <c r="J566" s="15">
        <f>YEARFRAC(F566,$J$2,3)</f>
        <v>16.504109589041096</v>
      </c>
      <c r="K566" s="14">
        <f>PRODUCT(J566*12)</f>
        <v>198.04931506849317</v>
      </c>
      <c r="L566" s="4">
        <f>12*(INT(K566/12))+IF(((K566/12)-INT(K566/12))*12&lt;3,3,IF(AND(((K566/12)-INT(K566/12))*12&gt;=3,((K566/12)-INT(K566/12))*12&lt;6),6,IF(AND(((K566/12)-INT(K566/12))*12&gt;=6,((K566/12)-INT(K566/12))*12&lt;9),9,IF(((K566/12)-INT(K566/12))*12&gt;=9,12))))</f>
        <v>201</v>
      </c>
      <c r="M566" s="13">
        <f>1/500*(I566*L566)</f>
        <v>170166.6</v>
      </c>
      <c r="N566" s="9">
        <f>YEARFRAC(D566,G566,0)</f>
        <v>60</v>
      </c>
      <c r="O566" s="12"/>
      <c r="P566" s="11"/>
      <c r="Q566" s="11"/>
      <c r="R566" s="11"/>
      <c r="S566" s="9"/>
      <c r="T566" s="9"/>
      <c r="U566" s="9"/>
      <c r="V566" s="9"/>
      <c r="W566" s="9"/>
      <c r="X566" s="9"/>
      <c r="Y566" s="10"/>
      <c r="Z566" s="9"/>
      <c r="AA566" s="8"/>
      <c r="AB566" s="1"/>
      <c r="AC566" s="7"/>
    </row>
    <row r="567" spans="1:29" x14ac:dyDescent="0.2">
      <c r="A567" s="18">
        <v>4690</v>
      </c>
      <c r="B567" s="17" t="s">
        <v>617</v>
      </c>
      <c r="C567" s="17" t="s">
        <v>2</v>
      </c>
      <c r="D567" s="16">
        <v>23712</v>
      </c>
      <c r="E567" s="16">
        <v>30225</v>
      </c>
      <c r="F567" s="16">
        <v>34700</v>
      </c>
      <c r="G567" s="16">
        <v>45627</v>
      </c>
      <c r="H567" s="13">
        <v>42877</v>
      </c>
      <c r="I567" s="13">
        <v>514524</v>
      </c>
      <c r="J567" s="15">
        <f>YEARFRAC(F567,$J$2,3)</f>
        <v>16.504109589041096</v>
      </c>
      <c r="K567" s="14">
        <f>PRODUCT(J567*12)</f>
        <v>198.04931506849317</v>
      </c>
      <c r="L567" s="4">
        <f>12*(INT(K567/12))+IF(((K567/12)-INT(K567/12))*12&lt;3,3,IF(AND(((K567/12)-INT(K567/12))*12&gt;=3,((K567/12)-INT(K567/12))*12&lt;6),6,IF(AND(((K567/12)-INT(K567/12))*12&gt;=6,((K567/12)-INT(K567/12))*12&lt;9),9,IF(((K567/12)-INT(K567/12))*12&gt;=9,12))))</f>
        <v>201</v>
      </c>
      <c r="M567" s="13">
        <f>1/500*(I567*L567)</f>
        <v>206838.64800000002</v>
      </c>
      <c r="N567" s="9">
        <f>YEARFRAC(D567,G567,0)</f>
        <v>60</v>
      </c>
      <c r="O567" s="12"/>
      <c r="P567" s="11"/>
      <c r="Q567" s="11"/>
      <c r="R567" s="11"/>
      <c r="S567" s="9"/>
      <c r="T567" s="9"/>
      <c r="U567" s="9"/>
      <c r="V567" s="9"/>
      <c r="W567" s="9"/>
      <c r="X567" s="9"/>
      <c r="Y567" s="10"/>
      <c r="Z567" s="9"/>
      <c r="AA567" s="8"/>
      <c r="AB567" s="1"/>
      <c r="AC567" s="7"/>
    </row>
    <row r="568" spans="1:29" x14ac:dyDescent="0.2">
      <c r="A568" s="18">
        <v>4848</v>
      </c>
      <c r="B568" s="17" t="s">
        <v>616</v>
      </c>
      <c r="C568" s="17" t="s">
        <v>0</v>
      </c>
      <c r="D568" s="16">
        <v>23042</v>
      </c>
      <c r="E568" s="16">
        <v>31168</v>
      </c>
      <c r="F568" s="16">
        <v>35278</v>
      </c>
      <c r="G568" s="16">
        <v>44957</v>
      </c>
      <c r="H568" s="13">
        <v>22369</v>
      </c>
      <c r="I568" s="13">
        <v>268428</v>
      </c>
      <c r="J568" s="15">
        <f>YEARFRAC(F568,$J$2,3)</f>
        <v>14.920547945205479</v>
      </c>
      <c r="K568" s="14">
        <f>PRODUCT(J568*12)</f>
        <v>179.04657534246576</v>
      </c>
      <c r="L568" s="4">
        <f>12*(INT(K568/12))+IF(((K568/12)-INT(K568/12))*12&lt;3,3,IF(AND(((K568/12)-INT(K568/12))*12&gt;=3,((K568/12)-INT(K568/12))*12&lt;6),6,IF(AND(((K568/12)-INT(K568/12))*12&gt;=6,((K568/12)-INT(K568/12))*12&lt;9),9,IF(((K568/12)-INT(K568/12))*12&gt;=9,12))))</f>
        <v>180</v>
      </c>
      <c r="M568" s="13">
        <f>1/500*(I568*L568)</f>
        <v>96634.08</v>
      </c>
      <c r="N568" s="9">
        <f>YEARFRAC(D568,G568,0)</f>
        <v>60</v>
      </c>
      <c r="O568" s="12"/>
      <c r="P568" s="11"/>
      <c r="Q568" s="11"/>
      <c r="R568" s="11"/>
      <c r="S568" s="9"/>
      <c r="T568" s="9"/>
      <c r="U568" s="9"/>
      <c r="V568" s="9"/>
      <c r="W568" s="9"/>
      <c r="X568" s="9"/>
      <c r="Y568" s="10"/>
      <c r="Z568" s="9"/>
      <c r="AA568" s="8"/>
      <c r="AB568" s="1"/>
      <c r="AC568" s="7"/>
    </row>
    <row r="569" spans="1:29" x14ac:dyDescent="0.2">
      <c r="A569" s="18">
        <v>5158</v>
      </c>
      <c r="B569" s="17" t="s">
        <v>615</v>
      </c>
      <c r="C569" s="17" t="s">
        <v>2</v>
      </c>
      <c r="D569" s="16">
        <v>25900</v>
      </c>
      <c r="E569" s="16">
        <v>34960</v>
      </c>
      <c r="F569" s="16">
        <v>34960</v>
      </c>
      <c r="G569" s="16">
        <v>49641</v>
      </c>
      <c r="H569" s="13">
        <v>73836</v>
      </c>
      <c r="I569" s="13">
        <v>886032</v>
      </c>
      <c r="J569" s="15">
        <f>YEARFRAC(F569,$J$2,3)</f>
        <v>15.791780821917808</v>
      </c>
      <c r="K569" s="14">
        <f>PRODUCT(J569*12)</f>
        <v>189.50136986301368</v>
      </c>
      <c r="L569" s="4">
        <f>12*(INT(K569/12))+IF(((K569/12)-INT(K569/12))*12&lt;3,3,IF(AND(((K569/12)-INT(K569/12))*12&gt;=3,((K569/12)-INT(K569/12))*12&lt;6),6,IF(AND(((K569/12)-INT(K569/12))*12&gt;=6,((K569/12)-INT(K569/12))*12&lt;9),9,IF(((K569/12)-INT(K569/12))*12&gt;=9,12))))</f>
        <v>192</v>
      </c>
      <c r="M569" s="13">
        <f>1/500*(I569*L569)</f>
        <v>340236.288</v>
      </c>
      <c r="N569" s="9">
        <f>YEARFRAC(D569,G569,0)</f>
        <v>65</v>
      </c>
      <c r="O569" s="12"/>
      <c r="P569" s="11"/>
      <c r="Q569" s="11"/>
      <c r="R569" s="11"/>
      <c r="S569" s="9"/>
      <c r="T569" s="9"/>
      <c r="U569" s="9"/>
      <c r="V569" s="9"/>
      <c r="W569" s="9"/>
      <c r="X569" s="9"/>
      <c r="Y569" s="10"/>
      <c r="Z569" s="9"/>
      <c r="AA569" s="8"/>
      <c r="AB569" s="1"/>
      <c r="AC569" s="7"/>
    </row>
    <row r="570" spans="1:29" x14ac:dyDescent="0.2">
      <c r="A570" s="18">
        <v>5456</v>
      </c>
      <c r="B570" s="17" t="s">
        <v>614</v>
      </c>
      <c r="C570" s="17" t="s">
        <v>0</v>
      </c>
      <c r="D570" s="16">
        <v>23314</v>
      </c>
      <c r="E570" s="16">
        <v>32174</v>
      </c>
      <c r="F570" s="16">
        <v>35278</v>
      </c>
      <c r="G570" s="16">
        <v>45229</v>
      </c>
      <c r="H570" s="13">
        <v>49636</v>
      </c>
      <c r="I570" s="13">
        <v>595632</v>
      </c>
      <c r="J570" s="15">
        <f>YEARFRAC(F570,$J$2,3)</f>
        <v>14.920547945205479</v>
      </c>
      <c r="K570" s="14">
        <f>PRODUCT(J570*12)</f>
        <v>179.04657534246576</v>
      </c>
      <c r="L570" s="4">
        <f>12*(INT(K570/12))+IF(((K570/12)-INT(K570/12))*12&lt;3,3,IF(AND(((K570/12)-INT(K570/12))*12&gt;=3,((K570/12)-INT(K570/12))*12&lt;6),6,IF(AND(((K570/12)-INT(K570/12))*12&gt;=6,((K570/12)-INT(K570/12))*12&lt;9),9,IF(((K570/12)-INT(K570/12))*12&gt;=9,12))))</f>
        <v>180</v>
      </c>
      <c r="M570" s="13">
        <f>1/500*(I570*L570)</f>
        <v>214427.52000000002</v>
      </c>
      <c r="N570" s="9">
        <f>YEARFRAC(D570,G570,0)</f>
        <v>60</v>
      </c>
      <c r="O570" s="12"/>
      <c r="P570" s="11"/>
      <c r="Q570" s="11"/>
      <c r="R570" s="11"/>
      <c r="S570" s="9"/>
      <c r="T570" s="9"/>
      <c r="U570" s="9"/>
      <c r="V570" s="9"/>
      <c r="W570" s="9"/>
      <c r="X570" s="9"/>
      <c r="Y570" s="10"/>
      <c r="Z570" s="9"/>
      <c r="AA570" s="8"/>
      <c r="AB570" s="1"/>
      <c r="AC570" s="7"/>
    </row>
    <row r="571" spans="1:29" x14ac:dyDescent="0.2">
      <c r="A571" s="18">
        <v>5562</v>
      </c>
      <c r="B571" s="17" t="s">
        <v>613</v>
      </c>
      <c r="C571" s="17" t="s">
        <v>0</v>
      </c>
      <c r="D571" s="16">
        <v>24264</v>
      </c>
      <c r="E571" s="16">
        <v>32721</v>
      </c>
      <c r="F571" s="16">
        <v>34700</v>
      </c>
      <c r="G571" s="16">
        <v>46179</v>
      </c>
      <c r="H571" s="13">
        <v>35275</v>
      </c>
      <c r="I571" s="13">
        <v>423300</v>
      </c>
      <c r="J571" s="15">
        <f>YEARFRAC(F571,$J$2,3)</f>
        <v>16.504109589041096</v>
      </c>
      <c r="K571" s="14">
        <f>PRODUCT(J571*12)</f>
        <v>198.04931506849317</v>
      </c>
      <c r="L571" s="4">
        <f>12*(INT(K571/12))+IF(((K571/12)-INT(K571/12))*12&lt;3,3,IF(AND(((K571/12)-INT(K571/12))*12&gt;=3,((K571/12)-INT(K571/12))*12&lt;6),6,IF(AND(((K571/12)-INT(K571/12))*12&gt;=6,((K571/12)-INT(K571/12))*12&lt;9),9,IF(((K571/12)-INT(K571/12))*12&gt;=9,12))))</f>
        <v>201</v>
      </c>
      <c r="M571" s="13">
        <f>1/500*(I571*L571)</f>
        <v>170166.6</v>
      </c>
      <c r="N571" s="9">
        <f>YEARFRAC(D571,G571,0)</f>
        <v>60</v>
      </c>
      <c r="O571" s="12"/>
      <c r="P571" s="11"/>
      <c r="Q571" s="11"/>
      <c r="R571" s="11"/>
      <c r="S571" s="9"/>
      <c r="T571" s="9"/>
      <c r="U571" s="9"/>
      <c r="V571" s="9"/>
      <c r="W571" s="9"/>
      <c r="X571" s="9"/>
      <c r="Y571" s="10"/>
      <c r="Z571" s="9"/>
      <c r="AA571" s="8"/>
      <c r="AB571" s="1"/>
      <c r="AC571" s="7"/>
    </row>
    <row r="572" spans="1:29" x14ac:dyDescent="0.2">
      <c r="A572" s="18">
        <v>6054</v>
      </c>
      <c r="B572" s="17" t="s">
        <v>612</v>
      </c>
      <c r="C572" s="17" t="s">
        <v>2</v>
      </c>
      <c r="D572" s="16">
        <v>22828</v>
      </c>
      <c r="E572" s="16">
        <v>31625</v>
      </c>
      <c r="F572" s="16">
        <v>36039</v>
      </c>
      <c r="G572" s="16">
        <v>44743</v>
      </c>
      <c r="H572" s="13">
        <v>25895</v>
      </c>
      <c r="I572" s="13">
        <v>310740</v>
      </c>
      <c r="J572" s="15">
        <f>YEARFRAC(F572,$J$2,3)</f>
        <v>12.835616438356164</v>
      </c>
      <c r="K572" s="14">
        <f>PRODUCT(J572*12)</f>
        <v>154.02739726027397</v>
      </c>
      <c r="L572" s="4">
        <f>12*(INT(K572/12))+IF(((K572/12)-INT(K572/12))*12&lt;3,3,IF(AND(((K572/12)-INT(K572/12))*12&gt;=3,((K572/12)-INT(K572/12))*12&lt;6),6,IF(AND(((K572/12)-INT(K572/12))*12&gt;=6,((K572/12)-INT(K572/12))*12&lt;9),9,IF(((K572/12)-INT(K572/12))*12&gt;=9,12))))</f>
        <v>156</v>
      </c>
      <c r="M572" s="13">
        <f>1/500*(I572*L572)</f>
        <v>96950.88</v>
      </c>
      <c r="N572" s="9">
        <f>YEARFRAC(D572,G572,0)</f>
        <v>60</v>
      </c>
      <c r="O572" s="12"/>
      <c r="P572" s="11"/>
      <c r="Q572" s="11"/>
      <c r="R572" s="11"/>
      <c r="S572" s="9"/>
      <c r="T572" s="9"/>
      <c r="U572" s="9"/>
      <c r="V572" s="9"/>
      <c r="W572" s="9"/>
      <c r="X572" s="9"/>
      <c r="Y572" s="10"/>
      <c r="Z572" s="9"/>
      <c r="AA572" s="8"/>
      <c r="AB572" s="1"/>
      <c r="AC572" s="7"/>
    </row>
    <row r="573" spans="1:29" x14ac:dyDescent="0.2">
      <c r="A573" s="18">
        <v>6561</v>
      </c>
      <c r="B573" s="17" t="s">
        <v>611</v>
      </c>
      <c r="C573" s="17" t="s">
        <v>0</v>
      </c>
      <c r="D573" s="16">
        <v>23743</v>
      </c>
      <c r="E573" s="16">
        <v>32757</v>
      </c>
      <c r="F573" s="16">
        <v>36069</v>
      </c>
      <c r="G573" s="16">
        <v>45658</v>
      </c>
      <c r="H573" s="13">
        <v>29021</v>
      </c>
      <c r="I573" s="13">
        <v>348252</v>
      </c>
      <c r="J573" s="15">
        <f>YEARFRAC(F573,$J$2,3)</f>
        <v>12.753424657534246</v>
      </c>
      <c r="K573" s="14">
        <f>PRODUCT(J573*12)</f>
        <v>153.04109589041096</v>
      </c>
      <c r="L573" s="4">
        <f>12*(INT(K573/12))+IF(((K573/12)-INT(K573/12))*12&lt;3,3,IF(AND(((K573/12)-INT(K573/12))*12&gt;=3,((K573/12)-INT(K573/12))*12&lt;6),6,IF(AND(((K573/12)-INT(K573/12))*12&gt;=6,((K573/12)-INT(K573/12))*12&lt;9),9,IF(((K573/12)-INT(K573/12))*12&gt;=9,12))))</f>
        <v>156</v>
      </c>
      <c r="M573" s="13">
        <f>1/500*(I573*L573)</f>
        <v>108654.624</v>
      </c>
      <c r="N573" s="9">
        <f>YEARFRAC(D573,G573,0)</f>
        <v>60</v>
      </c>
      <c r="O573" s="12"/>
      <c r="P573" s="11"/>
      <c r="Q573" s="11"/>
      <c r="R573" s="11"/>
      <c r="S573" s="9"/>
      <c r="T573" s="9"/>
      <c r="U573" s="9"/>
      <c r="V573" s="9"/>
      <c r="W573" s="9"/>
      <c r="X573" s="9"/>
      <c r="Y573" s="10"/>
      <c r="Z573" s="9"/>
      <c r="AA573" s="8"/>
      <c r="AB573" s="1"/>
      <c r="AC573" s="7"/>
    </row>
    <row r="574" spans="1:29" x14ac:dyDescent="0.2">
      <c r="A574" s="18">
        <v>6562</v>
      </c>
      <c r="B574" s="17" t="s">
        <v>610</v>
      </c>
      <c r="C574" s="17" t="s">
        <v>0</v>
      </c>
      <c r="D574" s="16">
        <v>26187</v>
      </c>
      <c r="E574" s="16">
        <v>32755</v>
      </c>
      <c r="F574" s="16">
        <v>34700</v>
      </c>
      <c r="G574" s="16">
        <v>48102</v>
      </c>
      <c r="H574" s="13">
        <v>29021</v>
      </c>
      <c r="I574" s="13">
        <v>348252</v>
      </c>
      <c r="J574" s="15">
        <f>YEARFRAC(F574,$J$2,3)</f>
        <v>16.504109589041096</v>
      </c>
      <c r="K574" s="14">
        <f>PRODUCT(J574*12)</f>
        <v>198.04931506849317</v>
      </c>
      <c r="L574" s="4">
        <f>12*(INT(K574/12))+IF(((K574/12)-INT(K574/12))*12&lt;3,3,IF(AND(((K574/12)-INT(K574/12))*12&gt;=3,((K574/12)-INT(K574/12))*12&lt;6),6,IF(AND(((K574/12)-INT(K574/12))*12&gt;=6,((K574/12)-INT(K574/12))*12&lt;9),9,IF(((K574/12)-INT(K574/12))*12&gt;=9,12))))</f>
        <v>201</v>
      </c>
      <c r="M574" s="13">
        <f>1/500*(I574*L574)</f>
        <v>139997.304</v>
      </c>
      <c r="N574" s="9">
        <f>YEARFRAC(D574,G574,0)</f>
        <v>60</v>
      </c>
      <c r="O574" s="12"/>
      <c r="P574" s="11"/>
      <c r="Q574" s="11"/>
      <c r="R574" s="11"/>
      <c r="S574" s="9"/>
      <c r="T574" s="9"/>
      <c r="U574" s="9"/>
      <c r="V574" s="9"/>
      <c r="W574" s="9"/>
      <c r="X574" s="9"/>
      <c r="Y574" s="10"/>
      <c r="Z574" s="9"/>
      <c r="AA574" s="8"/>
      <c r="AB574" s="1"/>
      <c r="AC574" s="7"/>
    </row>
    <row r="575" spans="1:29" x14ac:dyDescent="0.2">
      <c r="A575" s="18">
        <v>6632</v>
      </c>
      <c r="B575" s="17" t="s">
        <v>609</v>
      </c>
      <c r="C575" s="17" t="s">
        <v>0</v>
      </c>
      <c r="D575" s="16">
        <v>24844</v>
      </c>
      <c r="E575" s="16">
        <v>32752</v>
      </c>
      <c r="F575" s="16">
        <v>39083</v>
      </c>
      <c r="G575" s="16">
        <v>46759</v>
      </c>
      <c r="H575" s="13">
        <v>24662</v>
      </c>
      <c r="I575" s="13">
        <v>295944</v>
      </c>
      <c r="J575" s="15">
        <f>YEARFRAC(F575,$J$2,3)</f>
        <v>4.4958904109589044</v>
      </c>
      <c r="K575" s="14">
        <f>PRODUCT(J575*12)</f>
        <v>53.950684931506856</v>
      </c>
      <c r="L575" s="4">
        <f>12*(INT(K575/12))+IF(((K575/12)-INT(K575/12))*12&lt;3,3,IF(AND(((K575/12)-INT(K575/12))*12&gt;=3,((K575/12)-INT(K575/12))*12&lt;6),6,IF(AND(((K575/12)-INT(K575/12))*12&gt;=6,((K575/12)-INT(K575/12))*12&lt;9),9,IF(((K575/12)-INT(K575/12))*12&gt;=9,12))))</f>
        <v>54</v>
      </c>
      <c r="M575" s="13">
        <f>1/500*(I575*L575)</f>
        <v>31961.952000000001</v>
      </c>
      <c r="N575" s="9">
        <f>YEARFRAC(D575,G575,0)</f>
        <v>60</v>
      </c>
      <c r="O575" s="12"/>
      <c r="P575" s="11"/>
      <c r="Q575" s="11"/>
      <c r="R575" s="11"/>
      <c r="S575" s="9"/>
      <c r="T575" s="9"/>
      <c r="U575" s="9"/>
      <c r="V575" s="9"/>
      <c r="W575" s="9"/>
      <c r="X575" s="9"/>
      <c r="Y575" s="10"/>
      <c r="Z575" s="9"/>
      <c r="AA575" s="8"/>
      <c r="AB575" s="1"/>
      <c r="AC575" s="7"/>
    </row>
    <row r="576" spans="1:29" x14ac:dyDescent="0.2">
      <c r="A576" s="18">
        <v>6682</v>
      </c>
      <c r="B576" s="17" t="s">
        <v>608</v>
      </c>
      <c r="C576" s="17" t="s">
        <v>0</v>
      </c>
      <c r="D576" s="16">
        <v>24047</v>
      </c>
      <c r="E576" s="16">
        <v>32722</v>
      </c>
      <c r="F576" s="16">
        <v>34700</v>
      </c>
      <c r="G576" s="16">
        <v>45962</v>
      </c>
      <c r="H576" s="13">
        <v>35275</v>
      </c>
      <c r="I576" s="13">
        <v>423300</v>
      </c>
      <c r="J576" s="15">
        <f>YEARFRAC(F576,$J$2,3)</f>
        <v>16.504109589041096</v>
      </c>
      <c r="K576" s="14">
        <f>PRODUCT(J576*12)</f>
        <v>198.04931506849317</v>
      </c>
      <c r="L576" s="4">
        <f>12*(INT(K576/12))+IF(((K576/12)-INT(K576/12))*12&lt;3,3,IF(AND(((K576/12)-INT(K576/12))*12&gt;=3,((K576/12)-INT(K576/12))*12&lt;6),6,IF(AND(((K576/12)-INT(K576/12))*12&gt;=6,((K576/12)-INT(K576/12))*12&lt;9),9,IF(((K576/12)-INT(K576/12))*12&gt;=9,12))))</f>
        <v>201</v>
      </c>
      <c r="M576" s="13">
        <f>1/500*(I576*L576)</f>
        <v>170166.6</v>
      </c>
      <c r="N576" s="9">
        <f>YEARFRAC(D576,G576,0)</f>
        <v>60</v>
      </c>
      <c r="O576" s="12"/>
      <c r="P576" s="11"/>
      <c r="Q576" s="11"/>
      <c r="R576" s="11"/>
      <c r="S576" s="9"/>
      <c r="T576" s="9"/>
      <c r="U576" s="9"/>
      <c r="V576" s="9"/>
      <c r="W576" s="9"/>
      <c r="X576" s="9"/>
      <c r="Y576" s="10"/>
      <c r="Z576" s="9"/>
      <c r="AA576" s="8"/>
      <c r="AB576" s="1"/>
      <c r="AC576" s="7"/>
    </row>
    <row r="577" spans="1:29" x14ac:dyDescent="0.2">
      <c r="A577" s="18">
        <v>6707</v>
      </c>
      <c r="B577" s="17" t="s">
        <v>607</v>
      </c>
      <c r="C577" s="17" t="s">
        <v>0</v>
      </c>
      <c r="D577" s="16">
        <v>23716</v>
      </c>
      <c r="E577" s="16">
        <v>32721</v>
      </c>
      <c r="F577" s="16">
        <v>34700</v>
      </c>
      <c r="G577" s="16">
        <v>45631</v>
      </c>
      <c r="H577" s="13">
        <v>35275</v>
      </c>
      <c r="I577" s="13">
        <v>423300</v>
      </c>
      <c r="J577" s="15">
        <f>YEARFRAC(F577,$J$2,3)</f>
        <v>16.504109589041096</v>
      </c>
      <c r="K577" s="14">
        <f>PRODUCT(J577*12)</f>
        <v>198.04931506849317</v>
      </c>
      <c r="L577" s="4">
        <f>12*(INT(K577/12))+IF(((K577/12)-INT(K577/12))*12&lt;3,3,IF(AND(((K577/12)-INT(K577/12))*12&gt;=3,((K577/12)-INT(K577/12))*12&lt;6),6,IF(AND(((K577/12)-INT(K577/12))*12&gt;=6,((K577/12)-INT(K577/12))*12&lt;9),9,IF(((K577/12)-INT(K577/12))*12&gt;=9,12))))</f>
        <v>201</v>
      </c>
      <c r="M577" s="13">
        <f>1/500*(I577*L577)</f>
        <v>170166.6</v>
      </c>
      <c r="N577" s="9">
        <f>YEARFRAC(D577,G577,0)</f>
        <v>60</v>
      </c>
      <c r="O577" s="12"/>
      <c r="P577" s="11"/>
      <c r="Q577" s="11"/>
      <c r="R577" s="11"/>
      <c r="S577" s="9"/>
      <c r="T577" s="9"/>
      <c r="U577" s="9"/>
      <c r="V577" s="9"/>
      <c r="W577" s="9"/>
      <c r="X577" s="9"/>
      <c r="Y577" s="10"/>
      <c r="Z577" s="9"/>
      <c r="AA577" s="8"/>
      <c r="AB577" s="1"/>
      <c r="AC577" s="7"/>
    </row>
    <row r="578" spans="1:29" x14ac:dyDescent="0.2">
      <c r="A578" s="18">
        <v>6824</v>
      </c>
      <c r="B578" s="17" t="s">
        <v>606</v>
      </c>
      <c r="C578" s="17" t="s">
        <v>0</v>
      </c>
      <c r="D578" s="16">
        <v>26299</v>
      </c>
      <c r="E578" s="16">
        <v>33557</v>
      </c>
      <c r="F578" s="16">
        <v>39083</v>
      </c>
      <c r="G578" s="16">
        <v>48214</v>
      </c>
      <c r="H578" s="13">
        <v>26323</v>
      </c>
      <c r="I578" s="13">
        <v>315876</v>
      </c>
      <c r="J578" s="15">
        <f>YEARFRAC(F578,$J$2,3)</f>
        <v>4.4958904109589044</v>
      </c>
      <c r="K578" s="14">
        <f>PRODUCT(J578*12)</f>
        <v>53.950684931506856</v>
      </c>
      <c r="L578" s="4">
        <f>12*(INT(K578/12))+IF(((K578/12)-INT(K578/12))*12&lt;3,3,IF(AND(((K578/12)-INT(K578/12))*12&gt;=3,((K578/12)-INT(K578/12))*12&lt;6),6,IF(AND(((K578/12)-INT(K578/12))*12&gt;=6,((K578/12)-INT(K578/12))*12&lt;9),9,IF(((K578/12)-INT(K578/12))*12&gt;=9,12))))</f>
        <v>54</v>
      </c>
      <c r="M578" s="13">
        <f>1/500*(I578*L578)</f>
        <v>34114.608</v>
      </c>
      <c r="N578" s="9">
        <f>YEARFRAC(D578,G578,0)</f>
        <v>60</v>
      </c>
      <c r="O578" s="12"/>
      <c r="P578" s="11"/>
      <c r="Q578" s="11"/>
      <c r="R578" s="11"/>
      <c r="S578" s="9"/>
      <c r="T578" s="9"/>
      <c r="U578" s="9"/>
      <c r="V578" s="9"/>
      <c r="W578" s="9"/>
      <c r="X578" s="9"/>
      <c r="Y578" s="10"/>
      <c r="Z578" s="9"/>
      <c r="AA578" s="8"/>
      <c r="AB578" s="1"/>
      <c r="AC578" s="7"/>
    </row>
    <row r="579" spans="1:29" x14ac:dyDescent="0.2">
      <c r="A579" s="18">
        <v>6942</v>
      </c>
      <c r="B579" s="17" t="s">
        <v>605</v>
      </c>
      <c r="C579" s="17" t="s">
        <v>0</v>
      </c>
      <c r="D579" s="16">
        <v>26580</v>
      </c>
      <c r="E579" s="16">
        <v>35640</v>
      </c>
      <c r="F579" s="16">
        <v>35640</v>
      </c>
      <c r="G579" s="16">
        <v>50321</v>
      </c>
      <c r="H579" s="13">
        <v>66971</v>
      </c>
      <c r="I579" s="13">
        <v>803652</v>
      </c>
      <c r="J579" s="15">
        <f>YEARFRAC(F579,$J$2,3)</f>
        <v>13.92876712328767</v>
      </c>
      <c r="K579" s="14">
        <f>PRODUCT(J579*12)</f>
        <v>167.14520547945204</v>
      </c>
      <c r="L579" s="4">
        <f>12*(INT(K579/12))+IF(((K579/12)-INT(K579/12))*12&lt;3,3,IF(AND(((K579/12)-INT(K579/12))*12&gt;=3,((K579/12)-INT(K579/12))*12&lt;6),6,IF(AND(((K579/12)-INT(K579/12))*12&gt;=6,((K579/12)-INT(K579/12))*12&lt;9),9,IF(((K579/12)-INT(K579/12))*12&gt;=9,12))))</f>
        <v>168</v>
      </c>
      <c r="M579" s="13">
        <f>1/500*(I579*L579)</f>
        <v>270027.07199999999</v>
      </c>
      <c r="N579" s="9">
        <f>YEARFRAC(D579,G579,0)</f>
        <v>65</v>
      </c>
      <c r="O579" s="12"/>
      <c r="P579" s="11"/>
      <c r="Q579" s="11"/>
      <c r="R579" s="11"/>
      <c r="S579" s="9"/>
      <c r="T579" s="9"/>
      <c r="U579" s="9"/>
      <c r="V579" s="9"/>
      <c r="W579" s="9"/>
      <c r="X579" s="9"/>
      <c r="Y579" s="10"/>
      <c r="Z579" s="9"/>
      <c r="AA579" s="8"/>
      <c r="AB579" s="1"/>
      <c r="AC579" s="7"/>
    </row>
    <row r="580" spans="1:29" x14ac:dyDescent="0.2">
      <c r="A580" s="18">
        <v>6969</v>
      </c>
      <c r="B580" s="17" t="s">
        <v>604</v>
      </c>
      <c r="C580" s="17" t="s">
        <v>2</v>
      </c>
      <c r="D580" s="16">
        <v>24838</v>
      </c>
      <c r="E580" s="16">
        <v>35766</v>
      </c>
      <c r="F580" s="16">
        <v>35766</v>
      </c>
      <c r="G580" s="16">
        <v>48580</v>
      </c>
      <c r="H580" s="13">
        <v>66971</v>
      </c>
      <c r="I580" s="13">
        <v>803652</v>
      </c>
      <c r="J580" s="15">
        <f>YEARFRAC(F580,$J$2,3)</f>
        <v>13.583561643835617</v>
      </c>
      <c r="K580" s="14">
        <f>PRODUCT(J580*12)</f>
        <v>163.00273972602741</v>
      </c>
      <c r="L580" s="4">
        <f>12*(INT(K580/12))+IF(((K580/12)-INT(K580/12))*12&lt;3,3,IF(AND(((K580/12)-INT(K580/12))*12&gt;=3,((K580/12)-INT(K580/12))*12&lt;6),6,IF(AND(((K580/12)-INT(K580/12))*12&gt;=6,((K580/12)-INT(K580/12))*12&lt;9),9,IF(((K580/12)-INT(K580/12))*12&gt;=9,12))))</f>
        <v>165</v>
      </c>
      <c r="M580" s="13">
        <f>1/500*(I580*L580)</f>
        <v>265205.16000000003</v>
      </c>
      <c r="N580" s="9">
        <f>YEARFRAC(D580,G580,0)</f>
        <v>65</v>
      </c>
      <c r="O580" s="12"/>
      <c r="P580" s="11"/>
      <c r="Q580" s="11"/>
      <c r="R580" s="11"/>
      <c r="S580" s="9"/>
      <c r="T580" s="9"/>
      <c r="U580" s="9"/>
      <c r="V580" s="9"/>
      <c r="W580" s="9"/>
      <c r="X580" s="9"/>
      <c r="Y580" s="10"/>
      <c r="Z580" s="9"/>
      <c r="AA580" s="8"/>
      <c r="AB580" s="1"/>
      <c r="AC580" s="7"/>
    </row>
    <row r="581" spans="1:29" x14ac:dyDescent="0.2">
      <c r="A581" s="18">
        <v>6970</v>
      </c>
      <c r="B581" s="17" t="s">
        <v>603</v>
      </c>
      <c r="C581" s="17" t="s">
        <v>0</v>
      </c>
      <c r="D581" s="16">
        <v>27170</v>
      </c>
      <c r="E581" s="16">
        <v>35814</v>
      </c>
      <c r="F581" s="16">
        <v>35814</v>
      </c>
      <c r="G581" s="16">
        <v>49085</v>
      </c>
      <c r="H581" s="13">
        <v>29021</v>
      </c>
      <c r="I581" s="13">
        <v>348252</v>
      </c>
      <c r="J581" s="15">
        <f>YEARFRAC(F581,$J$2,3)</f>
        <v>13.452054794520548</v>
      </c>
      <c r="K581" s="14">
        <f>PRODUCT(J581*12)</f>
        <v>161.42465753424656</v>
      </c>
      <c r="L581" s="4">
        <f>12*(INT(K581/12))+IF(((K581/12)-INT(K581/12))*12&lt;3,3,IF(AND(((K581/12)-INT(K581/12))*12&gt;=3,((K581/12)-INT(K581/12))*12&lt;6),6,IF(AND(((K581/12)-INT(K581/12))*12&gt;=6,((K581/12)-INT(K581/12))*12&lt;9),9,IF(((K581/12)-INT(K581/12))*12&gt;=9,12))))</f>
        <v>162</v>
      </c>
      <c r="M581" s="13">
        <f>1/500*(I581*L581)</f>
        <v>112833.648</v>
      </c>
      <c r="N581" s="9">
        <f>YEARFRAC(D581,G581,0)</f>
        <v>60</v>
      </c>
      <c r="O581" s="12"/>
      <c r="P581" s="11"/>
      <c r="Q581" s="11"/>
      <c r="R581" s="11"/>
      <c r="S581" s="9"/>
      <c r="T581" s="9"/>
      <c r="U581" s="9"/>
      <c r="V581" s="9"/>
      <c r="W581" s="9"/>
      <c r="X581" s="9"/>
      <c r="Y581" s="10"/>
      <c r="Z581" s="9"/>
      <c r="AA581" s="8"/>
      <c r="AB581" s="1"/>
      <c r="AC581" s="7"/>
    </row>
    <row r="582" spans="1:29" x14ac:dyDescent="0.2">
      <c r="A582" s="18">
        <v>7018</v>
      </c>
      <c r="B582" s="17" t="s">
        <v>602</v>
      </c>
      <c r="C582" s="17" t="s">
        <v>0</v>
      </c>
      <c r="D582" s="16">
        <v>27043</v>
      </c>
      <c r="E582" s="16">
        <v>35905</v>
      </c>
      <c r="F582" s="16">
        <v>35905</v>
      </c>
      <c r="G582" s="16">
        <v>48958</v>
      </c>
      <c r="H582" s="13">
        <v>25895</v>
      </c>
      <c r="I582" s="13">
        <v>310740</v>
      </c>
      <c r="J582" s="15">
        <f>YEARFRAC(F582,$J$2,3)</f>
        <v>13.202739726027398</v>
      </c>
      <c r="K582" s="14">
        <f>PRODUCT(J582*12)</f>
        <v>158.43287671232878</v>
      </c>
      <c r="L582" s="4">
        <f>12*(INT(K582/12))+IF(((K582/12)-INT(K582/12))*12&lt;3,3,IF(AND(((K582/12)-INT(K582/12))*12&gt;=3,((K582/12)-INT(K582/12))*12&lt;6),6,IF(AND(((K582/12)-INT(K582/12))*12&gt;=6,((K582/12)-INT(K582/12))*12&lt;9),9,IF(((K582/12)-INT(K582/12))*12&gt;=9,12))))</f>
        <v>159</v>
      </c>
      <c r="M582" s="13">
        <f>1/500*(I582*L582)</f>
        <v>98815.32</v>
      </c>
      <c r="N582" s="9">
        <f>YEARFRAC(D582,G582,0)</f>
        <v>60</v>
      </c>
      <c r="O582" s="12"/>
      <c r="P582" s="11"/>
      <c r="Q582" s="11"/>
      <c r="R582" s="11"/>
      <c r="S582" s="9"/>
      <c r="T582" s="9"/>
      <c r="U582" s="9"/>
      <c r="V582" s="9"/>
      <c r="W582" s="9"/>
      <c r="X582" s="9"/>
      <c r="Y582" s="10"/>
      <c r="Z582" s="9"/>
      <c r="AA582" s="8"/>
      <c r="AB582" s="1"/>
      <c r="AC582" s="7"/>
    </row>
    <row r="583" spans="1:29" x14ac:dyDescent="0.2">
      <c r="A583" s="18">
        <v>7094</v>
      </c>
      <c r="B583" s="17" t="s">
        <v>601</v>
      </c>
      <c r="C583" s="17" t="s">
        <v>2</v>
      </c>
      <c r="D583" s="16">
        <v>26300</v>
      </c>
      <c r="E583" s="16">
        <v>36342</v>
      </c>
      <c r="F583" s="16">
        <v>36342</v>
      </c>
      <c r="G583" s="16">
        <v>50042</v>
      </c>
      <c r="H583" s="13">
        <v>49636</v>
      </c>
      <c r="I583" s="13">
        <v>595632</v>
      </c>
      <c r="J583" s="15">
        <f>YEARFRAC(F583,$J$2,3)</f>
        <v>12.005479452054795</v>
      </c>
      <c r="K583" s="14">
        <f>PRODUCT(J583*12)</f>
        <v>144.06575342465754</v>
      </c>
      <c r="L583" s="4">
        <f>12*(INT(K583/12))+IF(((K583/12)-INT(K583/12))*12&lt;3,3,IF(AND(((K583/12)-INT(K583/12))*12&gt;=3,((K583/12)-INT(K583/12))*12&lt;6),6,IF(AND(((K583/12)-INT(K583/12))*12&gt;=6,((K583/12)-INT(K583/12))*12&lt;9),9,IF(((K583/12)-INT(K583/12))*12&gt;=9,12))))</f>
        <v>147</v>
      </c>
      <c r="M583" s="13">
        <f>1/500*(I583*L583)</f>
        <v>175115.80799999999</v>
      </c>
      <c r="N583" s="9">
        <f>YEARFRAC(D583,G583,0)</f>
        <v>65</v>
      </c>
      <c r="O583" s="12"/>
      <c r="P583" s="11"/>
      <c r="Q583" s="11"/>
      <c r="R583" s="11"/>
      <c r="S583" s="9"/>
      <c r="T583" s="9"/>
      <c r="U583" s="9"/>
      <c r="V583" s="9"/>
      <c r="W583" s="9"/>
      <c r="X583" s="9"/>
      <c r="Y583" s="10"/>
      <c r="Z583" s="9"/>
      <c r="AA583" s="8"/>
      <c r="AB583" s="1"/>
      <c r="AC583" s="7"/>
    </row>
    <row r="584" spans="1:29" x14ac:dyDescent="0.2">
      <c r="A584" s="18">
        <v>7175</v>
      </c>
      <c r="B584" s="17" t="s">
        <v>600</v>
      </c>
      <c r="C584" s="17" t="s">
        <v>2</v>
      </c>
      <c r="D584" s="16">
        <v>27583</v>
      </c>
      <c r="E584" s="16">
        <v>37048</v>
      </c>
      <c r="F584" s="16">
        <v>37048</v>
      </c>
      <c r="G584" s="16">
        <v>51325</v>
      </c>
      <c r="H584" s="13">
        <v>42877</v>
      </c>
      <c r="I584" s="13">
        <v>514524</v>
      </c>
      <c r="J584" s="15">
        <f>YEARFRAC(F584,$J$2,3)</f>
        <v>10.07123287671233</v>
      </c>
      <c r="K584" s="14">
        <f>PRODUCT(J584*12)</f>
        <v>120.85479452054796</v>
      </c>
      <c r="L584" s="4">
        <f>12*(INT(K584/12))+IF(((K584/12)-INT(K584/12))*12&lt;3,3,IF(AND(((K584/12)-INT(K584/12))*12&gt;=3,((K584/12)-INT(K584/12))*12&lt;6),6,IF(AND(((K584/12)-INT(K584/12))*12&gt;=6,((K584/12)-INT(K584/12))*12&lt;9),9,IF(((K584/12)-INT(K584/12))*12&gt;=9,12))))</f>
        <v>123</v>
      </c>
      <c r="M584" s="13">
        <f>1/500*(I584*L584)</f>
        <v>126572.90400000001</v>
      </c>
      <c r="N584" s="9">
        <f>YEARFRAC(D584,G584,0)</f>
        <v>65</v>
      </c>
      <c r="O584" s="12"/>
      <c r="P584" s="11"/>
      <c r="Q584" s="11"/>
      <c r="R584" s="11"/>
      <c r="S584" s="9"/>
      <c r="T584" s="9"/>
      <c r="U584" s="9"/>
      <c r="V584" s="9"/>
      <c r="W584" s="9"/>
      <c r="X584" s="9"/>
      <c r="Y584" s="10"/>
      <c r="Z584" s="9"/>
      <c r="AA584" s="8"/>
      <c r="AB584" s="1"/>
      <c r="AC584" s="7"/>
    </row>
    <row r="585" spans="1:29" x14ac:dyDescent="0.2">
      <c r="A585" s="18">
        <v>7239</v>
      </c>
      <c r="B585" s="17" t="s">
        <v>599</v>
      </c>
      <c r="C585" s="17" t="s">
        <v>2</v>
      </c>
      <c r="D585" s="16">
        <v>28583</v>
      </c>
      <c r="E585" s="16">
        <v>37501</v>
      </c>
      <c r="F585" s="16">
        <v>37501</v>
      </c>
      <c r="G585" s="16">
        <v>50498</v>
      </c>
      <c r="H585" s="13">
        <v>42877</v>
      </c>
      <c r="I585" s="13">
        <v>514524</v>
      </c>
      <c r="J585" s="15">
        <f>YEARFRAC(F585,$J$2,3)</f>
        <v>8.830136986301369</v>
      </c>
      <c r="K585" s="14">
        <f>PRODUCT(J585*12)</f>
        <v>105.96164383561643</v>
      </c>
      <c r="L585" s="4">
        <f>12*(INT(K585/12))+IF(((K585/12)-INT(K585/12))*12&lt;3,3,IF(AND(((K585/12)-INT(K585/12))*12&gt;=3,((K585/12)-INT(K585/12))*12&lt;6),6,IF(AND(((K585/12)-INT(K585/12))*12&gt;=6,((K585/12)-INT(K585/12))*12&lt;9),9,IF(((K585/12)-INT(K585/12))*12&gt;=9,12))))</f>
        <v>108</v>
      </c>
      <c r="M585" s="13">
        <f>1/500*(I585*L585)</f>
        <v>111137.18400000001</v>
      </c>
      <c r="N585" s="9">
        <f>YEARFRAC(D585,G585,0)</f>
        <v>60</v>
      </c>
      <c r="O585" s="12"/>
      <c r="P585" s="11"/>
      <c r="Q585" s="11"/>
      <c r="R585" s="11"/>
      <c r="S585" s="9"/>
      <c r="T585" s="9"/>
      <c r="U585" s="9"/>
      <c r="V585" s="9"/>
      <c r="W585" s="9"/>
      <c r="X585" s="9"/>
      <c r="Y585" s="10"/>
      <c r="Z585" s="9"/>
      <c r="AA585" s="8"/>
      <c r="AB585" s="1"/>
      <c r="AC585" s="7"/>
    </row>
    <row r="586" spans="1:29" x14ac:dyDescent="0.2">
      <c r="A586" s="18">
        <v>7276</v>
      </c>
      <c r="B586" s="17" t="s">
        <v>598</v>
      </c>
      <c r="C586" s="17" t="s">
        <v>0</v>
      </c>
      <c r="D586" s="16">
        <v>28089</v>
      </c>
      <c r="E586" s="16">
        <v>37589</v>
      </c>
      <c r="F586" s="16">
        <v>37589</v>
      </c>
      <c r="G586" s="16">
        <v>51830</v>
      </c>
      <c r="H586" s="13">
        <v>38891</v>
      </c>
      <c r="I586" s="13">
        <v>466692</v>
      </c>
      <c r="J586" s="15">
        <f>YEARFRAC(F586,$J$2,3)</f>
        <v>8.5890410958904102</v>
      </c>
      <c r="K586" s="14">
        <f>PRODUCT(J586*12)</f>
        <v>103.06849315068493</v>
      </c>
      <c r="L586" s="4">
        <f>12*(INT(K586/12))+IF(((K586/12)-INT(K586/12))*12&lt;3,3,IF(AND(((K586/12)-INT(K586/12))*12&gt;=3,((K586/12)-INT(K586/12))*12&lt;6),6,IF(AND(((K586/12)-INT(K586/12))*12&gt;=6,((K586/12)-INT(K586/12))*12&lt;9),9,IF(((K586/12)-INT(K586/12))*12&gt;=9,12))))</f>
        <v>105</v>
      </c>
      <c r="M586" s="13">
        <f>1/500*(I586*L586)</f>
        <v>98005.32</v>
      </c>
      <c r="N586" s="9">
        <f>YEARFRAC(D586,G586,0)</f>
        <v>65</v>
      </c>
      <c r="O586" s="12"/>
      <c r="P586" s="11"/>
      <c r="Q586" s="11"/>
      <c r="R586" s="11"/>
      <c r="S586" s="9"/>
      <c r="T586" s="9"/>
      <c r="U586" s="9"/>
      <c r="V586" s="9"/>
      <c r="W586" s="9"/>
      <c r="X586" s="9"/>
      <c r="Y586" s="10"/>
      <c r="Z586" s="9"/>
      <c r="AA586" s="8"/>
      <c r="AB586" s="1"/>
      <c r="AC586" s="7"/>
    </row>
    <row r="587" spans="1:29" x14ac:dyDescent="0.2">
      <c r="A587" s="18">
        <v>7299</v>
      </c>
      <c r="B587" s="17" t="s">
        <v>597</v>
      </c>
      <c r="C587" s="17" t="s">
        <v>0</v>
      </c>
      <c r="D587" s="16">
        <v>27412</v>
      </c>
      <c r="E587" s="16">
        <v>37683</v>
      </c>
      <c r="F587" s="16">
        <v>37683</v>
      </c>
      <c r="G587" s="16">
        <v>51153</v>
      </c>
      <c r="H587" s="13">
        <v>42877</v>
      </c>
      <c r="I587" s="13">
        <v>514524</v>
      </c>
      <c r="J587" s="15">
        <f>YEARFRAC(F587,$J$2,3)</f>
        <v>8.331506849315069</v>
      </c>
      <c r="K587" s="14">
        <f>PRODUCT(J587*12)</f>
        <v>99.978082191780828</v>
      </c>
      <c r="L587" s="4">
        <f>12*(INT(K587/12))+IF(((K587/12)-INT(K587/12))*12&lt;3,3,IF(AND(((K587/12)-INT(K587/12))*12&gt;=3,((K587/12)-INT(K587/12))*12&lt;6),6,IF(AND(((K587/12)-INT(K587/12))*12&gt;=6,((K587/12)-INT(K587/12))*12&lt;9),9,IF(((K587/12)-INT(K587/12))*12&gt;=9,12))))</f>
        <v>102</v>
      </c>
      <c r="M587" s="13">
        <f>1/500*(I587*L587)</f>
        <v>104962.89600000001</v>
      </c>
      <c r="N587" s="9">
        <f>YEARFRAC(D587,G587,0)</f>
        <v>65</v>
      </c>
      <c r="O587" s="12"/>
      <c r="P587" s="11"/>
      <c r="Q587" s="11"/>
      <c r="R587" s="11"/>
      <c r="S587" s="9"/>
      <c r="T587" s="9"/>
      <c r="U587" s="9"/>
      <c r="V587" s="9"/>
      <c r="W587" s="9"/>
      <c r="X587" s="9"/>
      <c r="Y587" s="10"/>
      <c r="Z587" s="9"/>
      <c r="AA587" s="8"/>
      <c r="AB587" s="1"/>
      <c r="AC587" s="7"/>
    </row>
    <row r="588" spans="1:29" x14ac:dyDescent="0.2">
      <c r="A588" s="18">
        <v>7325</v>
      </c>
      <c r="B588" s="17" t="s">
        <v>596</v>
      </c>
      <c r="C588" s="17" t="s">
        <v>2</v>
      </c>
      <c r="D588" s="16">
        <v>28543</v>
      </c>
      <c r="E588" s="16">
        <v>37868</v>
      </c>
      <c r="F588" s="16">
        <v>37868</v>
      </c>
      <c r="G588" s="16">
        <v>50458</v>
      </c>
      <c r="H588" s="13">
        <v>37039</v>
      </c>
      <c r="I588" s="13">
        <v>444468</v>
      </c>
      <c r="J588" s="15">
        <f>YEARFRAC(F588,$J$2,3)</f>
        <v>7.8246575342465752</v>
      </c>
      <c r="K588" s="14">
        <f>PRODUCT(J588*12)</f>
        <v>93.895890410958899</v>
      </c>
      <c r="L588" s="4">
        <f>12*(INT(K588/12))+IF(((K588/12)-INT(K588/12))*12&lt;3,3,IF(AND(((K588/12)-INT(K588/12))*12&gt;=3,((K588/12)-INT(K588/12))*12&lt;6),6,IF(AND(((K588/12)-INT(K588/12))*12&gt;=6,((K588/12)-INT(K588/12))*12&lt;9),9,IF(((K588/12)-INT(K588/12))*12&gt;=9,12))))</f>
        <v>96</v>
      </c>
      <c r="M588" s="13">
        <f>1/500*(I588*L588)</f>
        <v>85337.856</v>
      </c>
      <c r="N588" s="9">
        <f>YEARFRAC(D588,G588,0)</f>
        <v>60</v>
      </c>
      <c r="O588" s="12"/>
      <c r="P588" s="11"/>
      <c r="Q588" s="11"/>
      <c r="R588" s="11"/>
      <c r="S588" s="9"/>
      <c r="T588" s="9"/>
      <c r="U588" s="9"/>
      <c r="V588" s="9"/>
      <c r="W588" s="9"/>
      <c r="X588" s="9"/>
      <c r="Y588" s="10"/>
      <c r="Z588" s="9"/>
      <c r="AA588" s="8"/>
      <c r="AB588" s="1"/>
      <c r="AC588" s="7"/>
    </row>
    <row r="589" spans="1:29" x14ac:dyDescent="0.2">
      <c r="A589" s="18">
        <v>7363</v>
      </c>
      <c r="B589" s="17" t="s">
        <v>595</v>
      </c>
      <c r="C589" s="17" t="s">
        <v>2</v>
      </c>
      <c r="D589" s="16">
        <v>21894</v>
      </c>
      <c r="E589" s="16">
        <v>38174</v>
      </c>
      <c r="F589" s="16">
        <v>38174</v>
      </c>
      <c r="G589" s="16">
        <v>43809</v>
      </c>
      <c r="H589" s="13">
        <v>33595</v>
      </c>
      <c r="I589" s="13">
        <v>403140</v>
      </c>
      <c r="J589" s="15">
        <f>YEARFRAC(F589,$J$2,3)</f>
        <v>6.9863013698630141</v>
      </c>
      <c r="K589" s="14">
        <f>PRODUCT(J589*12)</f>
        <v>83.835616438356169</v>
      </c>
      <c r="L589" s="4">
        <f>12*(INT(K589/12))+IF(((K589/12)-INT(K589/12))*12&lt;3,3,IF(AND(((K589/12)-INT(K589/12))*12&gt;=3,((K589/12)-INT(K589/12))*12&lt;6),6,IF(AND(((K589/12)-INT(K589/12))*12&gt;=6,((K589/12)-INT(K589/12))*12&lt;9),9,IF(((K589/12)-INT(K589/12))*12&gt;=9,12))))</f>
        <v>84</v>
      </c>
      <c r="M589" s="13">
        <f>1/500*(I589*L589)</f>
        <v>67727.520000000004</v>
      </c>
      <c r="N589" s="9">
        <f>YEARFRAC(D589,G589,0)</f>
        <v>60</v>
      </c>
      <c r="O589" s="12"/>
      <c r="P589" s="11"/>
      <c r="Q589" s="11"/>
      <c r="R589" s="11"/>
      <c r="S589" s="9"/>
      <c r="T589" s="9"/>
      <c r="U589" s="9"/>
      <c r="V589" s="9"/>
      <c r="W589" s="9"/>
      <c r="X589" s="9"/>
      <c r="Y589" s="10"/>
      <c r="Z589" s="9"/>
      <c r="AA589" s="8"/>
      <c r="AB589" s="1"/>
      <c r="AC589" s="7"/>
    </row>
    <row r="590" spans="1:29" x14ac:dyDescent="0.2">
      <c r="A590" s="18">
        <v>7381</v>
      </c>
      <c r="B590" s="17" t="s">
        <v>594</v>
      </c>
      <c r="C590" s="17" t="s">
        <v>2</v>
      </c>
      <c r="D590" s="16">
        <v>29952</v>
      </c>
      <c r="E590" s="16">
        <v>38261</v>
      </c>
      <c r="F590" s="16">
        <v>38261</v>
      </c>
      <c r="G590" s="16">
        <v>51867</v>
      </c>
      <c r="H590" s="13">
        <v>15140</v>
      </c>
      <c r="I590" s="13">
        <v>181680</v>
      </c>
      <c r="J590" s="15">
        <f>YEARFRAC(F590,$J$2,3)</f>
        <v>6.7479452054794518</v>
      </c>
      <c r="K590" s="14">
        <f>PRODUCT(J590*12)</f>
        <v>80.975342465753414</v>
      </c>
      <c r="L590" s="4">
        <f>12*(INT(K590/12))+IF(((K590/12)-INT(K590/12))*12&lt;3,3,IF(AND(((K590/12)-INT(K590/12))*12&gt;=3,((K590/12)-INT(K590/12))*12&lt;6),6,IF(AND(((K590/12)-INT(K590/12))*12&gt;=6,((K590/12)-INT(K590/12))*12&lt;9),9,IF(((K590/12)-INT(K590/12))*12&gt;=9,12))))</f>
        <v>81</v>
      </c>
      <c r="M590" s="13">
        <f>1/500*(I590*L590)</f>
        <v>29432.16</v>
      </c>
      <c r="N590" s="9">
        <f>YEARFRAC(D590,G590,0)</f>
        <v>60</v>
      </c>
      <c r="O590" s="12"/>
      <c r="P590" s="11"/>
      <c r="Q590" s="11"/>
      <c r="R590" s="11"/>
      <c r="S590" s="9"/>
      <c r="T590" s="9"/>
      <c r="U590" s="9"/>
      <c r="V590" s="9"/>
      <c r="W590" s="9"/>
      <c r="X590" s="9"/>
      <c r="Y590" s="10"/>
      <c r="Z590" s="9"/>
      <c r="AA590" s="8"/>
      <c r="AB590" s="1"/>
      <c r="AC590" s="7"/>
    </row>
    <row r="591" spans="1:29" x14ac:dyDescent="0.2">
      <c r="A591" s="18">
        <v>1829</v>
      </c>
      <c r="B591" s="17" t="s">
        <v>593</v>
      </c>
      <c r="C591" s="17" t="s">
        <v>2</v>
      </c>
      <c r="D591" s="16">
        <v>22132</v>
      </c>
      <c r="E591" s="16">
        <v>29556</v>
      </c>
      <c r="F591" s="16">
        <v>34700</v>
      </c>
      <c r="G591" s="16">
        <v>44047</v>
      </c>
      <c r="H591" s="13">
        <v>25895</v>
      </c>
      <c r="I591" s="13">
        <v>310740</v>
      </c>
      <c r="J591" s="15">
        <f>YEARFRAC(F591,$J$2,3)</f>
        <v>16.504109589041096</v>
      </c>
      <c r="K591" s="14">
        <f>PRODUCT(J591*12)</f>
        <v>198.04931506849317</v>
      </c>
      <c r="L591" s="4">
        <f>12*(INT(K591/12))+IF(((K591/12)-INT(K591/12))*12&lt;3,3,IF(AND(((K591/12)-INT(K591/12))*12&gt;=3,((K591/12)-INT(K591/12))*12&lt;6),6,IF(AND(((K591/12)-INT(K591/12))*12&gt;=6,((K591/12)-INT(K591/12))*12&lt;9),9,IF(((K591/12)-INT(K591/12))*12&gt;=9,12))))</f>
        <v>201</v>
      </c>
      <c r="M591" s="13">
        <f>1/500*(I591*L591)</f>
        <v>124917.48</v>
      </c>
      <c r="N591" s="9">
        <f>YEARFRAC(D591,G591,0)</f>
        <v>60</v>
      </c>
      <c r="O591" s="12"/>
      <c r="P591" s="11"/>
      <c r="Q591" s="11"/>
      <c r="R591" s="11"/>
      <c r="S591" s="9"/>
      <c r="T591" s="9"/>
      <c r="U591" s="9"/>
      <c r="V591" s="9"/>
      <c r="W591" s="9"/>
      <c r="X591" s="9"/>
      <c r="Y591" s="10"/>
      <c r="Z591" s="9"/>
      <c r="AA591" s="8"/>
      <c r="AB591" s="1"/>
      <c r="AC591" s="7"/>
    </row>
    <row r="592" spans="1:29" x14ac:dyDescent="0.2">
      <c r="A592" s="18">
        <v>2015</v>
      </c>
      <c r="B592" s="17" t="s">
        <v>592</v>
      </c>
      <c r="C592" s="17" t="s">
        <v>2</v>
      </c>
      <c r="D592" s="16">
        <v>20814</v>
      </c>
      <c r="E592" s="16">
        <v>29880</v>
      </c>
      <c r="F592" s="16">
        <v>34700</v>
      </c>
      <c r="G592" s="16">
        <v>44555</v>
      </c>
      <c r="H592" s="13">
        <v>120270</v>
      </c>
      <c r="I592" s="13">
        <v>1443240</v>
      </c>
      <c r="J592" s="15">
        <f>YEARFRAC(F592,$J$2,3)</f>
        <v>16.504109589041096</v>
      </c>
      <c r="K592" s="14">
        <f>PRODUCT(J592*12)</f>
        <v>198.04931506849317</v>
      </c>
      <c r="L592" s="4">
        <f>12*(INT(K592/12))+IF(((K592/12)-INT(K592/12))*12&lt;3,3,IF(AND(((K592/12)-INT(K592/12))*12&gt;=3,((K592/12)-INT(K592/12))*12&lt;6),6,IF(AND(((K592/12)-INT(K592/12))*12&gt;=6,((K592/12)-INT(K592/12))*12&lt;9),9,IF(((K592/12)-INT(K592/12))*12&gt;=9,12))))</f>
        <v>201</v>
      </c>
      <c r="M592" s="13">
        <f>1/500*(I592*L592)</f>
        <v>580182.48</v>
      </c>
      <c r="N592" s="9">
        <f>YEARFRAC(D592,G592,0)</f>
        <v>65</v>
      </c>
      <c r="O592" s="12"/>
      <c r="P592" s="11"/>
      <c r="Q592" s="11"/>
      <c r="R592" s="11"/>
      <c r="S592" s="9"/>
      <c r="T592" s="9"/>
      <c r="U592" s="9"/>
      <c r="V592" s="9"/>
      <c r="W592" s="9"/>
      <c r="X592" s="9"/>
      <c r="Y592" s="10"/>
      <c r="Z592" s="9"/>
      <c r="AA592" s="8"/>
      <c r="AB592" s="1"/>
      <c r="AC592" s="7"/>
    </row>
    <row r="593" spans="1:29" x14ac:dyDescent="0.2">
      <c r="A593" s="18">
        <v>2116</v>
      </c>
      <c r="B593" s="17" t="s">
        <v>591</v>
      </c>
      <c r="C593" s="17" t="s">
        <v>2</v>
      </c>
      <c r="D593" s="16">
        <v>22636</v>
      </c>
      <c r="E593" s="16">
        <v>30054</v>
      </c>
      <c r="F593" s="16">
        <v>34700</v>
      </c>
      <c r="G593" s="16">
        <v>44551</v>
      </c>
      <c r="H593" s="13">
        <v>35275</v>
      </c>
      <c r="I593" s="13">
        <v>423300</v>
      </c>
      <c r="J593" s="15">
        <f>YEARFRAC(F593,$J$2,3)</f>
        <v>16.504109589041096</v>
      </c>
      <c r="K593" s="14">
        <f>PRODUCT(J593*12)</f>
        <v>198.04931506849317</v>
      </c>
      <c r="L593" s="4">
        <f>12*(INT(K593/12))+IF(((K593/12)-INT(K593/12))*12&lt;3,3,IF(AND(((K593/12)-INT(K593/12))*12&gt;=3,((K593/12)-INT(K593/12))*12&lt;6),6,IF(AND(((K593/12)-INT(K593/12))*12&gt;=6,((K593/12)-INT(K593/12))*12&lt;9),9,IF(((K593/12)-INT(K593/12))*12&gt;=9,12))))</f>
        <v>201</v>
      </c>
      <c r="M593" s="13">
        <f>1/500*(I593*L593)</f>
        <v>170166.6</v>
      </c>
      <c r="N593" s="9">
        <f>YEARFRAC(D593,G593,0)</f>
        <v>60</v>
      </c>
      <c r="O593" s="12"/>
      <c r="P593" s="11"/>
      <c r="Q593" s="11"/>
      <c r="R593" s="11"/>
      <c r="S593" s="9"/>
      <c r="T593" s="9"/>
      <c r="U593" s="9"/>
      <c r="V593" s="9"/>
      <c r="W593" s="9"/>
      <c r="X593" s="9"/>
      <c r="Y593" s="10"/>
      <c r="Z593" s="9"/>
      <c r="AA593" s="8"/>
      <c r="AB593" s="1"/>
      <c r="AC593" s="7"/>
    </row>
    <row r="594" spans="1:29" x14ac:dyDescent="0.2">
      <c r="A594" s="18">
        <v>2155</v>
      </c>
      <c r="B594" s="17" t="s">
        <v>590</v>
      </c>
      <c r="C594" s="17" t="s">
        <v>2</v>
      </c>
      <c r="D594" s="16">
        <v>22164</v>
      </c>
      <c r="E594" s="16">
        <v>30419</v>
      </c>
      <c r="F594" s="16">
        <v>34700</v>
      </c>
      <c r="G594" s="16">
        <v>44079</v>
      </c>
      <c r="H594" s="13">
        <v>35275</v>
      </c>
      <c r="I594" s="13">
        <v>423300</v>
      </c>
      <c r="J594" s="15">
        <f>YEARFRAC(F594,$J$2,3)</f>
        <v>16.504109589041096</v>
      </c>
      <c r="K594" s="14">
        <f>PRODUCT(J594*12)</f>
        <v>198.04931506849317</v>
      </c>
      <c r="L594" s="4">
        <f>12*(INT(K594/12))+IF(((K594/12)-INT(K594/12))*12&lt;3,3,IF(AND(((K594/12)-INT(K594/12))*12&gt;=3,((K594/12)-INT(K594/12))*12&lt;6),6,IF(AND(((K594/12)-INT(K594/12))*12&gt;=6,((K594/12)-INT(K594/12))*12&lt;9),9,IF(((K594/12)-INT(K594/12))*12&gt;=9,12))))</f>
        <v>201</v>
      </c>
      <c r="M594" s="13">
        <f>1/500*(I594*L594)</f>
        <v>170166.6</v>
      </c>
      <c r="N594" s="9">
        <f>YEARFRAC(D594,G594,0)</f>
        <v>60</v>
      </c>
      <c r="O594" s="12"/>
      <c r="P594" s="11"/>
      <c r="Q594" s="11"/>
      <c r="R594" s="11"/>
      <c r="S594" s="9"/>
      <c r="T594" s="9"/>
      <c r="U594" s="9"/>
      <c r="V594" s="9"/>
      <c r="W594" s="9"/>
      <c r="X594" s="9"/>
      <c r="Y594" s="10"/>
      <c r="Z594" s="9"/>
      <c r="AA594" s="8"/>
      <c r="AB594" s="1"/>
      <c r="AC594" s="7"/>
    </row>
    <row r="595" spans="1:29" x14ac:dyDescent="0.2">
      <c r="A595" s="18">
        <v>2222</v>
      </c>
      <c r="B595" s="17" t="s">
        <v>589</v>
      </c>
      <c r="C595" s="17" t="s">
        <v>2</v>
      </c>
      <c r="D595" s="16">
        <v>22847</v>
      </c>
      <c r="E595" s="16">
        <v>30574</v>
      </c>
      <c r="F595" s="16">
        <v>34700</v>
      </c>
      <c r="G595" s="16">
        <v>44762</v>
      </c>
      <c r="H595" s="13">
        <v>20289</v>
      </c>
      <c r="I595" s="13">
        <v>243468</v>
      </c>
      <c r="J595" s="15">
        <f>YEARFRAC(F595,$J$2,3)</f>
        <v>16.504109589041096</v>
      </c>
      <c r="K595" s="14">
        <f>PRODUCT(J595*12)</f>
        <v>198.04931506849317</v>
      </c>
      <c r="L595" s="4">
        <f>12*(INT(K595/12))+IF(((K595/12)-INT(K595/12))*12&lt;3,3,IF(AND(((K595/12)-INT(K595/12))*12&gt;=3,((K595/12)-INT(K595/12))*12&lt;6),6,IF(AND(((K595/12)-INT(K595/12))*12&gt;=6,((K595/12)-INT(K595/12))*12&lt;9),9,IF(((K595/12)-INT(K595/12))*12&gt;=9,12))))</f>
        <v>201</v>
      </c>
      <c r="M595" s="13">
        <f>1/500*(I595*L595)</f>
        <v>97874.135999999999</v>
      </c>
      <c r="N595" s="9">
        <f>YEARFRAC(D595,G595,0)</f>
        <v>60</v>
      </c>
      <c r="O595" s="12"/>
      <c r="P595" s="11"/>
      <c r="Q595" s="11"/>
      <c r="R595" s="11"/>
      <c r="S595" s="9"/>
      <c r="T595" s="9"/>
      <c r="U595" s="9"/>
      <c r="V595" s="9"/>
      <c r="W595" s="9"/>
      <c r="X595" s="9"/>
      <c r="Y595" s="10"/>
      <c r="Z595" s="9"/>
      <c r="AA595" s="8"/>
      <c r="AB595" s="1"/>
      <c r="AC595" s="7"/>
    </row>
    <row r="596" spans="1:29" x14ac:dyDescent="0.2">
      <c r="A596" s="18">
        <v>2259</v>
      </c>
      <c r="B596" s="17" t="s">
        <v>588</v>
      </c>
      <c r="C596" s="17" t="s">
        <v>2</v>
      </c>
      <c r="D596" s="16">
        <v>22551</v>
      </c>
      <c r="E596" s="16">
        <v>30888</v>
      </c>
      <c r="F596" s="16">
        <v>34700</v>
      </c>
      <c r="G596" s="16">
        <v>44466</v>
      </c>
      <c r="H596" s="13">
        <v>42877</v>
      </c>
      <c r="I596" s="13">
        <v>514524</v>
      </c>
      <c r="J596" s="15">
        <f>YEARFRAC(F596,$J$2,3)</f>
        <v>16.504109589041096</v>
      </c>
      <c r="K596" s="14">
        <f>PRODUCT(J596*12)</f>
        <v>198.04931506849317</v>
      </c>
      <c r="L596" s="4">
        <f>12*(INT(K596/12))+IF(((K596/12)-INT(K596/12))*12&lt;3,3,IF(AND(((K596/12)-INT(K596/12))*12&gt;=3,((K596/12)-INT(K596/12))*12&lt;6),6,IF(AND(((K596/12)-INT(K596/12))*12&gt;=6,((K596/12)-INT(K596/12))*12&lt;9),9,IF(((K596/12)-INT(K596/12))*12&gt;=9,12))))</f>
        <v>201</v>
      </c>
      <c r="M596" s="13">
        <f>1/500*(I596*L596)</f>
        <v>206838.64800000002</v>
      </c>
      <c r="N596" s="9">
        <f>YEARFRAC(D596,G596,0)</f>
        <v>60</v>
      </c>
      <c r="O596" s="12"/>
      <c r="P596" s="11"/>
      <c r="Q596" s="11"/>
      <c r="R596" s="11"/>
      <c r="S596" s="9"/>
      <c r="T596" s="9"/>
      <c r="U596" s="9"/>
      <c r="V596" s="9"/>
      <c r="W596" s="9"/>
      <c r="X596" s="9"/>
      <c r="Y596" s="10"/>
      <c r="Z596" s="9"/>
      <c r="AA596" s="8"/>
      <c r="AB596" s="1"/>
      <c r="AC596" s="7"/>
    </row>
    <row r="597" spans="1:29" x14ac:dyDescent="0.2">
      <c r="A597" s="18">
        <v>2527</v>
      </c>
      <c r="B597" s="17" t="s">
        <v>587</v>
      </c>
      <c r="C597" s="17" t="s">
        <v>2</v>
      </c>
      <c r="D597" s="16">
        <v>23427</v>
      </c>
      <c r="E597" s="16">
        <v>31609</v>
      </c>
      <c r="F597" s="16">
        <v>35796</v>
      </c>
      <c r="G597" s="16">
        <v>45342</v>
      </c>
      <c r="H597" s="13">
        <v>20289</v>
      </c>
      <c r="I597" s="13">
        <v>243468</v>
      </c>
      <c r="J597" s="15">
        <f>YEARFRAC(F597,$J$2,3)</f>
        <v>13.501369863013698</v>
      </c>
      <c r="K597" s="14">
        <f>PRODUCT(J597*12)</f>
        <v>162.01643835616437</v>
      </c>
      <c r="L597" s="4">
        <f>12*(INT(K597/12))+IF(((K597/12)-INT(K597/12))*12&lt;3,3,IF(AND(((K597/12)-INT(K597/12))*12&gt;=3,((K597/12)-INT(K597/12))*12&lt;6),6,IF(AND(((K597/12)-INT(K597/12))*12&gt;=6,((K597/12)-INT(K597/12))*12&lt;9),9,IF(((K597/12)-INT(K597/12))*12&gt;=9,12))))</f>
        <v>165</v>
      </c>
      <c r="M597" s="13">
        <f>1/500*(I597*L597)</f>
        <v>80344.44</v>
      </c>
      <c r="N597" s="9">
        <f>YEARFRAC(D597,G597,0)</f>
        <v>60</v>
      </c>
      <c r="O597" s="12"/>
      <c r="P597" s="11"/>
      <c r="Q597" s="11"/>
      <c r="R597" s="11"/>
      <c r="S597" s="9"/>
      <c r="T597" s="9"/>
      <c r="U597" s="9"/>
      <c r="V597" s="9"/>
      <c r="W597" s="9"/>
      <c r="X597" s="9"/>
      <c r="Y597" s="10"/>
      <c r="Z597" s="9"/>
      <c r="AA597" s="8"/>
      <c r="AB597" s="1"/>
      <c r="AC597" s="7"/>
    </row>
    <row r="598" spans="1:29" x14ac:dyDescent="0.2">
      <c r="A598" s="18">
        <v>3008</v>
      </c>
      <c r="B598" s="17" t="s">
        <v>586</v>
      </c>
      <c r="C598" s="17" t="s">
        <v>0</v>
      </c>
      <c r="D598" s="16">
        <v>22854</v>
      </c>
      <c r="E598" s="16">
        <v>29896</v>
      </c>
      <c r="F598" s="16">
        <v>34700</v>
      </c>
      <c r="G598" s="16">
        <v>44769</v>
      </c>
      <c r="H598" s="13">
        <v>31996</v>
      </c>
      <c r="I598" s="13">
        <v>383952</v>
      </c>
      <c r="J598" s="15">
        <f>YEARFRAC(F598,$J$2,3)</f>
        <v>16.504109589041096</v>
      </c>
      <c r="K598" s="14">
        <f>PRODUCT(J598*12)</f>
        <v>198.04931506849317</v>
      </c>
      <c r="L598" s="4">
        <f>12*(INT(K598/12))+IF(((K598/12)-INT(K598/12))*12&lt;3,3,IF(AND(((K598/12)-INT(K598/12))*12&gt;=3,((K598/12)-INT(K598/12))*12&lt;6),6,IF(AND(((K598/12)-INT(K598/12))*12&gt;=6,((K598/12)-INT(K598/12))*12&lt;9),9,IF(((K598/12)-INT(K598/12))*12&gt;=9,12))))</f>
        <v>201</v>
      </c>
      <c r="M598" s="13">
        <f>1/500*(I598*L598)</f>
        <v>154348.704</v>
      </c>
      <c r="N598" s="9">
        <f>YEARFRAC(D598,G598,0)</f>
        <v>60</v>
      </c>
      <c r="O598" s="12"/>
      <c r="P598" s="11"/>
      <c r="Q598" s="11"/>
      <c r="R598" s="11"/>
      <c r="S598" s="9"/>
      <c r="T598" s="9"/>
      <c r="U598" s="9"/>
      <c r="V598" s="9"/>
      <c r="W598" s="9"/>
      <c r="X598" s="9"/>
      <c r="Y598" s="10"/>
      <c r="Z598" s="9"/>
      <c r="AA598" s="8"/>
      <c r="AB598" s="1"/>
      <c r="AC598" s="7"/>
    </row>
    <row r="599" spans="1:29" x14ac:dyDescent="0.2">
      <c r="A599" s="18">
        <v>3444</v>
      </c>
      <c r="B599" s="17" t="s">
        <v>585</v>
      </c>
      <c r="C599" s="17" t="s">
        <v>2</v>
      </c>
      <c r="D599" s="16">
        <v>23553</v>
      </c>
      <c r="E599" s="16">
        <v>32727</v>
      </c>
      <c r="F599" s="16">
        <v>34700</v>
      </c>
      <c r="G599" s="16">
        <v>47294</v>
      </c>
      <c r="H599" s="13">
        <v>70320</v>
      </c>
      <c r="I599" s="13">
        <v>843840</v>
      </c>
      <c r="J599" s="15">
        <f>YEARFRAC(F599,$J$2,3)</f>
        <v>16.504109589041096</v>
      </c>
      <c r="K599" s="14">
        <f>PRODUCT(J599*12)</f>
        <v>198.04931506849317</v>
      </c>
      <c r="L599" s="4">
        <f>12*(INT(K599/12))+IF(((K599/12)-INT(K599/12))*12&lt;3,3,IF(AND(((K599/12)-INT(K599/12))*12&gt;=3,((K599/12)-INT(K599/12))*12&lt;6),6,IF(AND(((K599/12)-INT(K599/12))*12&gt;=6,((K599/12)-INT(K599/12))*12&lt;9),9,IF(((K599/12)-INT(K599/12))*12&gt;=9,12))))</f>
        <v>201</v>
      </c>
      <c r="M599" s="13">
        <f>1/500*(I599*L599)</f>
        <v>339223.68</v>
      </c>
      <c r="N599" s="9">
        <f>YEARFRAC(D599,G599,0)</f>
        <v>65</v>
      </c>
      <c r="O599" s="12"/>
      <c r="P599" s="11"/>
      <c r="Q599" s="11"/>
      <c r="R599" s="11"/>
      <c r="S599" s="9"/>
      <c r="T599" s="9"/>
      <c r="U599" s="9"/>
      <c r="V599" s="9"/>
      <c r="W599" s="9"/>
      <c r="X599" s="9"/>
      <c r="Y599" s="10"/>
      <c r="Z599" s="9"/>
      <c r="AA599" s="8"/>
      <c r="AB599" s="1"/>
      <c r="AC599" s="7"/>
    </row>
    <row r="600" spans="1:29" x14ac:dyDescent="0.2">
      <c r="A600" s="18">
        <v>3967</v>
      </c>
      <c r="B600" s="17" t="s">
        <v>584</v>
      </c>
      <c r="C600" s="17" t="s">
        <v>0</v>
      </c>
      <c r="D600" s="16">
        <v>25311</v>
      </c>
      <c r="E600" s="16">
        <v>33073</v>
      </c>
      <c r="F600" s="16">
        <v>34700</v>
      </c>
      <c r="G600" s="16">
        <v>47226</v>
      </c>
      <c r="H600" s="13">
        <v>20289</v>
      </c>
      <c r="I600" s="13">
        <v>243468</v>
      </c>
      <c r="J600" s="15">
        <f>YEARFRAC(F600,$J$2,3)</f>
        <v>16.504109589041096</v>
      </c>
      <c r="K600" s="14">
        <f>PRODUCT(J600*12)</f>
        <v>198.04931506849317</v>
      </c>
      <c r="L600" s="4">
        <f>12*(INT(K600/12))+IF(((K600/12)-INT(K600/12))*12&lt;3,3,IF(AND(((K600/12)-INT(K600/12))*12&gt;=3,((K600/12)-INT(K600/12))*12&lt;6),6,IF(AND(((K600/12)-INT(K600/12))*12&gt;=6,((K600/12)-INT(K600/12))*12&lt;9),9,IF(((K600/12)-INT(K600/12))*12&gt;=9,12))))</f>
        <v>201</v>
      </c>
      <c r="M600" s="13">
        <f>1/500*(I600*L600)</f>
        <v>97874.135999999999</v>
      </c>
      <c r="N600" s="9">
        <f>YEARFRAC(D600,G600,0)</f>
        <v>60</v>
      </c>
      <c r="O600" s="12"/>
      <c r="P600" s="11"/>
      <c r="Q600" s="11"/>
      <c r="R600" s="11"/>
      <c r="S600" s="9"/>
      <c r="T600" s="9"/>
      <c r="U600" s="9"/>
      <c r="V600" s="9"/>
      <c r="W600" s="9"/>
      <c r="X600" s="9"/>
      <c r="Y600" s="10"/>
      <c r="Z600" s="9"/>
      <c r="AA600" s="8"/>
      <c r="AB600" s="1"/>
      <c r="AC600" s="7"/>
    </row>
    <row r="601" spans="1:29" x14ac:dyDescent="0.2">
      <c r="A601" s="18">
        <v>5005</v>
      </c>
      <c r="B601" s="17" t="s">
        <v>583</v>
      </c>
      <c r="C601" s="17" t="s">
        <v>2</v>
      </c>
      <c r="D601" s="16">
        <v>25992</v>
      </c>
      <c r="E601" s="16">
        <v>32597</v>
      </c>
      <c r="F601" s="16">
        <v>34700</v>
      </c>
      <c r="G601" s="16">
        <v>47907</v>
      </c>
      <c r="H601" s="13">
        <v>33595</v>
      </c>
      <c r="I601" s="13">
        <v>403140</v>
      </c>
      <c r="J601" s="15">
        <f>YEARFRAC(F601,$J$2,3)</f>
        <v>16.504109589041096</v>
      </c>
      <c r="K601" s="14">
        <f>PRODUCT(J601*12)</f>
        <v>198.04931506849317</v>
      </c>
      <c r="L601" s="4">
        <f>12*(INT(K601/12))+IF(((K601/12)-INT(K601/12))*12&lt;3,3,IF(AND(((K601/12)-INT(K601/12))*12&gt;=3,((K601/12)-INT(K601/12))*12&lt;6),6,IF(AND(((K601/12)-INT(K601/12))*12&gt;=6,((K601/12)-INT(K601/12))*12&lt;9),9,IF(((K601/12)-INT(K601/12))*12&gt;=9,12))))</f>
        <v>201</v>
      </c>
      <c r="M601" s="13">
        <f>1/500*(I601*L601)</f>
        <v>162062.28</v>
      </c>
      <c r="N601" s="9">
        <f>YEARFRAC(D601,G601,0)</f>
        <v>60</v>
      </c>
      <c r="O601" s="12"/>
      <c r="P601" s="11"/>
      <c r="Q601" s="11"/>
      <c r="R601" s="11"/>
      <c r="S601" s="9"/>
      <c r="T601" s="9"/>
      <c r="U601" s="9"/>
      <c r="V601" s="9"/>
      <c r="W601" s="9"/>
      <c r="X601" s="9"/>
      <c r="Y601" s="10"/>
      <c r="Z601" s="9"/>
      <c r="AA601" s="8"/>
      <c r="AB601" s="1"/>
      <c r="AC601" s="7"/>
    </row>
    <row r="602" spans="1:29" x14ac:dyDescent="0.2">
      <c r="A602" s="18">
        <v>5369</v>
      </c>
      <c r="B602" s="17" t="s">
        <v>582</v>
      </c>
      <c r="C602" s="17" t="s">
        <v>2</v>
      </c>
      <c r="D602" s="16">
        <v>22881</v>
      </c>
      <c r="E602" s="16">
        <v>30742</v>
      </c>
      <c r="F602" s="16">
        <v>34700</v>
      </c>
      <c r="G602" s="16">
        <v>44796</v>
      </c>
      <c r="H602" s="13">
        <v>29021</v>
      </c>
      <c r="I602" s="13">
        <v>348252</v>
      </c>
      <c r="J602" s="15">
        <f>YEARFRAC(F602,$J$2,3)</f>
        <v>16.504109589041096</v>
      </c>
      <c r="K602" s="14">
        <f>PRODUCT(J602*12)</f>
        <v>198.04931506849317</v>
      </c>
      <c r="L602" s="4">
        <f>12*(INT(K602/12))+IF(((K602/12)-INT(K602/12))*12&lt;3,3,IF(AND(((K602/12)-INT(K602/12))*12&gt;=3,((K602/12)-INT(K602/12))*12&lt;6),6,IF(AND(((K602/12)-INT(K602/12))*12&gt;=6,((K602/12)-INT(K602/12))*12&lt;9),9,IF(((K602/12)-INT(K602/12))*12&gt;=9,12))))</f>
        <v>201</v>
      </c>
      <c r="M602" s="13">
        <f>1/500*(I602*L602)</f>
        <v>139997.304</v>
      </c>
      <c r="N602" s="9">
        <f>YEARFRAC(D602,G602,0)</f>
        <v>60</v>
      </c>
      <c r="O602" s="12"/>
      <c r="P602" s="11"/>
      <c r="Q602" s="11"/>
      <c r="R602" s="11"/>
      <c r="S602" s="9"/>
      <c r="T602" s="9"/>
      <c r="U602" s="9"/>
      <c r="V602" s="9"/>
      <c r="W602" s="9"/>
      <c r="X602" s="9"/>
      <c r="Y602" s="10"/>
      <c r="Z602" s="9"/>
      <c r="AA602" s="8"/>
      <c r="AB602" s="1"/>
      <c r="AC602" s="7"/>
    </row>
    <row r="603" spans="1:29" x14ac:dyDescent="0.2">
      <c r="A603" s="18">
        <v>5484</v>
      </c>
      <c r="B603" s="17" t="s">
        <v>581</v>
      </c>
      <c r="C603" s="17" t="s">
        <v>2</v>
      </c>
      <c r="D603" s="16">
        <v>21940</v>
      </c>
      <c r="E603" s="16">
        <v>32478</v>
      </c>
      <c r="F603" s="16">
        <v>34700</v>
      </c>
      <c r="G603" s="16">
        <v>45682</v>
      </c>
      <c r="H603" s="13">
        <v>49636</v>
      </c>
      <c r="I603" s="13">
        <v>595632</v>
      </c>
      <c r="J603" s="15">
        <f>YEARFRAC(F603,$J$2,3)</f>
        <v>16.504109589041096</v>
      </c>
      <c r="K603" s="14">
        <f>PRODUCT(J603*12)</f>
        <v>198.04931506849317</v>
      </c>
      <c r="L603" s="4">
        <f>12*(INT(K603/12))+IF(((K603/12)-INT(K603/12))*12&lt;3,3,IF(AND(((K603/12)-INT(K603/12))*12&gt;=3,((K603/12)-INT(K603/12))*12&lt;6),6,IF(AND(((K603/12)-INT(K603/12))*12&gt;=6,((K603/12)-INT(K603/12))*12&lt;9),9,IF(((K603/12)-INT(K603/12))*12&gt;=9,12))))</f>
        <v>201</v>
      </c>
      <c r="M603" s="13">
        <f>1/500*(I603*L603)</f>
        <v>239444.06400000001</v>
      </c>
      <c r="N603" s="9">
        <f>YEARFRAC(D603,G603,0)</f>
        <v>65</v>
      </c>
      <c r="O603" s="12"/>
      <c r="P603" s="11"/>
      <c r="Q603" s="11"/>
      <c r="R603" s="11"/>
      <c r="S603" s="9"/>
      <c r="T603" s="9"/>
      <c r="U603" s="9"/>
      <c r="V603" s="9"/>
      <c r="W603" s="9"/>
      <c r="X603" s="9"/>
      <c r="Y603" s="10"/>
      <c r="Z603" s="9"/>
      <c r="AA603" s="8"/>
      <c r="AB603" s="1"/>
      <c r="AC603" s="7"/>
    </row>
    <row r="604" spans="1:29" x14ac:dyDescent="0.2">
      <c r="A604" s="18">
        <v>5530</v>
      </c>
      <c r="B604" s="17" t="s">
        <v>580</v>
      </c>
      <c r="C604" s="17" t="s">
        <v>0</v>
      </c>
      <c r="D604" s="16">
        <v>22647</v>
      </c>
      <c r="E604" s="16">
        <v>32573</v>
      </c>
      <c r="F604" s="16">
        <v>35612</v>
      </c>
      <c r="G604" s="16">
        <v>44562</v>
      </c>
      <c r="H604" s="13">
        <v>21304</v>
      </c>
      <c r="I604" s="13">
        <v>255648</v>
      </c>
      <c r="J604" s="15">
        <f>YEARFRAC(F604,$J$2,3)</f>
        <v>14.005479452054795</v>
      </c>
      <c r="K604" s="14">
        <f>PRODUCT(J604*12)</f>
        <v>168.06575342465754</v>
      </c>
      <c r="L604" s="4">
        <f>12*(INT(K604/12))+IF(((K604/12)-INT(K604/12))*12&lt;3,3,IF(AND(((K604/12)-INT(K604/12))*12&gt;=3,((K604/12)-INT(K604/12))*12&lt;6),6,IF(AND(((K604/12)-INT(K604/12))*12&gt;=6,((K604/12)-INT(K604/12))*12&lt;9),9,IF(((K604/12)-INT(K604/12))*12&gt;=9,12))))</f>
        <v>171</v>
      </c>
      <c r="M604" s="13">
        <f>1/500*(I604*L604)</f>
        <v>87431.616000000009</v>
      </c>
      <c r="N604" s="9">
        <f>YEARFRAC(D604,G604,0)</f>
        <v>60</v>
      </c>
      <c r="O604" s="12"/>
      <c r="P604" s="11"/>
      <c r="Q604" s="11"/>
      <c r="R604" s="11"/>
      <c r="S604" s="9"/>
      <c r="T604" s="9"/>
      <c r="U604" s="9"/>
      <c r="V604" s="9"/>
      <c r="W604" s="9"/>
      <c r="X604" s="9"/>
      <c r="Y604" s="10"/>
      <c r="Z604" s="9"/>
      <c r="AA604" s="8"/>
      <c r="AB604" s="1"/>
      <c r="AC604" s="7"/>
    </row>
    <row r="605" spans="1:29" x14ac:dyDescent="0.2">
      <c r="A605" s="18">
        <v>6700</v>
      </c>
      <c r="B605" s="17" t="s">
        <v>579</v>
      </c>
      <c r="C605" s="17" t="s">
        <v>2</v>
      </c>
      <c r="D605" s="16">
        <v>22111</v>
      </c>
      <c r="E605" s="16">
        <v>31252</v>
      </c>
      <c r="F605" s="16">
        <v>34700</v>
      </c>
      <c r="G605" s="16">
        <v>44026</v>
      </c>
      <c r="H605" s="13">
        <v>42877</v>
      </c>
      <c r="I605" s="13">
        <v>514524</v>
      </c>
      <c r="J605" s="15">
        <f>YEARFRAC(F605,$J$2,3)</f>
        <v>16.504109589041096</v>
      </c>
      <c r="K605" s="14">
        <f>PRODUCT(J605*12)</f>
        <v>198.04931506849317</v>
      </c>
      <c r="L605" s="4">
        <f>12*(INT(K605/12))+IF(((K605/12)-INT(K605/12))*12&lt;3,3,IF(AND(((K605/12)-INT(K605/12))*12&gt;=3,((K605/12)-INT(K605/12))*12&lt;6),6,IF(AND(((K605/12)-INT(K605/12))*12&gt;=6,((K605/12)-INT(K605/12))*12&lt;9),9,IF(((K605/12)-INT(K605/12))*12&gt;=9,12))))</f>
        <v>201</v>
      </c>
      <c r="M605" s="13">
        <f>1/500*(I605*L605)</f>
        <v>206838.64800000002</v>
      </c>
      <c r="N605" s="9">
        <f>YEARFRAC(D605,G605,0)</f>
        <v>60</v>
      </c>
      <c r="O605" s="12"/>
      <c r="P605" s="11"/>
      <c r="Q605" s="11"/>
      <c r="R605" s="11"/>
      <c r="S605" s="9"/>
      <c r="T605" s="9"/>
      <c r="U605" s="9"/>
      <c r="V605" s="9"/>
      <c r="W605" s="9"/>
      <c r="X605" s="9"/>
      <c r="Y605" s="10"/>
      <c r="Z605" s="9"/>
      <c r="AA605" s="8"/>
      <c r="AB605" s="1"/>
      <c r="AC605" s="7"/>
    </row>
    <row r="606" spans="1:29" x14ac:dyDescent="0.2">
      <c r="A606" s="18">
        <v>6736</v>
      </c>
      <c r="B606" s="17" t="s">
        <v>578</v>
      </c>
      <c r="C606" s="17" t="s">
        <v>2</v>
      </c>
      <c r="D606" s="16">
        <v>22798</v>
      </c>
      <c r="E606" s="16">
        <v>30054</v>
      </c>
      <c r="F606" s="16">
        <v>34700</v>
      </c>
      <c r="G606" s="16">
        <v>44713</v>
      </c>
      <c r="H606" s="13">
        <v>35275</v>
      </c>
      <c r="I606" s="13">
        <v>423300</v>
      </c>
      <c r="J606" s="15">
        <f>YEARFRAC(F606,$J$2,3)</f>
        <v>16.504109589041096</v>
      </c>
      <c r="K606" s="14">
        <f>PRODUCT(J606*12)</f>
        <v>198.04931506849317</v>
      </c>
      <c r="L606" s="4">
        <f>12*(INT(K606/12))+IF(((K606/12)-INT(K606/12))*12&lt;3,3,IF(AND(((K606/12)-INT(K606/12))*12&gt;=3,((K606/12)-INT(K606/12))*12&lt;6),6,IF(AND(((K606/12)-INT(K606/12))*12&gt;=6,((K606/12)-INT(K606/12))*12&lt;9),9,IF(((K606/12)-INT(K606/12))*12&gt;=9,12))))</f>
        <v>201</v>
      </c>
      <c r="M606" s="13">
        <f>1/500*(I606*L606)</f>
        <v>170166.6</v>
      </c>
      <c r="N606" s="9">
        <f>YEARFRAC(D606,G606,0)</f>
        <v>60</v>
      </c>
      <c r="O606" s="12"/>
      <c r="P606" s="11"/>
      <c r="Q606" s="11"/>
      <c r="R606" s="11"/>
      <c r="S606" s="9"/>
      <c r="T606" s="9"/>
      <c r="U606" s="9"/>
      <c r="V606" s="9"/>
      <c r="W606" s="9"/>
      <c r="X606" s="9"/>
      <c r="Y606" s="10"/>
      <c r="Z606" s="9"/>
      <c r="AA606" s="8"/>
      <c r="AB606" s="1"/>
      <c r="AC606" s="7"/>
    </row>
    <row r="607" spans="1:29" x14ac:dyDescent="0.2">
      <c r="A607" s="18">
        <v>7097</v>
      </c>
      <c r="B607" s="17" t="s">
        <v>577</v>
      </c>
      <c r="C607" s="17" t="s">
        <v>2</v>
      </c>
      <c r="D607" s="16">
        <v>26667</v>
      </c>
      <c r="E607" s="16">
        <v>36356</v>
      </c>
      <c r="F607" s="16">
        <v>36356</v>
      </c>
      <c r="G607" s="16">
        <v>48582</v>
      </c>
      <c r="H607" s="13">
        <v>22369</v>
      </c>
      <c r="I607" s="13">
        <v>268428</v>
      </c>
      <c r="J607" s="15">
        <f>YEARFRAC(F607,$J$2,3)</f>
        <v>11.967123287671233</v>
      </c>
      <c r="K607" s="14">
        <f>PRODUCT(J607*12)</f>
        <v>143.60547945205479</v>
      </c>
      <c r="L607" s="4">
        <f>12*(INT(K607/12))+IF(((K607/12)-INT(K607/12))*12&lt;3,3,IF(AND(((K607/12)-INT(K607/12))*12&gt;=3,((K607/12)-INT(K607/12))*12&lt;6),6,IF(AND(((K607/12)-INT(K607/12))*12&gt;=6,((K607/12)-INT(K607/12))*12&lt;9),9,IF(((K607/12)-INT(K607/12))*12&gt;=9,12))))</f>
        <v>144</v>
      </c>
      <c r="M607" s="13">
        <f>1/500*(I607*L607)</f>
        <v>77307.263999999996</v>
      </c>
      <c r="N607" s="9">
        <f>YEARFRAC(D607,G607,0)</f>
        <v>60</v>
      </c>
      <c r="O607" s="12"/>
      <c r="P607" s="11"/>
      <c r="Q607" s="11"/>
      <c r="R607" s="11"/>
      <c r="S607" s="9"/>
      <c r="T607" s="9"/>
      <c r="U607" s="9"/>
      <c r="V607" s="9"/>
      <c r="W607" s="9"/>
      <c r="X607" s="9"/>
      <c r="Y607" s="10"/>
      <c r="Z607" s="9"/>
      <c r="AA607" s="8"/>
      <c r="AB607" s="1"/>
      <c r="AC607" s="7"/>
    </row>
    <row r="608" spans="1:29" x14ac:dyDescent="0.2">
      <c r="A608" s="18">
        <v>7216</v>
      </c>
      <c r="B608" s="17" t="s">
        <v>576</v>
      </c>
      <c r="C608" s="17" t="s">
        <v>0</v>
      </c>
      <c r="D608" s="16">
        <v>27356</v>
      </c>
      <c r="E608" s="16">
        <v>37355</v>
      </c>
      <c r="F608" s="16">
        <v>37355</v>
      </c>
      <c r="G608" s="16">
        <v>51097</v>
      </c>
      <c r="H608" s="13">
        <v>49636</v>
      </c>
      <c r="I608" s="13">
        <v>595632</v>
      </c>
      <c r="J608" s="15">
        <f>YEARFRAC(F608,$J$2,3)</f>
        <v>9.2301369863013694</v>
      </c>
      <c r="K608" s="14">
        <f>PRODUCT(J608*12)</f>
        <v>110.76164383561644</v>
      </c>
      <c r="L608" s="4">
        <f>12*(INT(K608/12))+IF(((K608/12)-INT(K608/12))*12&lt;3,3,IF(AND(((K608/12)-INT(K608/12))*12&gt;=3,((K608/12)-INT(K608/12))*12&lt;6),6,IF(AND(((K608/12)-INT(K608/12))*12&gt;=6,((K608/12)-INT(K608/12))*12&lt;9),9,IF(((K608/12)-INT(K608/12))*12&gt;=9,12))))</f>
        <v>111</v>
      </c>
      <c r="M608" s="13">
        <f>1/500*(I608*L608)</f>
        <v>132230.304</v>
      </c>
      <c r="N608" s="9">
        <f>YEARFRAC(D608,G608,0)</f>
        <v>65</v>
      </c>
      <c r="O608" s="12"/>
      <c r="P608" s="11"/>
      <c r="Q608" s="11"/>
      <c r="R608" s="11"/>
      <c r="S608" s="9"/>
      <c r="T608" s="9"/>
      <c r="U608" s="9"/>
      <c r="V608" s="9"/>
      <c r="W608" s="9"/>
      <c r="X608" s="9"/>
      <c r="Y608" s="10"/>
      <c r="Z608" s="9"/>
      <c r="AA608" s="8"/>
      <c r="AB608" s="1"/>
      <c r="AC608" s="7"/>
    </row>
    <row r="609" spans="1:29" x14ac:dyDescent="0.2">
      <c r="A609" s="18">
        <v>7264</v>
      </c>
      <c r="B609" s="17" t="s">
        <v>575</v>
      </c>
      <c r="C609" s="17" t="s">
        <v>0</v>
      </c>
      <c r="D609" s="16">
        <v>20971</v>
      </c>
      <c r="E609" s="16">
        <v>37553</v>
      </c>
      <c r="F609" s="16">
        <v>37553</v>
      </c>
      <c r="G609" s="16">
        <v>44712</v>
      </c>
      <c r="H609" s="13">
        <v>49636</v>
      </c>
      <c r="I609" s="13">
        <v>595632</v>
      </c>
      <c r="J609" s="15">
        <f>YEARFRAC(F609,$J$2,3)</f>
        <v>8.6876712328767116</v>
      </c>
      <c r="K609" s="14">
        <f>PRODUCT(J609*12)</f>
        <v>104.25205479452055</v>
      </c>
      <c r="L609" s="4">
        <f>12*(INT(K609/12))+IF(((K609/12)-INT(K609/12))*12&lt;3,3,IF(AND(((K609/12)-INT(K609/12))*12&gt;=3,((K609/12)-INT(K609/12))*12&lt;6),6,IF(AND(((K609/12)-INT(K609/12))*12&gt;=6,((K609/12)-INT(K609/12))*12&lt;9),9,IF(((K609/12)-INT(K609/12))*12&gt;=9,12))))</f>
        <v>105</v>
      </c>
      <c r="M609" s="13">
        <f>1/500*(I609*L609)</f>
        <v>125082.72</v>
      </c>
      <c r="N609" s="9">
        <f>YEARFRAC(D609,G609,0)</f>
        <v>65</v>
      </c>
      <c r="O609" s="12"/>
      <c r="P609" s="11"/>
      <c r="Q609" s="11"/>
      <c r="R609" s="11"/>
      <c r="S609" s="9"/>
      <c r="T609" s="9"/>
      <c r="U609" s="9"/>
      <c r="V609" s="9"/>
      <c r="W609" s="9"/>
      <c r="X609" s="9"/>
      <c r="Y609" s="10"/>
      <c r="Z609" s="9"/>
      <c r="AA609" s="8"/>
      <c r="AB609" s="1"/>
      <c r="AC609" s="7"/>
    </row>
    <row r="610" spans="1:29" x14ac:dyDescent="0.2">
      <c r="A610" s="18">
        <v>7288</v>
      </c>
      <c r="B610" s="17" t="s">
        <v>574</v>
      </c>
      <c r="C610" s="17" t="s">
        <v>2</v>
      </c>
      <c r="D610" s="16">
        <v>27427</v>
      </c>
      <c r="E610" s="16">
        <v>37649</v>
      </c>
      <c r="F610" s="16">
        <v>37649</v>
      </c>
      <c r="G610" s="16">
        <v>49342</v>
      </c>
      <c r="H610" s="13">
        <v>18403</v>
      </c>
      <c r="I610" s="13">
        <v>220836</v>
      </c>
      <c r="J610" s="15">
        <f>YEARFRAC(F610,$J$2,3)</f>
        <v>8.4246575342465757</v>
      </c>
      <c r="K610" s="14">
        <f>PRODUCT(J610*12)</f>
        <v>101.0958904109589</v>
      </c>
      <c r="L610" s="4">
        <f>12*(INT(K610/12))+IF(((K610/12)-INT(K610/12))*12&lt;3,3,IF(AND(((K610/12)-INT(K610/12))*12&gt;=3,((K610/12)-INT(K610/12))*12&lt;6),6,IF(AND(((K610/12)-INT(K610/12))*12&gt;=6,((K610/12)-INT(K610/12))*12&lt;9),9,IF(((K610/12)-INT(K610/12))*12&gt;=9,12))))</f>
        <v>102</v>
      </c>
      <c r="M610" s="13">
        <f>1/500*(I610*L610)</f>
        <v>45050.544000000002</v>
      </c>
      <c r="N610" s="9">
        <f>YEARFRAC(D610,G610,0)</f>
        <v>60</v>
      </c>
      <c r="O610" s="12"/>
      <c r="P610" s="11"/>
      <c r="Q610" s="11"/>
      <c r="R610" s="11"/>
      <c r="S610" s="9"/>
      <c r="T610" s="9"/>
      <c r="U610" s="9"/>
      <c r="V610" s="9"/>
      <c r="W610" s="9"/>
      <c r="X610" s="9"/>
      <c r="Y610" s="10"/>
      <c r="Z610" s="9"/>
      <c r="AA610" s="8"/>
      <c r="AB610" s="1"/>
      <c r="AC610" s="7"/>
    </row>
    <row r="611" spans="1:29" x14ac:dyDescent="0.2">
      <c r="A611" s="18">
        <v>7352</v>
      </c>
      <c r="B611" s="17" t="s">
        <v>573</v>
      </c>
      <c r="C611" s="17" t="s">
        <v>2</v>
      </c>
      <c r="D611" s="16">
        <v>25562</v>
      </c>
      <c r="E611" s="16">
        <v>38078</v>
      </c>
      <c r="F611" s="16">
        <v>38078</v>
      </c>
      <c r="G611" s="16">
        <v>49303</v>
      </c>
      <c r="H611" s="13">
        <v>49636</v>
      </c>
      <c r="I611" s="13">
        <v>595632</v>
      </c>
      <c r="J611" s="15">
        <f>YEARFRAC(F611,$J$2,3)</f>
        <v>7.2493150684931509</v>
      </c>
      <c r="K611" s="14">
        <f>PRODUCT(J611*12)</f>
        <v>86.991780821917814</v>
      </c>
      <c r="L611" s="4">
        <f>12*(INT(K611/12))+IF(((K611/12)-INT(K611/12))*12&lt;3,3,IF(AND(((K611/12)-INT(K611/12))*12&gt;=3,((K611/12)-INT(K611/12))*12&lt;6),6,IF(AND(((K611/12)-INT(K611/12))*12&gt;=6,((K611/12)-INT(K611/12))*12&lt;9),9,IF(((K611/12)-INT(K611/12))*12&gt;=9,12))))</f>
        <v>87</v>
      </c>
      <c r="M611" s="13">
        <f>1/500*(I611*L611)</f>
        <v>103639.96800000001</v>
      </c>
      <c r="N611" s="9">
        <f>YEARFRAC(D611,G611,0)</f>
        <v>65</v>
      </c>
      <c r="O611" s="12"/>
      <c r="P611" s="11"/>
      <c r="Q611" s="11"/>
      <c r="R611" s="11"/>
      <c r="S611" s="9"/>
      <c r="T611" s="9"/>
      <c r="U611" s="9"/>
      <c r="V611" s="9"/>
      <c r="W611" s="9"/>
      <c r="X611" s="9"/>
      <c r="Y611" s="10"/>
      <c r="Z611" s="9"/>
      <c r="AA611" s="8"/>
      <c r="AB611" s="1"/>
      <c r="AC611" s="7"/>
    </row>
    <row r="612" spans="1:29" x14ac:dyDescent="0.2">
      <c r="A612" s="18">
        <v>7389</v>
      </c>
      <c r="B612" s="17" t="s">
        <v>572</v>
      </c>
      <c r="C612" s="17" t="s">
        <v>0</v>
      </c>
      <c r="D612" s="16">
        <v>24554</v>
      </c>
      <c r="E612" s="16">
        <v>38310</v>
      </c>
      <c r="F612" s="16">
        <v>38310</v>
      </c>
      <c r="G612" s="16">
        <v>46469</v>
      </c>
      <c r="H612" s="13">
        <v>19323</v>
      </c>
      <c r="I612" s="13">
        <v>231876</v>
      </c>
      <c r="J612" s="15">
        <f>YEARFRAC(F612,$J$2,3)</f>
        <v>6.6136986301369864</v>
      </c>
      <c r="K612" s="14">
        <f>PRODUCT(J612*12)</f>
        <v>79.364383561643834</v>
      </c>
      <c r="L612" s="4">
        <f>12*(INT(K612/12))+IF(((K612/12)-INT(K612/12))*12&lt;3,3,IF(AND(((K612/12)-INT(K612/12))*12&gt;=3,((K612/12)-INT(K612/12))*12&lt;6),6,IF(AND(((K612/12)-INT(K612/12))*12&gt;=6,((K612/12)-INT(K612/12))*12&lt;9),9,IF(((K612/12)-INT(K612/12))*12&gt;=9,12))))</f>
        <v>81</v>
      </c>
      <c r="M612" s="13">
        <f>1/500*(I612*L612)</f>
        <v>37563.912000000004</v>
      </c>
      <c r="N612" s="9">
        <f>YEARFRAC(D612,G612,0)</f>
        <v>60</v>
      </c>
      <c r="O612" s="12"/>
      <c r="P612" s="11"/>
      <c r="Q612" s="11"/>
      <c r="R612" s="11"/>
      <c r="S612" s="9"/>
      <c r="T612" s="9"/>
      <c r="U612" s="9"/>
      <c r="V612" s="9"/>
      <c r="W612" s="9"/>
      <c r="X612" s="9"/>
      <c r="Y612" s="10"/>
      <c r="Z612" s="9"/>
      <c r="AA612" s="8"/>
      <c r="AB612" s="1"/>
      <c r="AC612" s="7"/>
    </row>
    <row r="613" spans="1:29" x14ac:dyDescent="0.2">
      <c r="A613" s="18">
        <v>7447</v>
      </c>
      <c r="B613" s="17" t="s">
        <v>571</v>
      </c>
      <c r="C613" s="17" t="s">
        <v>2</v>
      </c>
      <c r="D613" s="16">
        <v>24818</v>
      </c>
      <c r="E613" s="16">
        <v>39246</v>
      </c>
      <c r="F613" s="16">
        <v>39246</v>
      </c>
      <c r="G613" s="16">
        <v>46733</v>
      </c>
      <c r="H613" s="13">
        <v>29021</v>
      </c>
      <c r="I613" s="13">
        <v>348252</v>
      </c>
      <c r="J613" s="15">
        <f>YEARFRAC(F613,$J$2,3)</f>
        <v>4.0493150684931507</v>
      </c>
      <c r="K613" s="14">
        <f>PRODUCT(J613*12)</f>
        <v>48.591780821917808</v>
      </c>
      <c r="L613" s="4">
        <f>12*(INT(K613/12))+IF(((K613/12)-INT(K613/12))*12&lt;3,3,IF(AND(((K613/12)-INT(K613/12))*12&gt;=3,((K613/12)-INT(K613/12))*12&lt;6),6,IF(AND(((K613/12)-INT(K613/12))*12&gt;=6,((K613/12)-INT(K613/12))*12&lt;9),9,IF(((K613/12)-INT(K613/12))*12&gt;=9,12))))</f>
        <v>51</v>
      </c>
      <c r="M613" s="13">
        <f>1/500*(I613*L613)</f>
        <v>35521.703999999998</v>
      </c>
      <c r="N613" s="9">
        <f>YEARFRAC(D613,G613,0)</f>
        <v>60</v>
      </c>
      <c r="O613" s="12"/>
      <c r="P613" s="11"/>
      <c r="Q613" s="11"/>
      <c r="R613" s="11"/>
      <c r="S613" s="9"/>
      <c r="T613" s="9"/>
      <c r="U613" s="9"/>
      <c r="V613" s="9"/>
      <c r="W613" s="9"/>
      <c r="X613" s="9"/>
      <c r="Y613" s="10"/>
      <c r="Z613" s="9"/>
      <c r="AA613" s="8"/>
      <c r="AB613" s="1"/>
      <c r="AC613" s="7"/>
    </row>
    <row r="614" spans="1:29" x14ac:dyDescent="0.2">
      <c r="A614" s="18">
        <v>1283</v>
      </c>
      <c r="B614" s="17" t="s">
        <v>570</v>
      </c>
      <c r="C614" s="17" t="s">
        <v>0</v>
      </c>
      <c r="D614" s="16">
        <v>21013</v>
      </c>
      <c r="E614" s="16">
        <v>28606</v>
      </c>
      <c r="F614" s="16">
        <v>34700</v>
      </c>
      <c r="G614" s="16">
        <v>44754</v>
      </c>
      <c r="H614" s="13">
        <v>49636</v>
      </c>
      <c r="I614" s="13">
        <v>595632</v>
      </c>
      <c r="J614" s="15">
        <f>YEARFRAC(F614,$J$2,3)</f>
        <v>16.504109589041096</v>
      </c>
      <c r="K614" s="14">
        <f>PRODUCT(J614*12)</f>
        <v>198.04931506849317</v>
      </c>
      <c r="L614" s="4">
        <f>12*(INT(K614/12))+IF(((K614/12)-INT(K614/12))*12&lt;3,3,IF(AND(((K614/12)-INT(K614/12))*12&gt;=3,((K614/12)-INT(K614/12))*12&lt;6),6,IF(AND(((K614/12)-INT(K614/12))*12&gt;=6,((K614/12)-INT(K614/12))*12&lt;9),9,IF(((K614/12)-INT(K614/12))*12&gt;=9,12))))</f>
        <v>201</v>
      </c>
      <c r="M614" s="13">
        <f>1/500*(I614*L614)</f>
        <v>239444.06400000001</v>
      </c>
      <c r="N614" s="9">
        <f>YEARFRAC(D614,G614,0)</f>
        <v>65</v>
      </c>
      <c r="O614" s="12"/>
      <c r="P614" s="11"/>
      <c r="Q614" s="11"/>
      <c r="R614" s="11"/>
      <c r="S614" s="9"/>
      <c r="T614" s="9"/>
      <c r="U614" s="9"/>
      <c r="V614" s="9"/>
      <c r="W614" s="9"/>
      <c r="X614" s="9"/>
      <c r="Y614" s="10"/>
      <c r="Z614" s="9"/>
      <c r="AA614" s="8"/>
      <c r="AB614" s="1"/>
      <c r="AC614" s="7"/>
    </row>
    <row r="615" spans="1:29" x14ac:dyDescent="0.2">
      <c r="A615" s="18">
        <v>1791</v>
      </c>
      <c r="B615" s="17" t="s">
        <v>569</v>
      </c>
      <c r="C615" s="17" t="s">
        <v>0</v>
      </c>
      <c r="D615" s="16">
        <v>22944</v>
      </c>
      <c r="E615" s="16">
        <v>29495</v>
      </c>
      <c r="F615" s="16">
        <v>39083</v>
      </c>
      <c r="G615" s="16">
        <v>44859</v>
      </c>
      <c r="H615" s="13">
        <v>20289</v>
      </c>
      <c r="I615" s="13">
        <v>243468</v>
      </c>
      <c r="J615" s="15">
        <f>YEARFRAC(F615,$J$2,3)</f>
        <v>4.4958904109589044</v>
      </c>
      <c r="K615" s="14">
        <f>PRODUCT(J615*12)</f>
        <v>53.950684931506856</v>
      </c>
      <c r="L615" s="4">
        <f>12*(INT(K615/12))+IF(((K615/12)-INT(K615/12))*12&lt;3,3,IF(AND(((K615/12)-INT(K615/12))*12&gt;=3,((K615/12)-INT(K615/12))*12&lt;6),6,IF(AND(((K615/12)-INT(K615/12))*12&gt;=6,((K615/12)-INT(K615/12))*12&lt;9),9,IF(((K615/12)-INT(K615/12))*12&gt;=9,12))))</f>
        <v>54</v>
      </c>
      <c r="M615" s="13">
        <f>1/500*(I615*L615)</f>
        <v>26294.544000000002</v>
      </c>
      <c r="N615" s="9">
        <f>YEARFRAC(D615,G615,0)</f>
        <v>60</v>
      </c>
      <c r="O615" s="12"/>
      <c r="P615" s="11"/>
      <c r="Q615" s="11"/>
      <c r="R615" s="11"/>
      <c r="S615" s="9"/>
      <c r="T615" s="9"/>
      <c r="U615" s="9"/>
      <c r="V615" s="9"/>
      <c r="W615" s="9"/>
      <c r="X615" s="9"/>
      <c r="Y615" s="10"/>
      <c r="Z615" s="9"/>
      <c r="AA615" s="8"/>
      <c r="AB615" s="1"/>
      <c r="AC615" s="7"/>
    </row>
    <row r="616" spans="1:29" x14ac:dyDescent="0.2">
      <c r="A616" s="18">
        <v>2184</v>
      </c>
      <c r="B616" s="17" t="s">
        <v>568</v>
      </c>
      <c r="C616" s="17" t="s">
        <v>2</v>
      </c>
      <c r="D616" s="16">
        <v>21896</v>
      </c>
      <c r="E616" s="16">
        <v>30498</v>
      </c>
      <c r="F616" s="16">
        <v>34700</v>
      </c>
      <c r="G616" s="16">
        <v>45638</v>
      </c>
      <c r="H616" s="13">
        <v>42877</v>
      </c>
      <c r="I616" s="13">
        <v>514524</v>
      </c>
      <c r="J616" s="15">
        <f>YEARFRAC(F616,$J$2,3)</f>
        <v>16.504109589041096</v>
      </c>
      <c r="K616" s="14">
        <f>PRODUCT(J616*12)</f>
        <v>198.04931506849317</v>
      </c>
      <c r="L616" s="4">
        <f>12*(INT(K616/12))+IF(((K616/12)-INT(K616/12))*12&lt;3,3,IF(AND(((K616/12)-INT(K616/12))*12&gt;=3,((K616/12)-INT(K616/12))*12&lt;6),6,IF(AND(((K616/12)-INT(K616/12))*12&gt;=6,((K616/12)-INT(K616/12))*12&lt;9),9,IF(((K616/12)-INT(K616/12))*12&gt;=9,12))))</f>
        <v>201</v>
      </c>
      <c r="M616" s="13">
        <f>1/500*(I616*L616)</f>
        <v>206838.64800000002</v>
      </c>
      <c r="N616" s="9">
        <f>YEARFRAC(D616,G616,0)</f>
        <v>65</v>
      </c>
      <c r="O616" s="12"/>
      <c r="P616" s="11"/>
      <c r="Q616" s="11"/>
      <c r="R616" s="11"/>
      <c r="S616" s="9"/>
      <c r="T616" s="9"/>
      <c r="U616" s="9"/>
      <c r="V616" s="9"/>
      <c r="W616" s="9"/>
      <c r="X616" s="9"/>
      <c r="Y616" s="10"/>
      <c r="Z616" s="9"/>
      <c r="AA616" s="8"/>
      <c r="AB616" s="1"/>
      <c r="AC616" s="7"/>
    </row>
    <row r="617" spans="1:29" x14ac:dyDescent="0.2">
      <c r="A617" s="18">
        <v>2186</v>
      </c>
      <c r="B617" s="17" t="s">
        <v>567</v>
      </c>
      <c r="C617" s="17" t="s">
        <v>2</v>
      </c>
      <c r="D617" s="16">
        <v>20852</v>
      </c>
      <c r="E617" s="16">
        <v>30553</v>
      </c>
      <c r="F617" s="16">
        <v>34700</v>
      </c>
      <c r="G617" s="16">
        <v>44593</v>
      </c>
      <c r="H617" s="13">
        <v>81404</v>
      </c>
      <c r="I617" s="13">
        <v>976848</v>
      </c>
      <c r="J617" s="15">
        <f>YEARFRAC(F617,$J$2,3)</f>
        <v>16.504109589041096</v>
      </c>
      <c r="K617" s="14">
        <f>PRODUCT(J617*12)</f>
        <v>198.04931506849317</v>
      </c>
      <c r="L617" s="4">
        <f>12*(INT(K617/12))+IF(((K617/12)-INT(K617/12))*12&lt;3,3,IF(AND(((K617/12)-INT(K617/12))*12&gt;=3,((K617/12)-INT(K617/12))*12&lt;6),6,IF(AND(((K617/12)-INT(K617/12))*12&gt;=6,((K617/12)-INT(K617/12))*12&lt;9),9,IF(((K617/12)-INT(K617/12))*12&gt;=9,12))))</f>
        <v>201</v>
      </c>
      <c r="M617" s="13">
        <f>1/500*(I617*L617)</f>
        <v>392692.89600000001</v>
      </c>
      <c r="N617" s="9">
        <f>YEARFRAC(D617,G617,0)</f>
        <v>65</v>
      </c>
      <c r="O617" s="12"/>
      <c r="P617" s="11"/>
      <c r="Q617" s="11"/>
      <c r="R617" s="11"/>
      <c r="S617" s="9"/>
      <c r="T617" s="9"/>
      <c r="U617" s="9"/>
      <c r="V617" s="9"/>
      <c r="W617" s="9"/>
      <c r="X617" s="9"/>
      <c r="Y617" s="10"/>
      <c r="Z617" s="9"/>
      <c r="AA617" s="8"/>
      <c r="AB617" s="1"/>
      <c r="AC617" s="7"/>
    </row>
    <row r="618" spans="1:29" x14ac:dyDescent="0.2">
      <c r="A618" s="18">
        <v>2206</v>
      </c>
      <c r="B618" s="17" t="s">
        <v>566</v>
      </c>
      <c r="C618" s="17" t="s">
        <v>0</v>
      </c>
      <c r="D618" s="16">
        <v>22151</v>
      </c>
      <c r="E618" s="16">
        <v>30498</v>
      </c>
      <c r="F618" s="16">
        <v>39083</v>
      </c>
      <c r="G618" s="16">
        <v>44066</v>
      </c>
      <c r="H618" s="13">
        <v>23487</v>
      </c>
      <c r="I618" s="13">
        <v>281844</v>
      </c>
      <c r="J618" s="15">
        <f>YEARFRAC(F618,$J$2,3)</f>
        <v>4.4958904109589044</v>
      </c>
      <c r="K618" s="14">
        <f>PRODUCT(J618*12)</f>
        <v>53.950684931506856</v>
      </c>
      <c r="L618" s="4">
        <f>12*(INT(K618/12))+IF(((K618/12)-INT(K618/12))*12&lt;3,3,IF(AND(((K618/12)-INT(K618/12))*12&gt;=3,((K618/12)-INT(K618/12))*12&lt;6),6,IF(AND(((K618/12)-INT(K618/12))*12&gt;=6,((K618/12)-INT(K618/12))*12&lt;9),9,IF(((K618/12)-INT(K618/12))*12&gt;=9,12))))</f>
        <v>54</v>
      </c>
      <c r="M618" s="13">
        <f>1/500*(I618*L618)</f>
        <v>30439.152000000002</v>
      </c>
      <c r="N618" s="9">
        <f>YEARFRAC(D618,G618,0)</f>
        <v>60</v>
      </c>
      <c r="O618" s="12"/>
      <c r="P618" s="11"/>
      <c r="Q618" s="11"/>
      <c r="R618" s="11"/>
      <c r="S618" s="9"/>
      <c r="T618" s="9"/>
      <c r="U618" s="9"/>
      <c r="V618" s="9"/>
      <c r="W618" s="9"/>
      <c r="X618" s="9"/>
      <c r="Y618" s="10"/>
      <c r="Z618" s="9"/>
      <c r="AA618" s="8"/>
      <c r="AB618" s="1"/>
      <c r="AC618" s="7"/>
    </row>
    <row r="619" spans="1:29" x14ac:dyDescent="0.2">
      <c r="A619" s="18">
        <v>2258</v>
      </c>
      <c r="B619" s="17" t="s">
        <v>565</v>
      </c>
      <c r="C619" s="17" t="s">
        <v>2</v>
      </c>
      <c r="D619" s="16">
        <v>22270</v>
      </c>
      <c r="E619" s="16">
        <v>30893</v>
      </c>
      <c r="F619" s="16">
        <v>34700</v>
      </c>
      <c r="G619" s="16">
        <v>46011</v>
      </c>
      <c r="H619" s="13">
        <v>49636</v>
      </c>
      <c r="I619" s="13">
        <v>595632</v>
      </c>
      <c r="J619" s="15">
        <f>YEARFRAC(F619,$J$2,3)</f>
        <v>16.504109589041096</v>
      </c>
      <c r="K619" s="14">
        <f>PRODUCT(J619*12)</f>
        <v>198.04931506849317</v>
      </c>
      <c r="L619" s="4">
        <f>12*(INT(K619/12))+IF(((K619/12)-INT(K619/12))*12&lt;3,3,IF(AND(((K619/12)-INT(K619/12))*12&gt;=3,((K619/12)-INT(K619/12))*12&lt;6),6,IF(AND(((K619/12)-INT(K619/12))*12&gt;=6,((K619/12)-INT(K619/12))*12&lt;9),9,IF(((K619/12)-INT(K619/12))*12&gt;=9,12))))</f>
        <v>201</v>
      </c>
      <c r="M619" s="13">
        <f>1/500*(I619*L619)</f>
        <v>239444.06400000001</v>
      </c>
      <c r="N619" s="9">
        <f>YEARFRAC(D619,G619,0)</f>
        <v>65</v>
      </c>
      <c r="O619" s="12"/>
      <c r="P619" s="11"/>
      <c r="Q619" s="11"/>
      <c r="R619" s="11"/>
      <c r="S619" s="9"/>
      <c r="T619" s="9"/>
      <c r="U619" s="9"/>
      <c r="V619" s="9"/>
      <c r="W619" s="9"/>
      <c r="X619" s="9"/>
      <c r="Y619" s="10"/>
      <c r="Z619" s="9"/>
      <c r="AA619" s="8"/>
      <c r="AB619" s="1"/>
      <c r="AC619" s="7"/>
    </row>
    <row r="620" spans="1:29" x14ac:dyDescent="0.2">
      <c r="A620" s="18">
        <v>2265</v>
      </c>
      <c r="B620" s="17" t="s">
        <v>564</v>
      </c>
      <c r="C620" s="17" t="s">
        <v>2</v>
      </c>
      <c r="D620" s="16">
        <v>22458</v>
      </c>
      <c r="E620" s="16">
        <v>30893</v>
      </c>
      <c r="F620" s="16">
        <v>34700</v>
      </c>
      <c r="G620" s="16">
        <v>44373</v>
      </c>
      <c r="H620" s="13">
        <v>42877</v>
      </c>
      <c r="I620" s="13">
        <v>514524</v>
      </c>
      <c r="J620" s="15">
        <f>YEARFRAC(F620,$J$2,3)</f>
        <v>16.504109589041096</v>
      </c>
      <c r="K620" s="14">
        <f>PRODUCT(J620*12)</f>
        <v>198.04931506849317</v>
      </c>
      <c r="L620" s="4">
        <f>12*(INT(K620/12))+IF(((K620/12)-INT(K620/12))*12&lt;3,3,IF(AND(((K620/12)-INT(K620/12))*12&gt;=3,((K620/12)-INT(K620/12))*12&lt;6),6,IF(AND(((K620/12)-INT(K620/12))*12&gt;=6,((K620/12)-INT(K620/12))*12&lt;9),9,IF(((K620/12)-INT(K620/12))*12&gt;=9,12))))</f>
        <v>201</v>
      </c>
      <c r="M620" s="13">
        <f>1/500*(I620*L620)</f>
        <v>206838.64800000002</v>
      </c>
      <c r="N620" s="9">
        <f>YEARFRAC(D620,G620,0)</f>
        <v>60</v>
      </c>
      <c r="O620" s="12"/>
      <c r="P620" s="11"/>
      <c r="Q620" s="11"/>
      <c r="R620" s="11"/>
      <c r="S620" s="9"/>
      <c r="T620" s="9"/>
      <c r="U620" s="9"/>
      <c r="V620" s="9"/>
      <c r="W620" s="9"/>
      <c r="X620" s="9"/>
      <c r="Y620" s="10"/>
      <c r="Z620" s="9"/>
      <c r="AA620" s="8"/>
      <c r="AB620" s="1"/>
      <c r="AC620" s="7"/>
    </row>
    <row r="621" spans="1:29" x14ac:dyDescent="0.2">
      <c r="A621" s="18">
        <v>2281</v>
      </c>
      <c r="B621" s="17" t="s">
        <v>563</v>
      </c>
      <c r="C621" s="17" t="s">
        <v>0</v>
      </c>
      <c r="D621" s="16">
        <v>22439</v>
      </c>
      <c r="E621" s="16">
        <v>30895</v>
      </c>
      <c r="F621" s="16">
        <v>34700</v>
      </c>
      <c r="G621" s="16">
        <v>44354</v>
      </c>
      <c r="H621" s="13">
        <v>35275</v>
      </c>
      <c r="I621" s="13">
        <v>423300</v>
      </c>
      <c r="J621" s="15">
        <f>YEARFRAC(F621,$J$2,3)</f>
        <v>16.504109589041096</v>
      </c>
      <c r="K621" s="14">
        <f>PRODUCT(J621*12)</f>
        <v>198.04931506849317</v>
      </c>
      <c r="L621" s="4">
        <f>12*(INT(K621/12))+IF(((K621/12)-INT(K621/12))*12&lt;3,3,IF(AND(((K621/12)-INT(K621/12))*12&gt;=3,((K621/12)-INT(K621/12))*12&lt;6),6,IF(AND(((K621/12)-INT(K621/12))*12&gt;=6,((K621/12)-INT(K621/12))*12&lt;9),9,IF(((K621/12)-INT(K621/12))*12&gt;=9,12))))</f>
        <v>201</v>
      </c>
      <c r="M621" s="13">
        <f>1/500*(I621*L621)</f>
        <v>170166.6</v>
      </c>
      <c r="N621" s="9">
        <f>YEARFRAC(D621,G621,0)</f>
        <v>60</v>
      </c>
      <c r="O621" s="12"/>
      <c r="P621" s="11"/>
      <c r="Q621" s="11"/>
      <c r="R621" s="11"/>
      <c r="S621" s="9"/>
      <c r="T621" s="9"/>
      <c r="U621" s="9"/>
      <c r="V621" s="9"/>
      <c r="W621" s="9"/>
      <c r="X621" s="9"/>
      <c r="Y621" s="10"/>
      <c r="Z621" s="9"/>
      <c r="AA621" s="8"/>
      <c r="AB621" s="1"/>
      <c r="AC621" s="7"/>
    </row>
    <row r="622" spans="1:29" x14ac:dyDescent="0.2">
      <c r="A622" s="18">
        <v>2362</v>
      </c>
      <c r="B622" s="17" t="s">
        <v>562</v>
      </c>
      <c r="C622" s="17" t="s">
        <v>0</v>
      </c>
      <c r="D622" s="16">
        <v>23619</v>
      </c>
      <c r="E622" s="16">
        <v>31245</v>
      </c>
      <c r="F622" s="16">
        <v>34700</v>
      </c>
      <c r="G622" s="16">
        <v>45534</v>
      </c>
      <c r="H622" s="13">
        <v>42877</v>
      </c>
      <c r="I622" s="13">
        <v>514524</v>
      </c>
      <c r="J622" s="15">
        <f>YEARFRAC(F622,$J$2,3)</f>
        <v>16.504109589041096</v>
      </c>
      <c r="K622" s="14">
        <f>PRODUCT(J622*12)</f>
        <v>198.04931506849317</v>
      </c>
      <c r="L622" s="4">
        <f>12*(INT(K622/12))+IF(((K622/12)-INT(K622/12))*12&lt;3,3,IF(AND(((K622/12)-INT(K622/12))*12&gt;=3,((K622/12)-INT(K622/12))*12&lt;6),6,IF(AND(((K622/12)-INT(K622/12))*12&gt;=6,((K622/12)-INT(K622/12))*12&lt;9),9,IF(((K622/12)-INT(K622/12))*12&gt;=9,12))))</f>
        <v>201</v>
      </c>
      <c r="M622" s="13">
        <f>1/500*(I622*L622)</f>
        <v>206838.64800000002</v>
      </c>
      <c r="N622" s="9">
        <f>YEARFRAC(D622,G622,0)</f>
        <v>60</v>
      </c>
      <c r="O622" s="12"/>
      <c r="P622" s="11"/>
      <c r="Q622" s="11"/>
      <c r="R622" s="11"/>
      <c r="S622" s="9"/>
      <c r="T622" s="9"/>
      <c r="U622" s="9"/>
      <c r="V622" s="9"/>
      <c r="W622" s="9"/>
      <c r="X622" s="9"/>
      <c r="Y622" s="10"/>
      <c r="Z622" s="9"/>
      <c r="AA622" s="8"/>
      <c r="AB622" s="1"/>
      <c r="AC622" s="7"/>
    </row>
    <row r="623" spans="1:29" x14ac:dyDescent="0.2">
      <c r="A623" s="18">
        <v>2395</v>
      </c>
      <c r="B623" s="17" t="s">
        <v>561</v>
      </c>
      <c r="C623" s="17" t="s">
        <v>2</v>
      </c>
      <c r="D623" s="16">
        <v>22363</v>
      </c>
      <c r="E623" s="16">
        <v>31257</v>
      </c>
      <c r="F623" s="16">
        <v>34700</v>
      </c>
      <c r="G623" s="16">
        <v>46104</v>
      </c>
      <c r="H623" s="13">
        <v>94235</v>
      </c>
      <c r="I623" s="13">
        <v>1130820</v>
      </c>
      <c r="J623" s="15">
        <f>YEARFRAC(F623,$J$2,3)</f>
        <v>16.504109589041096</v>
      </c>
      <c r="K623" s="14">
        <f>PRODUCT(J623*12)</f>
        <v>198.04931506849317</v>
      </c>
      <c r="L623" s="4">
        <f>12*(INT(K623/12))+IF(((K623/12)-INT(K623/12))*12&lt;3,3,IF(AND(((K623/12)-INT(K623/12))*12&gt;=3,((K623/12)-INT(K623/12))*12&lt;6),6,IF(AND(((K623/12)-INT(K623/12))*12&gt;=6,((K623/12)-INT(K623/12))*12&lt;9),9,IF(((K623/12)-INT(K623/12))*12&gt;=9,12))))</f>
        <v>201</v>
      </c>
      <c r="M623" s="13">
        <f>1/500*(I623*L623)</f>
        <v>454589.64</v>
      </c>
      <c r="N623" s="9">
        <f>YEARFRAC(D623,G623,0)</f>
        <v>65</v>
      </c>
      <c r="O623" s="12"/>
      <c r="P623" s="11"/>
      <c r="Q623" s="11"/>
      <c r="R623" s="11"/>
      <c r="S623" s="9"/>
      <c r="T623" s="9"/>
      <c r="U623" s="9"/>
      <c r="V623" s="9"/>
      <c r="W623" s="9"/>
      <c r="X623" s="9"/>
      <c r="Y623" s="10"/>
      <c r="Z623" s="9"/>
      <c r="AA623" s="8"/>
      <c r="AB623" s="1"/>
      <c r="AC623" s="7"/>
    </row>
    <row r="624" spans="1:29" x14ac:dyDescent="0.2">
      <c r="A624" s="18">
        <v>2422</v>
      </c>
      <c r="B624" s="17" t="s">
        <v>560</v>
      </c>
      <c r="C624" s="17" t="s">
        <v>2</v>
      </c>
      <c r="D624" s="16">
        <v>22001</v>
      </c>
      <c r="E624" s="16">
        <v>31371</v>
      </c>
      <c r="F624" s="16">
        <v>34700</v>
      </c>
      <c r="G624" s="16">
        <v>45742</v>
      </c>
      <c r="H624" s="13">
        <v>49636</v>
      </c>
      <c r="I624" s="13">
        <v>595632</v>
      </c>
      <c r="J624" s="15">
        <f>YEARFRAC(F624,$J$2,3)</f>
        <v>16.504109589041096</v>
      </c>
      <c r="K624" s="14">
        <f>PRODUCT(J624*12)</f>
        <v>198.04931506849317</v>
      </c>
      <c r="L624" s="4">
        <f>12*(INT(K624/12))+IF(((K624/12)-INT(K624/12))*12&lt;3,3,IF(AND(((K624/12)-INT(K624/12))*12&gt;=3,((K624/12)-INT(K624/12))*12&lt;6),6,IF(AND(((K624/12)-INT(K624/12))*12&gt;=6,((K624/12)-INT(K624/12))*12&lt;9),9,IF(((K624/12)-INT(K624/12))*12&gt;=9,12))))</f>
        <v>201</v>
      </c>
      <c r="M624" s="13">
        <f>1/500*(I624*L624)</f>
        <v>239444.06400000001</v>
      </c>
      <c r="N624" s="9">
        <f>YEARFRAC(D624,G624,0)</f>
        <v>65</v>
      </c>
      <c r="O624" s="12"/>
      <c r="P624" s="11"/>
      <c r="Q624" s="11"/>
      <c r="R624" s="11"/>
      <c r="S624" s="9"/>
      <c r="T624" s="9"/>
      <c r="U624" s="9"/>
      <c r="V624" s="9"/>
      <c r="W624" s="9"/>
      <c r="X624" s="9"/>
      <c r="Y624" s="10"/>
      <c r="Z624" s="9"/>
      <c r="AA624" s="8"/>
      <c r="AB624" s="1"/>
      <c r="AC624" s="7"/>
    </row>
    <row r="625" spans="1:29" x14ac:dyDescent="0.2">
      <c r="A625" s="18">
        <v>2573</v>
      </c>
      <c r="B625" s="17" t="s">
        <v>559</v>
      </c>
      <c r="C625" s="17" t="s">
        <v>0</v>
      </c>
      <c r="D625" s="16">
        <v>24709</v>
      </c>
      <c r="E625" s="16">
        <v>31594</v>
      </c>
      <c r="F625" s="16">
        <v>36039</v>
      </c>
      <c r="G625" s="16">
        <v>46624</v>
      </c>
      <c r="H625" s="13">
        <v>29021</v>
      </c>
      <c r="I625" s="13">
        <v>348252</v>
      </c>
      <c r="J625" s="15">
        <f>YEARFRAC(F625,$J$2,3)</f>
        <v>12.835616438356164</v>
      </c>
      <c r="K625" s="14">
        <f>PRODUCT(J625*12)</f>
        <v>154.02739726027397</v>
      </c>
      <c r="L625" s="4">
        <f>12*(INT(K625/12))+IF(((K625/12)-INT(K625/12))*12&lt;3,3,IF(AND(((K625/12)-INT(K625/12))*12&gt;=3,((K625/12)-INT(K625/12))*12&lt;6),6,IF(AND(((K625/12)-INT(K625/12))*12&gt;=6,((K625/12)-INT(K625/12))*12&lt;9),9,IF(((K625/12)-INT(K625/12))*12&gt;=9,12))))</f>
        <v>156</v>
      </c>
      <c r="M625" s="13">
        <f>1/500*(I625*L625)</f>
        <v>108654.624</v>
      </c>
      <c r="N625" s="9">
        <f>YEARFRAC(D625,G625,0)</f>
        <v>60</v>
      </c>
      <c r="O625" s="12"/>
      <c r="P625" s="11"/>
      <c r="Q625" s="11"/>
      <c r="R625" s="11"/>
      <c r="S625" s="9"/>
      <c r="T625" s="9"/>
      <c r="U625" s="9"/>
      <c r="V625" s="9"/>
      <c r="W625" s="9"/>
      <c r="X625" s="9"/>
      <c r="Y625" s="10"/>
      <c r="Z625" s="9"/>
      <c r="AA625" s="8"/>
      <c r="AB625" s="1"/>
      <c r="AC625" s="7"/>
    </row>
    <row r="626" spans="1:29" x14ac:dyDescent="0.2">
      <c r="A626" s="18">
        <v>2585</v>
      </c>
      <c r="B626" s="17" t="s">
        <v>558</v>
      </c>
      <c r="C626" s="17" t="s">
        <v>2</v>
      </c>
      <c r="D626" s="16">
        <v>23643</v>
      </c>
      <c r="E626" s="16">
        <v>31625</v>
      </c>
      <c r="F626" s="16">
        <v>34700</v>
      </c>
      <c r="G626" s="16">
        <v>47384</v>
      </c>
      <c r="H626" s="13">
        <v>81404</v>
      </c>
      <c r="I626" s="13">
        <v>976848</v>
      </c>
      <c r="J626" s="15">
        <f>YEARFRAC(F626,$J$2,3)</f>
        <v>16.504109589041096</v>
      </c>
      <c r="K626" s="14">
        <f>PRODUCT(J626*12)</f>
        <v>198.04931506849317</v>
      </c>
      <c r="L626" s="4">
        <f>12*(INT(K626/12))+IF(((K626/12)-INT(K626/12))*12&lt;3,3,IF(AND(((K626/12)-INT(K626/12))*12&gt;=3,((K626/12)-INT(K626/12))*12&lt;6),6,IF(AND(((K626/12)-INT(K626/12))*12&gt;=6,((K626/12)-INT(K626/12))*12&lt;9),9,IF(((K626/12)-INT(K626/12))*12&gt;=9,12))))</f>
        <v>201</v>
      </c>
      <c r="M626" s="13">
        <f>1/500*(I626*L626)</f>
        <v>392692.89600000001</v>
      </c>
      <c r="N626" s="9">
        <f>YEARFRAC(D626,G626,0)</f>
        <v>65</v>
      </c>
      <c r="O626" s="12"/>
      <c r="P626" s="11"/>
      <c r="Q626" s="11"/>
      <c r="R626" s="11"/>
      <c r="S626" s="9"/>
      <c r="T626" s="9"/>
      <c r="U626" s="9"/>
      <c r="V626" s="9"/>
      <c r="W626" s="9"/>
      <c r="X626" s="9"/>
      <c r="Y626" s="10"/>
      <c r="Z626" s="9"/>
      <c r="AA626" s="8"/>
      <c r="AB626" s="1"/>
      <c r="AC626" s="7"/>
    </row>
    <row r="627" spans="1:29" x14ac:dyDescent="0.2">
      <c r="A627" s="18">
        <v>2587</v>
      </c>
      <c r="B627" s="17" t="s">
        <v>557</v>
      </c>
      <c r="C627" s="17" t="s">
        <v>2</v>
      </c>
      <c r="D627" s="16">
        <v>22748</v>
      </c>
      <c r="E627" s="16">
        <v>31635</v>
      </c>
      <c r="F627" s="16">
        <v>34700</v>
      </c>
      <c r="G627" s="16">
        <v>46489</v>
      </c>
      <c r="H627" s="13">
        <v>94235</v>
      </c>
      <c r="I627" s="13">
        <v>1130820</v>
      </c>
      <c r="J627" s="15">
        <f>YEARFRAC(F627,$J$2,3)</f>
        <v>16.504109589041096</v>
      </c>
      <c r="K627" s="14">
        <f>PRODUCT(J627*12)</f>
        <v>198.04931506849317</v>
      </c>
      <c r="L627" s="4">
        <f>12*(INT(K627/12))+IF(((K627/12)-INT(K627/12))*12&lt;3,3,IF(AND(((K627/12)-INT(K627/12))*12&gt;=3,((K627/12)-INT(K627/12))*12&lt;6),6,IF(AND(((K627/12)-INT(K627/12))*12&gt;=6,((K627/12)-INT(K627/12))*12&lt;9),9,IF(((K627/12)-INT(K627/12))*12&gt;=9,12))))</f>
        <v>201</v>
      </c>
      <c r="M627" s="13">
        <f>1/500*(I627*L627)</f>
        <v>454589.64</v>
      </c>
      <c r="N627" s="9">
        <f>YEARFRAC(D627,G627,0)</f>
        <v>65</v>
      </c>
      <c r="O627" s="12"/>
      <c r="P627" s="11"/>
      <c r="Q627" s="11"/>
      <c r="R627" s="11"/>
      <c r="S627" s="9"/>
      <c r="T627" s="9"/>
      <c r="U627" s="9"/>
      <c r="V627" s="9"/>
      <c r="W627" s="9"/>
      <c r="X627" s="9"/>
      <c r="Y627" s="10"/>
      <c r="Z627" s="9"/>
      <c r="AA627" s="8"/>
      <c r="AB627" s="1"/>
      <c r="AC627" s="7"/>
    </row>
    <row r="628" spans="1:29" x14ac:dyDescent="0.2">
      <c r="A628" s="18">
        <v>2592</v>
      </c>
      <c r="B628" s="17" t="s">
        <v>556</v>
      </c>
      <c r="C628" s="17" t="s">
        <v>2</v>
      </c>
      <c r="D628" s="16">
        <v>22068</v>
      </c>
      <c r="E628" s="16">
        <v>31637</v>
      </c>
      <c r="F628" s="16">
        <v>34700</v>
      </c>
      <c r="G628" s="16">
        <v>45809</v>
      </c>
      <c r="H628" s="13">
        <v>42877</v>
      </c>
      <c r="I628" s="13">
        <v>514524</v>
      </c>
      <c r="J628" s="15">
        <f>YEARFRAC(F628,$J$2,3)</f>
        <v>16.504109589041096</v>
      </c>
      <c r="K628" s="14">
        <f>PRODUCT(J628*12)</f>
        <v>198.04931506849317</v>
      </c>
      <c r="L628" s="4">
        <f>12*(INT(K628/12))+IF(((K628/12)-INT(K628/12))*12&lt;3,3,IF(AND(((K628/12)-INT(K628/12))*12&gt;=3,((K628/12)-INT(K628/12))*12&lt;6),6,IF(AND(((K628/12)-INT(K628/12))*12&gt;=6,((K628/12)-INT(K628/12))*12&lt;9),9,IF(((K628/12)-INT(K628/12))*12&gt;=9,12))))</f>
        <v>201</v>
      </c>
      <c r="M628" s="13">
        <f>1/500*(I628*L628)</f>
        <v>206838.64800000002</v>
      </c>
      <c r="N628" s="9">
        <f>YEARFRAC(D628,G628,0)</f>
        <v>65</v>
      </c>
      <c r="O628" s="12"/>
      <c r="P628" s="11"/>
      <c r="Q628" s="11"/>
      <c r="R628" s="11"/>
      <c r="S628" s="9"/>
      <c r="T628" s="9"/>
      <c r="U628" s="9"/>
      <c r="V628" s="9"/>
      <c r="W628" s="9"/>
      <c r="X628" s="9"/>
      <c r="Y628" s="10"/>
      <c r="Z628" s="9"/>
      <c r="AA628" s="8"/>
      <c r="AB628" s="1"/>
      <c r="AC628" s="7"/>
    </row>
    <row r="629" spans="1:29" x14ac:dyDescent="0.2">
      <c r="A629" s="18">
        <v>2607</v>
      </c>
      <c r="B629" s="17" t="s">
        <v>555</v>
      </c>
      <c r="C629" s="17" t="s">
        <v>2</v>
      </c>
      <c r="D629" s="16">
        <v>23023</v>
      </c>
      <c r="E629" s="16">
        <v>31594</v>
      </c>
      <c r="F629" s="16">
        <v>34731</v>
      </c>
      <c r="G629" s="16">
        <v>44938</v>
      </c>
      <c r="H629" s="13">
        <v>18403</v>
      </c>
      <c r="I629" s="13">
        <v>220836</v>
      </c>
      <c r="J629" s="15">
        <f>YEARFRAC(F629,$J$2,3)</f>
        <v>16.419178082191781</v>
      </c>
      <c r="K629" s="14">
        <f>PRODUCT(J629*12)</f>
        <v>197.03013698630139</v>
      </c>
      <c r="L629" s="4">
        <f>12*(INT(K629/12))+IF(((K629/12)-INT(K629/12))*12&lt;3,3,IF(AND(((K629/12)-INT(K629/12))*12&gt;=3,((K629/12)-INT(K629/12))*12&lt;6),6,IF(AND(((K629/12)-INT(K629/12))*12&gt;=6,((K629/12)-INT(K629/12))*12&lt;9),9,IF(((K629/12)-INT(K629/12))*12&gt;=9,12))))</f>
        <v>198</v>
      </c>
      <c r="M629" s="13">
        <f>1/500*(I629*L629)</f>
        <v>87451.055999999997</v>
      </c>
      <c r="N629" s="9">
        <f>YEARFRAC(D629,G629,0)</f>
        <v>60</v>
      </c>
      <c r="O629" s="12"/>
      <c r="P629" s="11"/>
      <c r="Q629" s="11"/>
      <c r="R629" s="11"/>
      <c r="S629" s="9"/>
      <c r="T629" s="9"/>
      <c r="U629" s="9"/>
      <c r="V629" s="9"/>
      <c r="W629" s="9"/>
      <c r="X629" s="9"/>
      <c r="Y629" s="10"/>
      <c r="Z629" s="9"/>
      <c r="AA629" s="8"/>
      <c r="AB629" s="1"/>
      <c r="AC629" s="7"/>
    </row>
    <row r="630" spans="1:29" x14ac:dyDescent="0.2">
      <c r="A630" s="18">
        <v>2751</v>
      </c>
      <c r="B630" s="17" t="s">
        <v>554</v>
      </c>
      <c r="C630" s="17" t="s">
        <v>2</v>
      </c>
      <c r="D630" s="16">
        <v>21432</v>
      </c>
      <c r="E630" s="16">
        <v>31959</v>
      </c>
      <c r="F630" s="16">
        <v>34700</v>
      </c>
      <c r="G630" s="16">
        <v>45173</v>
      </c>
      <c r="H630" s="13">
        <v>49636</v>
      </c>
      <c r="I630" s="13">
        <v>595632</v>
      </c>
      <c r="J630" s="15">
        <f>YEARFRAC(F630,$J$2,3)</f>
        <v>16.504109589041096</v>
      </c>
      <c r="K630" s="14">
        <f>PRODUCT(J630*12)</f>
        <v>198.04931506849317</v>
      </c>
      <c r="L630" s="4">
        <f>12*(INT(K630/12))+IF(((K630/12)-INT(K630/12))*12&lt;3,3,IF(AND(((K630/12)-INT(K630/12))*12&gt;=3,((K630/12)-INT(K630/12))*12&lt;6),6,IF(AND(((K630/12)-INT(K630/12))*12&gt;=6,((K630/12)-INT(K630/12))*12&lt;9),9,IF(((K630/12)-INT(K630/12))*12&gt;=9,12))))</f>
        <v>201</v>
      </c>
      <c r="M630" s="13">
        <f>1/500*(I630*L630)</f>
        <v>239444.06400000001</v>
      </c>
      <c r="N630" s="9">
        <f>YEARFRAC(D630,G630,0)</f>
        <v>65</v>
      </c>
      <c r="O630" s="12"/>
      <c r="P630" s="11"/>
      <c r="Q630" s="11"/>
      <c r="R630" s="11"/>
      <c r="S630" s="9"/>
      <c r="T630" s="9"/>
      <c r="U630" s="9"/>
      <c r="V630" s="9"/>
      <c r="W630" s="9"/>
      <c r="X630" s="9"/>
      <c r="Y630" s="10"/>
      <c r="Z630" s="9"/>
      <c r="AA630" s="8"/>
      <c r="AB630" s="1"/>
      <c r="AC630" s="7"/>
    </row>
    <row r="631" spans="1:29" x14ac:dyDescent="0.2">
      <c r="A631" s="18">
        <v>2769</v>
      </c>
      <c r="B631" s="17" t="s">
        <v>553</v>
      </c>
      <c r="C631" s="17" t="s">
        <v>0</v>
      </c>
      <c r="D631" s="16">
        <v>23480</v>
      </c>
      <c r="E631" s="16">
        <v>32007</v>
      </c>
      <c r="F631" s="16">
        <v>34700</v>
      </c>
      <c r="G631" s="16">
        <v>47221</v>
      </c>
      <c r="H631" s="13">
        <v>42877</v>
      </c>
      <c r="I631" s="13">
        <v>514524</v>
      </c>
      <c r="J631" s="15">
        <f>YEARFRAC(F631,$J$2,3)</f>
        <v>16.504109589041096</v>
      </c>
      <c r="K631" s="14">
        <f>PRODUCT(J631*12)</f>
        <v>198.04931506849317</v>
      </c>
      <c r="L631" s="4">
        <f>12*(INT(K631/12))+IF(((K631/12)-INT(K631/12))*12&lt;3,3,IF(AND(((K631/12)-INT(K631/12))*12&gt;=3,((K631/12)-INT(K631/12))*12&lt;6),6,IF(AND(((K631/12)-INT(K631/12))*12&gt;=6,((K631/12)-INT(K631/12))*12&lt;9),9,IF(((K631/12)-INT(K631/12))*12&gt;=9,12))))</f>
        <v>201</v>
      </c>
      <c r="M631" s="13">
        <f>1/500*(I631*L631)</f>
        <v>206838.64800000002</v>
      </c>
      <c r="N631" s="9">
        <f>YEARFRAC(D631,G631,0)</f>
        <v>65</v>
      </c>
      <c r="O631" s="12"/>
      <c r="P631" s="11"/>
      <c r="Q631" s="11"/>
      <c r="R631" s="11"/>
      <c r="S631" s="9"/>
      <c r="T631" s="9"/>
      <c r="U631" s="9"/>
      <c r="V631" s="9"/>
      <c r="W631" s="9"/>
      <c r="X631" s="9"/>
      <c r="Y631" s="10"/>
      <c r="Z631" s="9"/>
      <c r="AA631" s="8"/>
      <c r="AB631" s="1"/>
      <c r="AC631" s="7"/>
    </row>
    <row r="632" spans="1:29" x14ac:dyDescent="0.2">
      <c r="A632" s="18">
        <v>2831</v>
      </c>
      <c r="B632" s="17" t="s">
        <v>552</v>
      </c>
      <c r="C632" s="17" t="s">
        <v>2</v>
      </c>
      <c r="D632" s="16">
        <v>22980</v>
      </c>
      <c r="E632" s="16">
        <v>32356</v>
      </c>
      <c r="F632" s="16">
        <v>34700</v>
      </c>
      <c r="G632" s="16">
        <v>46721</v>
      </c>
      <c r="H632" s="13">
        <v>49636</v>
      </c>
      <c r="I632" s="13">
        <v>595632</v>
      </c>
      <c r="J632" s="15">
        <f>YEARFRAC(F632,$J$2,3)</f>
        <v>16.504109589041096</v>
      </c>
      <c r="K632" s="14">
        <f>PRODUCT(J632*12)</f>
        <v>198.04931506849317</v>
      </c>
      <c r="L632" s="4">
        <f>12*(INT(K632/12))+IF(((K632/12)-INT(K632/12))*12&lt;3,3,IF(AND(((K632/12)-INT(K632/12))*12&gt;=3,((K632/12)-INT(K632/12))*12&lt;6),6,IF(AND(((K632/12)-INT(K632/12))*12&gt;=6,((K632/12)-INT(K632/12))*12&lt;9),9,IF(((K632/12)-INT(K632/12))*12&gt;=9,12))))</f>
        <v>201</v>
      </c>
      <c r="M632" s="13">
        <f>1/500*(I632*L632)</f>
        <v>239444.06400000001</v>
      </c>
      <c r="N632" s="9">
        <f>YEARFRAC(D632,G632,0)</f>
        <v>65</v>
      </c>
      <c r="O632" s="12"/>
      <c r="P632" s="11"/>
      <c r="Q632" s="11"/>
      <c r="R632" s="11"/>
      <c r="S632" s="9"/>
      <c r="T632" s="9"/>
      <c r="U632" s="9"/>
      <c r="V632" s="9"/>
      <c r="W632" s="9"/>
      <c r="X632" s="9"/>
      <c r="Y632" s="10"/>
      <c r="Z632" s="9"/>
      <c r="AA632" s="8"/>
      <c r="AB632" s="1"/>
      <c r="AC632" s="7"/>
    </row>
    <row r="633" spans="1:29" x14ac:dyDescent="0.2">
      <c r="A633" s="18">
        <v>2864</v>
      </c>
      <c r="B633" s="17" t="s">
        <v>551</v>
      </c>
      <c r="C633" s="17" t="s">
        <v>0</v>
      </c>
      <c r="D633" s="16">
        <v>22819</v>
      </c>
      <c r="E633" s="16">
        <v>32325</v>
      </c>
      <c r="F633" s="16">
        <v>39083</v>
      </c>
      <c r="G633" s="16">
        <v>44734</v>
      </c>
      <c r="H633" s="13">
        <v>20289</v>
      </c>
      <c r="I633" s="13">
        <v>243468</v>
      </c>
      <c r="J633" s="15">
        <f>YEARFRAC(F633,$J$2,3)</f>
        <v>4.4958904109589044</v>
      </c>
      <c r="K633" s="14">
        <f>PRODUCT(J633*12)</f>
        <v>53.950684931506856</v>
      </c>
      <c r="L633" s="4">
        <f>12*(INT(K633/12))+IF(((K633/12)-INT(K633/12))*12&lt;3,3,IF(AND(((K633/12)-INT(K633/12))*12&gt;=3,((K633/12)-INT(K633/12))*12&lt;6),6,IF(AND(((K633/12)-INT(K633/12))*12&gt;=6,((K633/12)-INT(K633/12))*12&lt;9),9,IF(((K633/12)-INT(K633/12))*12&gt;=9,12))))</f>
        <v>54</v>
      </c>
      <c r="M633" s="13">
        <f>1/500*(I633*L633)</f>
        <v>26294.544000000002</v>
      </c>
      <c r="N633" s="9">
        <f>YEARFRAC(D633,G633,0)</f>
        <v>60</v>
      </c>
      <c r="O633" s="12"/>
      <c r="P633" s="11"/>
      <c r="Q633" s="11"/>
      <c r="R633" s="11"/>
      <c r="S633" s="9"/>
      <c r="T633" s="9"/>
      <c r="U633" s="9"/>
      <c r="V633" s="9"/>
      <c r="W633" s="9"/>
      <c r="X633" s="9"/>
      <c r="Y633" s="10"/>
      <c r="Z633" s="9"/>
      <c r="AA633" s="8"/>
      <c r="AB633" s="1"/>
      <c r="AC633" s="7"/>
    </row>
    <row r="634" spans="1:29" x14ac:dyDescent="0.2">
      <c r="A634" s="18">
        <v>3069</v>
      </c>
      <c r="B634" s="17" t="s">
        <v>550</v>
      </c>
      <c r="C634" s="17" t="s">
        <v>2</v>
      </c>
      <c r="D634" s="16">
        <v>22951</v>
      </c>
      <c r="E634" s="16">
        <v>29878</v>
      </c>
      <c r="F634" s="16">
        <v>34700</v>
      </c>
      <c r="G634" s="16">
        <v>44866</v>
      </c>
      <c r="H634" s="13">
        <v>31996</v>
      </c>
      <c r="I634" s="13">
        <v>383952</v>
      </c>
      <c r="J634" s="15">
        <f>YEARFRAC(F634,$J$2,3)</f>
        <v>16.504109589041096</v>
      </c>
      <c r="K634" s="14">
        <f>PRODUCT(J634*12)</f>
        <v>198.04931506849317</v>
      </c>
      <c r="L634" s="4">
        <f>12*(INT(K634/12))+IF(((K634/12)-INT(K634/12))*12&lt;3,3,IF(AND(((K634/12)-INT(K634/12))*12&gt;=3,((K634/12)-INT(K634/12))*12&lt;6),6,IF(AND(((K634/12)-INT(K634/12))*12&gt;=6,((K634/12)-INT(K634/12))*12&lt;9),9,IF(((K634/12)-INT(K634/12))*12&gt;=9,12))))</f>
        <v>201</v>
      </c>
      <c r="M634" s="13">
        <f>1/500*(I634*L634)</f>
        <v>154348.704</v>
      </c>
      <c r="N634" s="9">
        <f>YEARFRAC(D634,G634,0)</f>
        <v>60</v>
      </c>
      <c r="O634" s="12"/>
      <c r="P634" s="11"/>
      <c r="Q634" s="11"/>
      <c r="R634" s="11"/>
      <c r="S634" s="9"/>
      <c r="T634" s="9"/>
      <c r="U634" s="9"/>
      <c r="V634" s="9"/>
      <c r="W634" s="9"/>
      <c r="X634" s="9"/>
      <c r="Y634" s="10"/>
      <c r="Z634" s="9"/>
      <c r="AA634" s="8"/>
      <c r="AB634" s="1"/>
      <c r="AC634" s="7"/>
    </row>
    <row r="635" spans="1:29" x14ac:dyDescent="0.2">
      <c r="A635" s="18">
        <v>3188</v>
      </c>
      <c r="B635" s="17" t="s">
        <v>549</v>
      </c>
      <c r="C635" s="17" t="s">
        <v>2</v>
      </c>
      <c r="D635" s="16">
        <v>21824</v>
      </c>
      <c r="E635" s="16">
        <v>30152</v>
      </c>
      <c r="F635" s="16">
        <v>34700</v>
      </c>
      <c r="G635" s="16">
        <v>45566</v>
      </c>
      <c r="H635" s="13">
        <v>49636</v>
      </c>
      <c r="I635" s="13">
        <v>595632</v>
      </c>
      <c r="J635" s="15">
        <f>YEARFRAC(F635,$J$2,3)</f>
        <v>16.504109589041096</v>
      </c>
      <c r="K635" s="14">
        <f>PRODUCT(J635*12)</f>
        <v>198.04931506849317</v>
      </c>
      <c r="L635" s="4">
        <f>12*(INT(K635/12))+IF(((K635/12)-INT(K635/12))*12&lt;3,3,IF(AND(((K635/12)-INT(K635/12))*12&gt;=3,((K635/12)-INT(K635/12))*12&lt;6),6,IF(AND(((K635/12)-INT(K635/12))*12&gt;=6,((K635/12)-INT(K635/12))*12&lt;9),9,IF(((K635/12)-INT(K635/12))*12&gt;=9,12))))</f>
        <v>201</v>
      </c>
      <c r="M635" s="13">
        <f>1/500*(I635*L635)</f>
        <v>239444.06400000001</v>
      </c>
      <c r="N635" s="9">
        <f>YEARFRAC(D635,G635,0)</f>
        <v>65</v>
      </c>
      <c r="O635" s="12"/>
      <c r="P635" s="11"/>
      <c r="Q635" s="11"/>
      <c r="R635" s="11"/>
      <c r="S635" s="9"/>
      <c r="T635" s="9"/>
      <c r="U635" s="9"/>
      <c r="V635" s="9"/>
      <c r="W635" s="9"/>
      <c r="X635" s="9"/>
      <c r="Y635" s="10"/>
      <c r="Z635" s="9"/>
      <c r="AA635" s="8"/>
      <c r="AB635" s="1"/>
      <c r="AC635" s="7"/>
    </row>
    <row r="636" spans="1:29" x14ac:dyDescent="0.2">
      <c r="A636" s="18">
        <v>3381</v>
      </c>
      <c r="B636" s="17" t="s">
        <v>548</v>
      </c>
      <c r="C636" s="17" t="s">
        <v>2</v>
      </c>
      <c r="D636" s="16">
        <v>21125</v>
      </c>
      <c r="E636" s="16">
        <v>29878</v>
      </c>
      <c r="F636" s="16">
        <v>34700</v>
      </c>
      <c r="G636" s="16">
        <v>44866</v>
      </c>
      <c r="H636" s="13">
        <v>81404</v>
      </c>
      <c r="I636" s="13">
        <v>976848</v>
      </c>
      <c r="J636" s="15">
        <f>YEARFRAC(F636,$J$2,3)</f>
        <v>16.504109589041096</v>
      </c>
      <c r="K636" s="14">
        <f>PRODUCT(J636*12)</f>
        <v>198.04931506849317</v>
      </c>
      <c r="L636" s="4">
        <f>12*(INT(K636/12))+IF(((K636/12)-INT(K636/12))*12&lt;3,3,IF(AND(((K636/12)-INT(K636/12))*12&gt;=3,((K636/12)-INT(K636/12))*12&lt;6),6,IF(AND(((K636/12)-INT(K636/12))*12&gt;=6,((K636/12)-INT(K636/12))*12&lt;9),9,IF(((K636/12)-INT(K636/12))*12&gt;=9,12))))</f>
        <v>201</v>
      </c>
      <c r="M636" s="13">
        <f>1/500*(I636*L636)</f>
        <v>392692.89600000001</v>
      </c>
      <c r="N636" s="9">
        <f>YEARFRAC(D636,G636,0)</f>
        <v>65</v>
      </c>
      <c r="O636" s="12"/>
      <c r="P636" s="11"/>
      <c r="Q636" s="11"/>
      <c r="R636" s="11"/>
      <c r="S636" s="9"/>
      <c r="T636" s="9"/>
      <c r="U636" s="9"/>
      <c r="V636" s="9"/>
      <c r="W636" s="9"/>
      <c r="X636" s="9"/>
      <c r="Y636" s="10"/>
      <c r="Z636" s="9"/>
      <c r="AA636" s="8"/>
      <c r="AB636" s="1"/>
      <c r="AC636" s="7"/>
    </row>
    <row r="637" spans="1:29" x14ac:dyDescent="0.2">
      <c r="A637" s="18">
        <v>4094</v>
      </c>
      <c r="B637" s="17" t="s">
        <v>547</v>
      </c>
      <c r="C637" s="17" t="s">
        <v>0</v>
      </c>
      <c r="D637" s="16">
        <v>24463</v>
      </c>
      <c r="E637" s="16">
        <v>31594</v>
      </c>
      <c r="F637" s="16">
        <v>36039</v>
      </c>
      <c r="G637" s="16">
        <v>46378</v>
      </c>
      <c r="H637" s="13">
        <v>20289</v>
      </c>
      <c r="I637" s="13">
        <v>243468</v>
      </c>
      <c r="J637" s="15">
        <f>YEARFRAC(F637,$J$2,3)</f>
        <v>12.835616438356164</v>
      </c>
      <c r="K637" s="14">
        <f>PRODUCT(J637*12)</f>
        <v>154.02739726027397</v>
      </c>
      <c r="L637" s="4">
        <f>12*(INT(K637/12))+IF(((K637/12)-INT(K637/12))*12&lt;3,3,IF(AND(((K637/12)-INT(K637/12))*12&gt;=3,((K637/12)-INT(K637/12))*12&lt;6),6,IF(AND(((K637/12)-INT(K637/12))*12&gt;=6,((K637/12)-INT(K637/12))*12&lt;9),9,IF(((K637/12)-INT(K637/12))*12&gt;=9,12))))</f>
        <v>156</v>
      </c>
      <c r="M637" s="13">
        <f>1/500*(I637*L637)</f>
        <v>75962.016000000003</v>
      </c>
      <c r="N637" s="9">
        <f>YEARFRAC(D637,G637,0)</f>
        <v>60</v>
      </c>
      <c r="O637" s="12"/>
      <c r="P637" s="11"/>
      <c r="Q637" s="11"/>
      <c r="R637" s="11"/>
      <c r="S637" s="9"/>
      <c r="T637" s="9"/>
      <c r="U637" s="9"/>
      <c r="V637" s="9"/>
      <c r="W637" s="9"/>
      <c r="X637" s="9"/>
      <c r="Y637" s="10"/>
      <c r="Z637" s="9"/>
      <c r="AA637" s="8"/>
      <c r="AB637" s="1"/>
      <c r="AC637" s="7"/>
    </row>
    <row r="638" spans="1:29" x14ac:dyDescent="0.2">
      <c r="A638" s="18">
        <v>4429</v>
      </c>
      <c r="B638" s="17" t="s">
        <v>546</v>
      </c>
      <c r="C638" s="17" t="s">
        <v>2</v>
      </c>
      <c r="D638" s="16">
        <v>23163</v>
      </c>
      <c r="E638" s="16">
        <v>30904</v>
      </c>
      <c r="F638" s="16">
        <v>34700</v>
      </c>
      <c r="G638" s="16">
        <v>45078</v>
      </c>
      <c r="H638" s="13">
        <v>35275</v>
      </c>
      <c r="I638" s="13">
        <v>423300</v>
      </c>
      <c r="J638" s="15">
        <f>YEARFRAC(F638,$J$2,3)</f>
        <v>16.504109589041096</v>
      </c>
      <c r="K638" s="14">
        <f>PRODUCT(J638*12)</f>
        <v>198.04931506849317</v>
      </c>
      <c r="L638" s="4">
        <f>12*(INT(K638/12))+IF(((K638/12)-INT(K638/12))*12&lt;3,3,IF(AND(((K638/12)-INT(K638/12))*12&gt;=3,((K638/12)-INT(K638/12))*12&lt;6),6,IF(AND(((K638/12)-INT(K638/12))*12&gt;=6,((K638/12)-INT(K638/12))*12&lt;9),9,IF(((K638/12)-INT(K638/12))*12&gt;=9,12))))</f>
        <v>201</v>
      </c>
      <c r="M638" s="13">
        <f>1/500*(I638*L638)</f>
        <v>170166.6</v>
      </c>
      <c r="N638" s="9">
        <f>YEARFRAC(D638,G638,0)</f>
        <v>60</v>
      </c>
      <c r="O638" s="12"/>
      <c r="P638" s="11"/>
      <c r="Q638" s="11"/>
      <c r="R638" s="11"/>
      <c r="S638" s="9"/>
      <c r="T638" s="9"/>
      <c r="U638" s="9"/>
      <c r="V638" s="9"/>
      <c r="W638" s="9"/>
      <c r="X638" s="9"/>
      <c r="Y638" s="10"/>
      <c r="Z638" s="9"/>
      <c r="AA638" s="8"/>
      <c r="AB638" s="1"/>
      <c r="AC638" s="7"/>
    </row>
    <row r="639" spans="1:29" x14ac:dyDescent="0.2">
      <c r="A639" s="18">
        <v>4435</v>
      </c>
      <c r="B639" s="17" t="s">
        <v>545</v>
      </c>
      <c r="C639" s="17" t="s">
        <v>2</v>
      </c>
      <c r="D639" s="16">
        <v>20902</v>
      </c>
      <c r="E639" s="16">
        <v>29840</v>
      </c>
      <c r="F639" s="16">
        <v>34700</v>
      </c>
      <c r="G639" s="16">
        <v>44643</v>
      </c>
      <c r="H639" s="13">
        <v>81404</v>
      </c>
      <c r="I639" s="13">
        <v>976848</v>
      </c>
      <c r="J639" s="15">
        <f>YEARFRAC(F639,$J$2,3)</f>
        <v>16.504109589041096</v>
      </c>
      <c r="K639" s="14">
        <f>PRODUCT(J639*12)</f>
        <v>198.04931506849317</v>
      </c>
      <c r="L639" s="4">
        <f>12*(INT(K639/12))+IF(((K639/12)-INT(K639/12))*12&lt;3,3,IF(AND(((K639/12)-INT(K639/12))*12&gt;=3,((K639/12)-INT(K639/12))*12&lt;6),6,IF(AND(((K639/12)-INT(K639/12))*12&gt;=6,((K639/12)-INT(K639/12))*12&lt;9),9,IF(((K639/12)-INT(K639/12))*12&gt;=9,12))))</f>
        <v>201</v>
      </c>
      <c r="M639" s="13">
        <f>1/500*(I639*L639)</f>
        <v>392692.89600000001</v>
      </c>
      <c r="N639" s="9">
        <f>YEARFRAC(D639,G639,0)</f>
        <v>65</v>
      </c>
      <c r="O639" s="12"/>
      <c r="P639" s="11"/>
      <c r="Q639" s="11"/>
      <c r="R639" s="11"/>
      <c r="S639" s="9"/>
      <c r="T639" s="9"/>
      <c r="U639" s="9"/>
      <c r="V639" s="9"/>
      <c r="W639" s="9"/>
      <c r="X639" s="9"/>
      <c r="Y639" s="10"/>
      <c r="Z639" s="9"/>
      <c r="AA639" s="8"/>
      <c r="AB639" s="1"/>
      <c r="AC639" s="7"/>
    </row>
    <row r="640" spans="1:29" x14ac:dyDescent="0.2">
      <c r="A640" s="18">
        <v>4610</v>
      </c>
      <c r="B640" s="17" t="s">
        <v>544</v>
      </c>
      <c r="C640" s="17" t="s">
        <v>2</v>
      </c>
      <c r="D640" s="16">
        <v>22068</v>
      </c>
      <c r="E640" s="16">
        <v>29860</v>
      </c>
      <c r="F640" s="16">
        <v>34700</v>
      </c>
      <c r="G640" s="16">
        <v>43983</v>
      </c>
      <c r="H640" s="13">
        <v>24662</v>
      </c>
      <c r="I640" s="13">
        <v>295944</v>
      </c>
      <c r="J640" s="15">
        <f>YEARFRAC(F640,$J$2,3)</f>
        <v>16.504109589041096</v>
      </c>
      <c r="K640" s="14">
        <f>PRODUCT(J640*12)</f>
        <v>198.04931506849317</v>
      </c>
      <c r="L640" s="4">
        <f>12*(INT(K640/12))+IF(((K640/12)-INT(K640/12))*12&lt;3,3,IF(AND(((K640/12)-INT(K640/12))*12&gt;=3,((K640/12)-INT(K640/12))*12&lt;6),6,IF(AND(((K640/12)-INT(K640/12))*12&gt;=6,((K640/12)-INT(K640/12))*12&lt;9),9,IF(((K640/12)-INT(K640/12))*12&gt;=9,12))))</f>
        <v>201</v>
      </c>
      <c r="M640" s="13">
        <f>1/500*(I640*L640)</f>
        <v>118969.488</v>
      </c>
      <c r="N640" s="9">
        <f>YEARFRAC(D640,G640,0)</f>
        <v>60</v>
      </c>
      <c r="O640" s="12"/>
      <c r="P640" s="11"/>
      <c r="Q640" s="11"/>
      <c r="R640" s="11"/>
      <c r="S640" s="9"/>
      <c r="T640" s="9"/>
      <c r="U640" s="9"/>
      <c r="V640" s="9"/>
      <c r="W640" s="9"/>
      <c r="X640" s="9"/>
      <c r="Y640" s="10"/>
      <c r="Z640" s="9"/>
      <c r="AA640" s="8"/>
      <c r="AB640" s="1"/>
      <c r="AC640" s="7"/>
    </row>
    <row r="641" spans="1:29" x14ac:dyDescent="0.2">
      <c r="A641" s="18">
        <v>4642</v>
      </c>
      <c r="B641" s="17" t="s">
        <v>543</v>
      </c>
      <c r="C641" s="17" t="s">
        <v>0</v>
      </c>
      <c r="D641" s="16">
        <v>24800</v>
      </c>
      <c r="E641" s="16">
        <v>32729</v>
      </c>
      <c r="F641" s="16">
        <v>34700</v>
      </c>
      <c r="G641" s="16">
        <v>46715</v>
      </c>
      <c r="H641" s="13">
        <v>35275</v>
      </c>
      <c r="I641" s="13">
        <v>423300</v>
      </c>
      <c r="J641" s="15">
        <f>YEARFRAC(F641,$J$2,3)</f>
        <v>16.504109589041096</v>
      </c>
      <c r="K641" s="14">
        <f>PRODUCT(J641*12)</f>
        <v>198.04931506849317</v>
      </c>
      <c r="L641" s="4">
        <f>12*(INT(K641/12))+IF(((K641/12)-INT(K641/12))*12&lt;3,3,IF(AND(((K641/12)-INT(K641/12))*12&gt;=3,((K641/12)-INT(K641/12))*12&lt;6),6,IF(AND(((K641/12)-INT(K641/12))*12&gt;=6,((K641/12)-INT(K641/12))*12&lt;9),9,IF(((K641/12)-INT(K641/12))*12&gt;=9,12))))</f>
        <v>201</v>
      </c>
      <c r="M641" s="13">
        <f>1/500*(I641*L641)</f>
        <v>170166.6</v>
      </c>
      <c r="N641" s="9">
        <f>YEARFRAC(D641,G641,0)</f>
        <v>60</v>
      </c>
      <c r="O641" s="12"/>
      <c r="P641" s="11"/>
      <c r="Q641" s="11"/>
      <c r="R641" s="11"/>
      <c r="S641" s="9"/>
      <c r="T641" s="9"/>
      <c r="U641" s="9"/>
      <c r="V641" s="9"/>
      <c r="W641" s="9"/>
      <c r="X641" s="9"/>
      <c r="Y641" s="10"/>
      <c r="Z641" s="9"/>
      <c r="AA641" s="8"/>
      <c r="AB641" s="1"/>
      <c r="AC641" s="7"/>
    </row>
    <row r="642" spans="1:29" x14ac:dyDescent="0.2">
      <c r="A642" s="18">
        <v>4813</v>
      </c>
      <c r="B642" s="17" t="s">
        <v>542</v>
      </c>
      <c r="C642" s="17" t="s">
        <v>2</v>
      </c>
      <c r="D642" s="16">
        <v>22647</v>
      </c>
      <c r="E642" s="16">
        <v>31291</v>
      </c>
      <c r="F642" s="16">
        <v>34700</v>
      </c>
      <c r="G642" s="16">
        <v>44562</v>
      </c>
      <c r="H642" s="13">
        <v>19323</v>
      </c>
      <c r="I642" s="13">
        <v>231876</v>
      </c>
      <c r="J642" s="15">
        <f>YEARFRAC(F642,$J$2,3)</f>
        <v>16.504109589041096</v>
      </c>
      <c r="K642" s="14">
        <f>PRODUCT(J642*12)</f>
        <v>198.04931506849317</v>
      </c>
      <c r="L642" s="4">
        <f>12*(INT(K642/12))+IF(((K642/12)-INT(K642/12))*12&lt;3,3,IF(AND(((K642/12)-INT(K642/12))*12&gt;=3,((K642/12)-INT(K642/12))*12&lt;6),6,IF(AND(((K642/12)-INT(K642/12))*12&gt;=6,((K642/12)-INT(K642/12))*12&lt;9),9,IF(((K642/12)-INT(K642/12))*12&gt;=9,12))))</f>
        <v>201</v>
      </c>
      <c r="M642" s="13">
        <f>1/500*(I642*L642)</f>
        <v>93214.152000000002</v>
      </c>
      <c r="N642" s="9">
        <f>YEARFRAC(D642,G642,0)</f>
        <v>60</v>
      </c>
      <c r="O642" s="12"/>
      <c r="P642" s="11"/>
      <c r="Q642" s="11"/>
      <c r="R642" s="11"/>
      <c r="S642" s="9"/>
      <c r="T642" s="9"/>
      <c r="U642" s="9"/>
      <c r="V642" s="9"/>
      <c r="W642" s="9"/>
      <c r="X642" s="9"/>
      <c r="Y642" s="10"/>
      <c r="Z642" s="9"/>
      <c r="AA642" s="8"/>
      <c r="AB642" s="1"/>
      <c r="AC642" s="7"/>
    </row>
    <row r="643" spans="1:29" x14ac:dyDescent="0.2">
      <c r="A643" s="18">
        <v>4860</v>
      </c>
      <c r="B643" s="17" t="s">
        <v>541</v>
      </c>
      <c r="C643" s="17" t="s">
        <v>2</v>
      </c>
      <c r="D643" s="16">
        <v>23012</v>
      </c>
      <c r="E643" s="16">
        <v>31352</v>
      </c>
      <c r="F643" s="16">
        <v>34700</v>
      </c>
      <c r="G643" s="16">
        <v>44927</v>
      </c>
      <c r="H643" s="13">
        <v>29021</v>
      </c>
      <c r="I643" s="13">
        <v>348252</v>
      </c>
      <c r="J643" s="15">
        <f>YEARFRAC(F643,$J$2,3)</f>
        <v>16.504109589041096</v>
      </c>
      <c r="K643" s="14">
        <f>PRODUCT(J643*12)</f>
        <v>198.04931506849317</v>
      </c>
      <c r="L643" s="4">
        <f>12*(INT(K643/12))+IF(((K643/12)-INT(K643/12))*12&lt;3,3,IF(AND(((K643/12)-INT(K643/12))*12&gt;=3,((K643/12)-INT(K643/12))*12&lt;6),6,IF(AND(((K643/12)-INT(K643/12))*12&gt;=6,((K643/12)-INT(K643/12))*12&lt;9),9,IF(((K643/12)-INT(K643/12))*12&gt;=9,12))))</f>
        <v>201</v>
      </c>
      <c r="M643" s="13">
        <f>1/500*(I643*L643)</f>
        <v>139997.304</v>
      </c>
      <c r="N643" s="9">
        <f>YEARFRAC(D643,G643,0)</f>
        <v>60</v>
      </c>
      <c r="O643" s="12"/>
      <c r="P643" s="11"/>
      <c r="Q643" s="11"/>
      <c r="R643" s="11"/>
      <c r="S643" s="9"/>
      <c r="T643" s="9"/>
      <c r="U643" s="9"/>
      <c r="V643" s="9"/>
      <c r="W643" s="9"/>
      <c r="X643" s="9"/>
      <c r="Y643" s="10"/>
      <c r="Z643" s="9"/>
      <c r="AA643" s="8"/>
      <c r="AB643" s="1"/>
      <c r="AC643" s="7"/>
    </row>
    <row r="644" spans="1:29" x14ac:dyDescent="0.2">
      <c r="A644" s="18">
        <v>4905</v>
      </c>
      <c r="B644" s="17" t="s">
        <v>540</v>
      </c>
      <c r="C644" s="17" t="s">
        <v>0</v>
      </c>
      <c r="D644" s="16">
        <v>22647</v>
      </c>
      <c r="E644" s="16">
        <v>32174</v>
      </c>
      <c r="F644" s="16">
        <v>36465</v>
      </c>
      <c r="G644" s="16">
        <v>44562</v>
      </c>
      <c r="H644" s="13">
        <v>35275</v>
      </c>
      <c r="I644" s="13">
        <v>423300</v>
      </c>
      <c r="J644" s="15">
        <f>YEARFRAC(F644,$J$2,3)</f>
        <v>11.668493150684931</v>
      </c>
      <c r="K644" s="14">
        <f>PRODUCT(J644*12)</f>
        <v>140.02191780821917</v>
      </c>
      <c r="L644" s="4">
        <f>12*(INT(K644/12))+IF(((K644/12)-INT(K644/12))*12&lt;3,3,IF(AND(((K644/12)-INT(K644/12))*12&gt;=3,((K644/12)-INT(K644/12))*12&lt;6),6,IF(AND(((K644/12)-INT(K644/12))*12&gt;=6,((K644/12)-INT(K644/12))*12&lt;9),9,IF(((K644/12)-INT(K644/12))*12&gt;=9,12))))</f>
        <v>141</v>
      </c>
      <c r="M644" s="13">
        <f>1/500*(I644*L644)</f>
        <v>119370.6</v>
      </c>
      <c r="N644" s="9">
        <f>YEARFRAC(D644,G644,0)</f>
        <v>60</v>
      </c>
      <c r="O644" s="12"/>
      <c r="P644" s="11"/>
      <c r="Q644" s="11"/>
      <c r="R644" s="11"/>
      <c r="S644" s="9"/>
      <c r="T644" s="9"/>
      <c r="U644" s="9"/>
      <c r="V644" s="9"/>
      <c r="W644" s="9"/>
      <c r="X644" s="9"/>
      <c r="Y644" s="10"/>
      <c r="Z644" s="9"/>
      <c r="AA644" s="8"/>
      <c r="AB644" s="1"/>
      <c r="AC644" s="7"/>
    </row>
    <row r="645" spans="1:29" x14ac:dyDescent="0.2">
      <c r="A645" s="18">
        <v>4908</v>
      </c>
      <c r="B645" s="17" t="s">
        <v>539</v>
      </c>
      <c r="C645" s="17" t="s">
        <v>0</v>
      </c>
      <c r="D645" s="16">
        <v>23012</v>
      </c>
      <c r="E645" s="16">
        <v>32174</v>
      </c>
      <c r="F645" s="16">
        <v>35674</v>
      </c>
      <c r="G645" s="16">
        <v>44927</v>
      </c>
      <c r="H645" s="13">
        <v>29021</v>
      </c>
      <c r="I645" s="13">
        <v>348252</v>
      </c>
      <c r="J645" s="15">
        <f>YEARFRAC(F645,$J$2,3)</f>
        <v>13.835616438356164</v>
      </c>
      <c r="K645" s="14">
        <f>PRODUCT(J645*12)</f>
        <v>166.02739726027397</v>
      </c>
      <c r="L645" s="4">
        <f>12*(INT(K645/12))+IF(((K645/12)-INT(K645/12))*12&lt;3,3,IF(AND(((K645/12)-INT(K645/12))*12&gt;=3,((K645/12)-INT(K645/12))*12&lt;6),6,IF(AND(((K645/12)-INT(K645/12))*12&gt;=6,((K645/12)-INT(K645/12))*12&lt;9),9,IF(((K645/12)-INT(K645/12))*12&gt;=9,12))))</f>
        <v>168</v>
      </c>
      <c r="M645" s="13">
        <f>1/500*(I645*L645)</f>
        <v>117012.67200000001</v>
      </c>
      <c r="N645" s="9">
        <f>YEARFRAC(D645,G645,0)</f>
        <v>60</v>
      </c>
      <c r="O645" s="12"/>
      <c r="P645" s="11"/>
      <c r="Q645" s="11"/>
      <c r="R645" s="11"/>
      <c r="S645" s="9"/>
      <c r="T645" s="9"/>
      <c r="U645" s="9"/>
      <c r="V645" s="9"/>
      <c r="W645" s="9"/>
      <c r="X645" s="9"/>
      <c r="Y645" s="10"/>
      <c r="Z645" s="9"/>
      <c r="AA645" s="8"/>
      <c r="AB645" s="1"/>
      <c r="AC645" s="7"/>
    </row>
    <row r="646" spans="1:29" x14ac:dyDescent="0.2">
      <c r="A646" s="18">
        <v>4930</v>
      </c>
      <c r="B646" s="17" t="s">
        <v>538</v>
      </c>
      <c r="C646" s="17" t="s">
        <v>2</v>
      </c>
      <c r="D646" s="16">
        <v>24108</v>
      </c>
      <c r="E646" s="16">
        <v>32325</v>
      </c>
      <c r="F646" s="16">
        <v>35612</v>
      </c>
      <c r="G646" s="16">
        <v>46023</v>
      </c>
      <c r="H646" s="13">
        <v>19323</v>
      </c>
      <c r="I646" s="13">
        <v>231876</v>
      </c>
      <c r="J646" s="15">
        <f>YEARFRAC(F646,$J$2,3)</f>
        <v>14.005479452054795</v>
      </c>
      <c r="K646" s="14">
        <f>PRODUCT(J646*12)</f>
        <v>168.06575342465754</v>
      </c>
      <c r="L646" s="4">
        <f>12*(INT(K646/12))+IF(((K646/12)-INT(K646/12))*12&lt;3,3,IF(AND(((K646/12)-INT(K646/12))*12&gt;=3,((K646/12)-INT(K646/12))*12&lt;6),6,IF(AND(((K646/12)-INT(K646/12))*12&gt;=6,((K646/12)-INT(K646/12))*12&lt;9),9,IF(((K646/12)-INT(K646/12))*12&gt;=9,12))))</f>
        <v>171</v>
      </c>
      <c r="M646" s="13">
        <f>1/500*(I646*L646)</f>
        <v>79301.592000000004</v>
      </c>
      <c r="N646" s="9">
        <f>YEARFRAC(D646,G646,0)</f>
        <v>60</v>
      </c>
      <c r="O646" s="12"/>
      <c r="P646" s="11"/>
      <c r="Q646" s="11"/>
      <c r="R646" s="11"/>
      <c r="S646" s="9"/>
      <c r="T646" s="9"/>
      <c r="U646" s="9"/>
      <c r="V646" s="9"/>
      <c r="W646" s="9"/>
      <c r="X646" s="9"/>
      <c r="Y646" s="10"/>
      <c r="Z646" s="9"/>
      <c r="AA646" s="8"/>
      <c r="AB646" s="1"/>
      <c r="AC646" s="7"/>
    </row>
    <row r="647" spans="1:29" x14ac:dyDescent="0.2">
      <c r="A647" s="18">
        <v>5342</v>
      </c>
      <c r="B647" s="17" t="s">
        <v>537</v>
      </c>
      <c r="C647" s="17" t="s">
        <v>2</v>
      </c>
      <c r="D647" s="16">
        <v>23012</v>
      </c>
      <c r="E647" s="16">
        <v>30560</v>
      </c>
      <c r="F647" s="16">
        <v>34700</v>
      </c>
      <c r="G647" s="16">
        <v>44927</v>
      </c>
      <c r="H647" s="13">
        <v>40835</v>
      </c>
      <c r="I647" s="13">
        <v>490020</v>
      </c>
      <c r="J647" s="15">
        <f>YEARFRAC(F647,$J$2,3)</f>
        <v>16.504109589041096</v>
      </c>
      <c r="K647" s="14">
        <f>PRODUCT(J647*12)</f>
        <v>198.04931506849317</v>
      </c>
      <c r="L647" s="4">
        <f>12*(INT(K647/12))+IF(((K647/12)-INT(K647/12))*12&lt;3,3,IF(AND(((K647/12)-INT(K647/12))*12&gt;=3,((K647/12)-INT(K647/12))*12&lt;6),6,IF(AND(((K647/12)-INT(K647/12))*12&gt;=6,((K647/12)-INT(K647/12))*12&lt;9),9,IF(((K647/12)-INT(K647/12))*12&gt;=9,12))))</f>
        <v>201</v>
      </c>
      <c r="M647" s="13">
        <f>1/500*(I647*L647)</f>
        <v>196988.04</v>
      </c>
      <c r="N647" s="9">
        <f>YEARFRAC(D647,G647,0)</f>
        <v>60</v>
      </c>
      <c r="O647" s="12"/>
      <c r="P647" s="11"/>
      <c r="Q647" s="11"/>
      <c r="R647" s="11"/>
      <c r="S647" s="9"/>
      <c r="T647" s="9"/>
      <c r="U647" s="9"/>
      <c r="V647" s="9"/>
      <c r="W647" s="9"/>
      <c r="X647" s="9"/>
      <c r="Y647" s="10"/>
      <c r="Z647" s="9"/>
      <c r="AA647" s="8"/>
      <c r="AB647" s="1"/>
      <c r="AC647" s="7"/>
    </row>
    <row r="648" spans="1:29" x14ac:dyDescent="0.2">
      <c r="A648" s="18">
        <v>5391</v>
      </c>
      <c r="B648" s="17" t="s">
        <v>536</v>
      </c>
      <c r="C648" s="17" t="s">
        <v>2</v>
      </c>
      <c r="D648" s="16">
        <v>23294</v>
      </c>
      <c r="E648" s="16">
        <v>31107</v>
      </c>
      <c r="F648" s="16">
        <v>34700</v>
      </c>
      <c r="G648" s="16">
        <v>45209</v>
      </c>
      <c r="H648" s="13">
        <v>40835</v>
      </c>
      <c r="I648" s="13">
        <v>490020</v>
      </c>
      <c r="J648" s="15">
        <f>YEARFRAC(F648,$J$2,3)</f>
        <v>16.504109589041096</v>
      </c>
      <c r="K648" s="14">
        <f>PRODUCT(J648*12)</f>
        <v>198.04931506849317</v>
      </c>
      <c r="L648" s="4">
        <f>12*(INT(K648/12))+IF(((K648/12)-INT(K648/12))*12&lt;3,3,IF(AND(((K648/12)-INT(K648/12))*12&gt;=3,((K648/12)-INT(K648/12))*12&lt;6),6,IF(AND(((K648/12)-INT(K648/12))*12&gt;=6,((K648/12)-INT(K648/12))*12&lt;9),9,IF(((K648/12)-INT(K648/12))*12&gt;=9,12))))</f>
        <v>201</v>
      </c>
      <c r="M648" s="13">
        <f>1/500*(I648*L648)</f>
        <v>196988.04</v>
      </c>
      <c r="N648" s="9">
        <f>YEARFRAC(D648,G648,0)</f>
        <v>60</v>
      </c>
      <c r="O648" s="12"/>
      <c r="P648" s="11"/>
      <c r="Q648" s="11"/>
      <c r="R648" s="11"/>
      <c r="S648" s="9"/>
      <c r="T648" s="9"/>
      <c r="U648" s="9"/>
      <c r="V648" s="9"/>
      <c r="W648" s="9"/>
      <c r="X648" s="9"/>
      <c r="Y648" s="10"/>
      <c r="Z648" s="9"/>
      <c r="AA648" s="8"/>
      <c r="AB648" s="1"/>
      <c r="AC648" s="7"/>
    </row>
    <row r="649" spans="1:29" x14ac:dyDescent="0.2">
      <c r="A649" s="18">
        <v>5392</v>
      </c>
      <c r="B649" s="17" t="s">
        <v>535</v>
      </c>
      <c r="C649" s="17" t="s">
        <v>2</v>
      </c>
      <c r="D649" s="16">
        <v>23565</v>
      </c>
      <c r="E649" s="16">
        <v>31138</v>
      </c>
      <c r="F649" s="16">
        <v>34700</v>
      </c>
      <c r="G649" s="16">
        <v>45480</v>
      </c>
      <c r="H649" s="13">
        <v>31996</v>
      </c>
      <c r="I649" s="13">
        <v>383952</v>
      </c>
      <c r="J649" s="15">
        <f>YEARFRAC(F649,$J$2,3)</f>
        <v>16.504109589041096</v>
      </c>
      <c r="K649" s="14">
        <f>PRODUCT(J649*12)</f>
        <v>198.04931506849317</v>
      </c>
      <c r="L649" s="4">
        <f>12*(INT(K649/12))+IF(((K649/12)-INT(K649/12))*12&lt;3,3,IF(AND(((K649/12)-INT(K649/12))*12&gt;=3,((K649/12)-INT(K649/12))*12&lt;6),6,IF(AND(((K649/12)-INT(K649/12))*12&gt;=6,((K649/12)-INT(K649/12))*12&lt;9),9,IF(((K649/12)-INT(K649/12))*12&gt;=9,12))))</f>
        <v>201</v>
      </c>
      <c r="M649" s="13">
        <f>1/500*(I649*L649)</f>
        <v>154348.704</v>
      </c>
      <c r="N649" s="9">
        <f>YEARFRAC(D649,G649,0)</f>
        <v>60</v>
      </c>
      <c r="O649" s="12"/>
      <c r="P649" s="11"/>
      <c r="Q649" s="11"/>
      <c r="R649" s="11"/>
      <c r="S649" s="9"/>
      <c r="T649" s="9"/>
      <c r="U649" s="9"/>
      <c r="V649" s="9"/>
      <c r="W649" s="9"/>
      <c r="X649" s="9"/>
      <c r="Y649" s="10"/>
      <c r="Z649" s="9"/>
      <c r="AA649" s="8"/>
      <c r="AB649" s="1"/>
      <c r="AC649" s="7"/>
    </row>
    <row r="650" spans="1:29" x14ac:dyDescent="0.2">
      <c r="A650" s="18">
        <v>5408</v>
      </c>
      <c r="B650" s="17" t="s">
        <v>534</v>
      </c>
      <c r="C650" s="17" t="s">
        <v>2</v>
      </c>
      <c r="D650" s="16">
        <v>23763</v>
      </c>
      <c r="E650" s="16">
        <v>31352</v>
      </c>
      <c r="F650" s="16">
        <v>34700</v>
      </c>
      <c r="G650" s="16">
        <v>45678</v>
      </c>
      <c r="H650" s="13">
        <v>42877</v>
      </c>
      <c r="I650" s="13">
        <v>514524</v>
      </c>
      <c r="J650" s="15">
        <f>YEARFRAC(F650,$J$2,3)</f>
        <v>16.504109589041096</v>
      </c>
      <c r="K650" s="14">
        <f>PRODUCT(J650*12)</f>
        <v>198.04931506849317</v>
      </c>
      <c r="L650" s="4">
        <f>12*(INT(K650/12))+IF(((K650/12)-INT(K650/12))*12&lt;3,3,IF(AND(((K650/12)-INT(K650/12))*12&gt;=3,((K650/12)-INT(K650/12))*12&lt;6),6,IF(AND(((K650/12)-INT(K650/12))*12&gt;=6,((K650/12)-INT(K650/12))*12&lt;9),9,IF(((K650/12)-INT(K650/12))*12&gt;=9,12))))</f>
        <v>201</v>
      </c>
      <c r="M650" s="13">
        <f>1/500*(I650*L650)</f>
        <v>206838.64800000002</v>
      </c>
      <c r="N650" s="9">
        <f>YEARFRAC(D650,G650,0)</f>
        <v>60</v>
      </c>
      <c r="O650" s="12"/>
      <c r="P650" s="11"/>
      <c r="Q650" s="11"/>
      <c r="R650" s="11"/>
      <c r="S650" s="9"/>
      <c r="T650" s="9"/>
      <c r="U650" s="9"/>
      <c r="V650" s="9"/>
      <c r="W650" s="9"/>
      <c r="X650" s="9"/>
      <c r="Y650" s="10"/>
      <c r="Z650" s="9"/>
      <c r="AA650" s="8"/>
      <c r="AB650" s="1"/>
      <c r="AC650" s="7"/>
    </row>
    <row r="651" spans="1:29" x14ac:dyDescent="0.2">
      <c r="A651" s="18">
        <v>5414</v>
      </c>
      <c r="B651" s="17" t="s">
        <v>533</v>
      </c>
      <c r="C651" s="17" t="s">
        <v>0</v>
      </c>
      <c r="D651" s="16">
        <v>23869</v>
      </c>
      <c r="E651" s="16">
        <v>31564</v>
      </c>
      <c r="F651" s="16">
        <v>34700</v>
      </c>
      <c r="G651" s="16">
        <v>45784</v>
      </c>
      <c r="H651" s="13">
        <v>35275</v>
      </c>
      <c r="I651" s="13">
        <v>423300</v>
      </c>
      <c r="J651" s="15">
        <f>YEARFRAC(F651,$J$2,3)</f>
        <v>16.504109589041096</v>
      </c>
      <c r="K651" s="14">
        <f>PRODUCT(J651*12)</f>
        <v>198.04931506849317</v>
      </c>
      <c r="L651" s="4">
        <f>12*(INT(K651/12))+IF(((K651/12)-INT(K651/12))*12&lt;3,3,IF(AND(((K651/12)-INT(K651/12))*12&gt;=3,((K651/12)-INT(K651/12))*12&lt;6),6,IF(AND(((K651/12)-INT(K651/12))*12&gt;=6,((K651/12)-INT(K651/12))*12&lt;9),9,IF(((K651/12)-INT(K651/12))*12&gt;=9,12))))</f>
        <v>201</v>
      </c>
      <c r="M651" s="13">
        <f>1/500*(I651*L651)</f>
        <v>170166.6</v>
      </c>
      <c r="N651" s="9">
        <f>YEARFRAC(D651,G651,0)</f>
        <v>60</v>
      </c>
      <c r="O651" s="12"/>
      <c r="P651" s="11"/>
      <c r="Q651" s="11"/>
      <c r="R651" s="11"/>
      <c r="S651" s="9"/>
      <c r="T651" s="9"/>
      <c r="U651" s="9"/>
      <c r="V651" s="9"/>
      <c r="W651" s="9"/>
      <c r="X651" s="9"/>
      <c r="Y651" s="10"/>
      <c r="Z651" s="9"/>
      <c r="AA651" s="8"/>
      <c r="AB651" s="1"/>
      <c r="AC651" s="7"/>
    </row>
    <row r="652" spans="1:29" x14ac:dyDescent="0.2">
      <c r="A652" s="18">
        <v>5420</v>
      </c>
      <c r="B652" s="17" t="s">
        <v>532</v>
      </c>
      <c r="C652" s="17" t="s">
        <v>2</v>
      </c>
      <c r="D652" s="16">
        <v>24392</v>
      </c>
      <c r="E652" s="16">
        <v>31625</v>
      </c>
      <c r="F652" s="16">
        <v>34700</v>
      </c>
      <c r="G652" s="16">
        <v>46307</v>
      </c>
      <c r="H652" s="13">
        <v>31996</v>
      </c>
      <c r="I652" s="13">
        <v>383952</v>
      </c>
      <c r="J652" s="15">
        <f>YEARFRAC(F652,$J$2,3)</f>
        <v>16.504109589041096</v>
      </c>
      <c r="K652" s="14">
        <f>PRODUCT(J652*12)</f>
        <v>198.04931506849317</v>
      </c>
      <c r="L652" s="4">
        <f>12*(INT(K652/12))+IF(((K652/12)-INT(K652/12))*12&lt;3,3,IF(AND(((K652/12)-INT(K652/12))*12&gt;=3,((K652/12)-INT(K652/12))*12&lt;6),6,IF(AND(((K652/12)-INT(K652/12))*12&gt;=6,((K652/12)-INT(K652/12))*12&lt;9),9,IF(((K652/12)-INT(K652/12))*12&gt;=9,12))))</f>
        <v>201</v>
      </c>
      <c r="M652" s="13">
        <f>1/500*(I652*L652)</f>
        <v>154348.704</v>
      </c>
      <c r="N652" s="9">
        <f>YEARFRAC(D652,G652,0)</f>
        <v>60</v>
      </c>
      <c r="O652" s="12"/>
      <c r="P652" s="11"/>
      <c r="Q652" s="11"/>
      <c r="R652" s="11"/>
      <c r="S652" s="9"/>
      <c r="T652" s="9"/>
      <c r="U652" s="9"/>
      <c r="V652" s="9"/>
      <c r="W652" s="9"/>
      <c r="X652" s="9"/>
      <c r="Y652" s="10"/>
      <c r="Z652" s="9"/>
      <c r="AA652" s="8"/>
      <c r="AB652" s="1"/>
      <c r="AC652" s="7"/>
    </row>
    <row r="653" spans="1:29" x14ac:dyDescent="0.2">
      <c r="A653" s="18">
        <v>5510</v>
      </c>
      <c r="B653" s="17" t="s">
        <v>531</v>
      </c>
      <c r="C653" s="17" t="s">
        <v>2</v>
      </c>
      <c r="D653" s="16">
        <v>21544</v>
      </c>
      <c r="E653" s="16">
        <v>32509</v>
      </c>
      <c r="F653" s="16">
        <v>34700</v>
      </c>
      <c r="G653" s="16">
        <v>43459</v>
      </c>
      <c r="H653" s="13">
        <v>31996</v>
      </c>
      <c r="I653" s="13">
        <v>383952</v>
      </c>
      <c r="J653" s="15">
        <f>YEARFRAC(F653,$J$2,3)</f>
        <v>16.504109589041096</v>
      </c>
      <c r="K653" s="14">
        <f>PRODUCT(J653*12)</f>
        <v>198.04931506849317</v>
      </c>
      <c r="L653" s="4">
        <f>12*(INT(K653/12))+IF(((K653/12)-INT(K653/12))*12&lt;3,3,IF(AND(((K653/12)-INT(K653/12))*12&gt;=3,((K653/12)-INT(K653/12))*12&lt;6),6,IF(AND(((K653/12)-INT(K653/12))*12&gt;=6,((K653/12)-INT(K653/12))*12&lt;9),9,IF(((K653/12)-INT(K653/12))*12&gt;=9,12))))</f>
        <v>201</v>
      </c>
      <c r="M653" s="13">
        <f>1/500*(I653*L653)</f>
        <v>154348.704</v>
      </c>
      <c r="N653" s="9">
        <f>YEARFRAC(D653,G653,0)</f>
        <v>60</v>
      </c>
      <c r="O653" s="12"/>
      <c r="P653" s="11"/>
      <c r="Q653" s="11"/>
      <c r="R653" s="11"/>
      <c r="S653" s="9"/>
      <c r="T653" s="9"/>
      <c r="U653" s="9"/>
      <c r="V653" s="9"/>
      <c r="W653" s="9"/>
      <c r="X653" s="9"/>
      <c r="Y653" s="10"/>
      <c r="Z653" s="9"/>
      <c r="AA653" s="8"/>
      <c r="AB653" s="1"/>
      <c r="AC653" s="7"/>
    </row>
    <row r="654" spans="1:29" x14ac:dyDescent="0.2">
      <c r="A654" s="18">
        <v>6111</v>
      </c>
      <c r="B654" s="17" t="s">
        <v>530</v>
      </c>
      <c r="C654" s="17" t="s">
        <v>2</v>
      </c>
      <c r="D654" s="16">
        <v>24052</v>
      </c>
      <c r="E654" s="16">
        <v>32509</v>
      </c>
      <c r="F654" s="16">
        <v>35278</v>
      </c>
      <c r="G654" s="16">
        <v>45967</v>
      </c>
      <c r="H654" s="13">
        <v>29021</v>
      </c>
      <c r="I654" s="13">
        <v>348252</v>
      </c>
      <c r="J654" s="15">
        <f>YEARFRAC(F654,$J$2,3)</f>
        <v>14.920547945205479</v>
      </c>
      <c r="K654" s="14">
        <f>PRODUCT(J654*12)</f>
        <v>179.04657534246576</v>
      </c>
      <c r="L654" s="4">
        <f>12*(INT(K654/12))+IF(((K654/12)-INT(K654/12))*12&lt;3,3,IF(AND(((K654/12)-INT(K654/12))*12&gt;=3,((K654/12)-INT(K654/12))*12&lt;6),6,IF(AND(((K654/12)-INT(K654/12))*12&gt;=6,((K654/12)-INT(K654/12))*12&lt;9),9,IF(((K654/12)-INT(K654/12))*12&gt;=9,12))))</f>
        <v>180</v>
      </c>
      <c r="M654" s="13">
        <f>1/500*(I654*L654)</f>
        <v>125370.72</v>
      </c>
      <c r="N654" s="9">
        <f>YEARFRAC(D654,G654,0)</f>
        <v>60</v>
      </c>
      <c r="O654" s="12"/>
      <c r="P654" s="11"/>
      <c r="Q654" s="11"/>
      <c r="R654" s="11"/>
      <c r="S654" s="9"/>
      <c r="T654" s="9"/>
      <c r="U654" s="9"/>
      <c r="V654" s="9"/>
      <c r="W654" s="9"/>
      <c r="X654" s="9"/>
      <c r="Y654" s="10"/>
      <c r="Z654" s="9"/>
      <c r="AA654" s="8"/>
      <c r="AB654" s="1"/>
      <c r="AC654" s="7"/>
    </row>
    <row r="655" spans="1:29" x14ac:dyDescent="0.2">
      <c r="A655" s="18">
        <v>6148</v>
      </c>
      <c r="B655" s="17" t="s">
        <v>529</v>
      </c>
      <c r="C655" s="17" t="s">
        <v>0</v>
      </c>
      <c r="D655" s="16">
        <v>21086</v>
      </c>
      <c r="E655" s="16">
        <v>29834</v>
      </c>
      <c r="F655" s="16">
        <v>34700</v>
      </c>
      <c r="G655" s="16">
        <v>44827</v>
      </c>
      <c r="H655" s="13">
        <v>70320</v>
      </c>
      <c r="I655" s="13">
        <v>843840</v>
      </c>
      <c r="J655" s="15">
        <f>YEARFRAC(F655,$J$2,3)</f>
        <v>16.504109589041096</v>
      </c>
      <c r="K655" s="14">
        <f>PRODUCT(J655*12)</f>
        <v>198.04931506849317</v>
      </c>
      <c r="L655" s="4">
        <f>12*(INT(K655/12))+IF(((K655/12)-INT(K655/12))*12&lt;3,3,IF(AND(((K655/12)-INT(K655/12))*12&gt;=3,((K655/12)-INT(K655/12))*12&lt;6),6,IF(AND(((K655/12)-INT(K655/12))*12&gt;=6,((K655/12)-INT(K655/12))*12&lt;9),9,IF(((K655/12)-INT(K655/12))*12&gt;=9,12))))</f>
        <v>201</v>
      </c>
      <c r="M655" s="13">
        <f>1/500*(I655*L655)</f>
        <v>339223.68</v>
      </c>
      <c r="N655" s="9">
        <f>YEARFRAC(D655,G655,0)</f>
        <v>65</v>
      </c>
      <c r="O655" s="12"/>
      <c r="P655" s="11"/>
      <c r="Q655" s="11"/>
      <c r="R655" s="11"/>
      <c r="S655" s="9"/>
      <c r="T655" s="9"/>
      <c r="U655" s="9"/>
      <c r="V655" s="9"/>
      <c r="W655" s="9"/>
      <c r="X655" s="9"/>
      <c r="Y655" s="10"/>
      <c r="Z655" s="9"/>
      <c r="AA655" s="8"/>
      <c r="AB655" s="1"/>
      <c r="AC655" s="7"/>
    </row>
    <row r="656" spans="1:29" x14ac:dyDescent="0.2">
      <c r="A656" s="18">
        <v>6390</v>
      </c>
      <c r="B656" s="17" t="s">
        <v>528</v>
      </c>
      <c r="C656" s="17" t="s">
        <v>0</v>
      </c>
      <c r="D656" s="16">
        <v>25299</v>
      </c>
      <c r="E656" s="16">
        <v>32325</v>
      </c>
      <c r="F656" s="16">
        <v>34700</v>
      </c>
      <c r="G656" s="16">
        <v>47214</v>
      </c>
      <c r="H656" s="13">
        <v>20289</v>
      </c>
      <c r="I656" s="13">
        <v>243468</v>
      </c>
      <c r="J656" s="15">
        <f>YEARFRAC(F656,$J$2,3)</f>
        <v>16.504109589041096</v>
      </c>
      <c r="K656" s="14">
        <f>PRODUCT(J656*12)</f>
        <v>198.04931506849317</v>
      </c>
      <c r="L656" s="4">
        <f>12*(INT(K656/12))+IF(((K656/12)-INT(K656/12))*12&lt;3,3,IF(AND(((K656/12)-INT(K656/12))*12&gt;=3,((K656/12)-INT(K656/12))*12&lt;6),6,IF(AND(((K656/12)-INT(K656/12))*12&gt;=6,((K656/12)-INT(K656/12))*12&lt;9),9,IF(((K656/12)-INT(K656/12))*12&gt;=9,12))))</f>
        <v>201</v>
      </c>
      <c r="M656" s="13">
        <f>1/500*(I656*L656)</f>
        <v>97874.135999999999</v>
      </c>
      <c r="N656" s="9">
        <f>YEARFRAC(D656,G656,0)</f>
        <v>60</v>
      </c>
      <c r="O656" s="12"/>
      <c r="P656" s="11"/>
      <c r="Q656" s="11"/>
      <c r="R656" s="11"/>
      <c r="S656" s="9"/>
      <c r="T656" s="9"/>
      <c r="U656" s="9"/>
      <c r="V656" s="9"/>
      <c r="W656" s="9"/>
      <c r="X656" s="9"/>
      <c r="Y656" s="10"/>
      <c r="Z656" s="9"/>
      <c r="AA656" s="8"/>
      <c r="AB656" s="1"/>
      <c r="AC656" s="7"/>
    </row>
    <row r="657" spans="1:29" x14ac:dyDescent="0.2">
      <c r="A657" s="18">
        <v>6498</v>
      </c>
      <c r="B657" s="17" t="s">
        <v>527</v>
      </c>
      <c r="C657" s="17" t="s">
        <v>2</v>
      </c>
      <c r="D657" s="16">
        <v>23883</v>
      </c>
      <c r="E657" s="16">
        <v>32752</v>
      </c>
      <c r="F657" s="16">
        <v>34700</v>
      </c>
      <c r="G657" s="16">
        <v>45798</v>
      </c>
      <c r="H657" s="13">
        <v>35275</v>
      </c>
      <c r="I657" s="13">
        <v>423300</v>
      </c>
      <c r="J657" s="15">
        <f>YEARFRAC(F657,$J$2,3)</f>
        <v>16.504109589041096</v>
      </c>
      <c r="K657" s="14">
        <f>PRODUCT(J657*12)</f>
        <v>198.04931506849317</v>
      </c>
      <c r="L657" s="4">
        <f>12*(INT(K657/12))+IF(((K657/12)-INT(K657/12))*12&lt;3,3,IF(AND(((K657/12)-INT(K657/12))*12&gt;=3,((K657/12)-INT(K657/12))*12&lt;6),6,IF(AND(((K657/12)-INT(K657/12))*12&gt;=6,((K657/12)-INT(K657/12))*12&lt;9),9,IF(((K657/12)-INT(K657/12))*12&gt;=9,12))))</f>
        <v>201</v>
      </c>
      <c r="M657" s="13">
        <f>1/500*(I657*L657)</f>
        <v>170166.6</v>
      </c>
      <c r="N657" s="9">
        <f>YEARFRAC(D657,G657,0)</f>
        <v>60</v>
      </c>
      <c r="O657" s="12"/>
      <c r="P657" s="11"/>
      <c r="Q657" s="11"/>
      <c r="R657" s="11"/>
      <c r="S657" s="9"/>
      <c r="T657" s="9"/>
      <c r="U657" s="9"/>
      <c r="V657" s="9"/>
      <c r="W657" s="9"/>
      <c r="X657" s="9"/>
      <c r="Y657" s="10"/>
      <c r="Z657" s="9"/>
      <c r="AA657" s="8"/>
      <c r="AB657" s="1"/>
      <c r="AC657" s="7"/>
    </row>
    <row r="658" spans="1:29" x14ac:dyDescent="0.2">
      <c r="A658" s="18">
        <v>6519</v>
      </c>
      <c r="B658" s="17" t="s">
        <v>526</v>
      </c>
      <c r="C658" s="17" t="s">
        <v>2</v>
      </c>
      <c r="D658" s="16">
        <v>24108</v>
      </c>
      <c r="E658" s="16">
        <v>32752</v>
      </c>
      <c r="F658" s="16">
        <v>34700</v>
      </c>
      <c r="G658" s="16">
        <v>46023</v>
      </c>
      <c r="H658" s="13">
        <v>35275</v>
      </c>
      <c r="I658" s="13">
        <v>423300</v>
      </c>
      <c r="J658" s="15">
        <f>YEARFRAC(F658,$J$2,3)</f>
        <v>16.504109589041096</v>
      </c>
      <c r="K658" s="14">
        <f>PRODUCT(J658*12)</f>
        <v>198.04931506849317</v>
      </c>
      <c r="L658" s="4">
        <f>12*(INT(K658/12))+IF(((K658/12)-INT(K658/12))*12&lt;3,3,IF(AND(((K658/12)-INT(K658/12))*12&gt;=3,((K658/12)-INT(K658/12))*12&lt;6),6,IF(AND(((K658/12)-INT(K658/12))*12&gt;=6,((K658/12)-INT(K658/12))*12&lt;9),9,IF(((K658/12)-INT(K658/12))*12&gt;=9,12))))</f>
        <v>201</v>
      </c>
      <c r="M658" s="13">
        <f>1/500*(I658*L658)</f>
        <v>170166.6</v>
      </c>
      <c r="N658" s="9">
        <f>YEARFRAC(D658,G658,0)</f>
        <v>60</v>
      </c>
      <c r="O658" s="12"/>
      <c r="P658" s="11"/>
      <c r="Q658" s="11"/>
      <c r="R658" s="11"/>
      <c r="S658" s="9"/>
      <c r="T658" s="9"/>
      <c r="U658" s="9"/>
      <c r="V658" s="9"/>
      <c r="W658" s="9"/>
      <c r="X658" s="9"/>
      <c r="Y658" s="10"/>
      <c r="Z658" s="9"/>
      <c r="AA658" s="8"/>
      <c r="AB658" s="1"/>
      <c r="AC658" s="7"/>
    </row>
    <row r="659" spans="1:29" x14ac:dyDescent="0.2">
      <c r="A659" s="18">
        <v>6548</v>
      </c>
      <c r="B659" s="17" t="s">
        <v>525</v>
      </c>
      <c r="C659" s="17" t="s">
        <v>2</v>
      </c>
      <c r="D659" s="16">
        <v>23924</v>
      </c>
      <c r="E659" s="16">
        <v>32752</v>
      </c>
      <c r="F659" s="16">
        <v>34700</v>
      </c>
      <c r="G659" s="16">
        <v>47665</v>
      </c>
      <c r="H659" s="13">
        <v>49636</v>
      </c>
      <c r="I659" s="13">
        <v>595632</v>
      </c>
      <c r="J659" s="15">
        <f>YEARFRAC(F659,$J$2,3)</f>
        <v>16.504109589041096</v>
      </c>
      <c r="K659" s="14">
        <f>PRODUCT(J659*12)</f>
        <v>198.04931506849317</v>
      </c>
      <c r="L659" s="4">
        <f>12*(INT(K659/12))+IF(((K659/12)-INT(K659/12))*12&lt;3,3,IF(AND(((K659/12)-INT(K659/12))*12&gt;=3,((K659/12)-INT(K659/12))*12&lt;6),6,IF(AND(((K659/12)-INT(K659/12))*12&gt;=6,((K659/12)-INT(K659/12))*12&lt;9),9,IF(((K659/12)-INT(K659/12))*12&gt;=9,12))))</f>
        <v>201</v>
      </c>
      <c r="M659" s="13">
        <f>1/500*(I659*L659)</f>
        <v>239444.06400000001</v>
      </c>
      <c r="N659" s="9">
        <f>YEARFRAC(D659,G659,0)</f>
        <v>65</v>
      </c>
      <c r="O659" s="12"/>
      <c r="P659" s="11"/>
      <c r="Q659" s="11"/>
      <c r="R659" s="11"/>
      <c r="S659" s="9"/>
      <c r="T659" s="9"/>
      <c r="U659" s="9"/>
      <c r="V659" s="9"/>
      <c r="W659" s="9"/>
      <c r="X659" s="9"/>
      <c r="Y659" s="10"/>
      <c r="Z659" s="9"/>
      <c r="AA659" s="8"/>
      <c r="AB659" s="1"/>
      <c r="AC659" s="7"/>
    </row>
    <row r="660" spans="1:29" x14ac:dyDescent="0.2">
      <c r="A660" s="18">
        <v>6575</v>
      </c>
      <c r="B660" s="17" t="s">
        <v>524</v>
      </c>
      <c r="C660" s="17" t="s">
        <v>2</v>
      </c>
      <c r="D660" s="16">
        <v>25602</v>
      </c>
      <c r="E660" s="16">
        <v>32752</v>
      </c>
      <c r="F660" s="16">
        <v>39234</v>
      </c>
      <c r="G660" s="16">
        <v>47517</v>
      </c>
      <c r="H660" s="13">
        <v>17527</v>
      </c>
      <c r="I660" s="13">
        <v>210324</v>
      </c>
      <c r="J660" s="15">
        <f>YEARFRAC(F660,$J$2,3)</f>
        <v>4.0821917808219181</v>
      </c>
      <c r="K660" s="14">
        <f>PRODUCT(J660*12)</f>
        <v>48.986301369863014</v>
      </c>
      <c r="L660" s="4">
        <f>12*(INT(K660/12))+IF(((K660/12)-INT(K660/12))*12&lt;3,3,IF(AND(((K660/12)-INT(K660/12))*12&gt;=3,((K660/12)-INT(K660/12))*12&lt;6),6,IF(AND(((K660/12)-INT(K660/12))*12&gt;=6,((K660/12)-INT(K660/12))*12&lt;9),9,IF(((K660/12)-INT(K660/12))*12&gt;=9,12))))</f>
        <v>51</v>
      </c>
      <c r="M660" s="13">
        <f>1/500*(I660*L660)</f>
        <v>21453.047999999999</v>
      </c>
      <c r="N660" s="9">
        <f>YEARFRAC(D660,G660,0)</f>
        <v>60</v>
      </c>
      <c r="O660" s="12"/>
      <c r="P660" s="11"/>
      <c r="Q660" s="11"/>
      <c r="R660" s="11"/>
      <c r="S660" s="9"/>
      <c r="T660" s="9"/>
      <c r="U660" s="9"/>
      <c r="V660" s="9"/>
      <c r="W660" s="9"/>
      <c r="X660" s="9"/>
      <c r="Y660" s="10"/>
      <c r="Z660" s="9"/>
      <c r="AA660" s="8"/>
      <c r="AB660" s="1"/>
      <c r="AC660" s="7"/>
    </row>
    <row r="661" spans="1:29" x14ac:dyDescent="0.2">
      <c r="A661" s="18">
        <v>6610</v>
      </c>
      <c r="B661" s="17" t="s">
        <v>523</v>
      </c>
      <c r="C661" s="17" t="s">
        <v>2</v>
      </c>
      <c r="D661" s="16">
        <v>23317</v>
      </c>
      <c r="E661" s="16">
        <v>35490</v>
      </c>
      <c r="F661" s="16">
        <v>35490</v>
      </c>
      <c r="G661" s="16">
        <v>45232</v>
      </c>
      <c r="H661" s="13">
        <v>20289</v>
      </c>
      <c r="I661" s="13">
        <v>243468</v>
      </c>
      <c r="J661" s="15">
        <f>YEARFRAC(F661,$J$2,3)</f>
        <v>14.33972602739726</v>
      </c>
      <c r="K661" s="14">
        <f>PRODUCT(J661*12)</f>
        <v>172.07671232876712</v>
      </c>
      <c r="L661" s="4">
        <f>12*(INT(K661/12))+IF(((K661/12)-INT(K661/12))*12&lt;3,3,IF(AND(((K661/12)-INT(K661/12))*12&gt;=3,((K661/12)-INT(K661/12))*12&lt;6),6,IF(AND(((K661/12)-INT(K661/12))*12&gt;=6,((K661/12)-INT(K661/12))*12&lt;9),9,IF(((K661/12)-INT(K661/12))*12&gt;=9,12))))</f>
        <v>174</v>
      </c>
      <c r="M661" s="13">
        <f>1/500*(I661*L661)</f>
        <v>84726.864000000001</v>
      </c>
      <c r="N661" s="9">
        <f>YEARFRAC(D661,G661,0)</f>
        <v>60</v>
      </c>
      <c r="O661" s="12"/>
      <c r="P661" s="11"/>
      <c r="Q661" s="11"/>
      <c r="R661" s="11"/>
      <c r="S661" s="9"/>
      <c r="T661" s="9"/>
      <c r="U661" s="9"/>
      <c r="V661" s="9"/>
      <c r="W661" s="9"/>
      <c r="X661" s="9"/>
      <c r="Y661" s="10"/>
      <c r="Z661" s="9"/>
      <c r="AA661" s="8"/>
      <c r="AB661" s="1"/>
      <c r="AC661" s="7"/>
    </row>
    <row r="662" spans="1:29" x14ac:dyDescent="0.2">
      <c r="A662" s="18">
        <v>6765</v>
      </c>
      <c r="B662" s="17" t="s">
        <v>522</v>
      </c>
      <c r="C662" s="17" t="s">
        <v>0</v>
      </c>
      <c r="D662" s="16">
        <v>23506</v>
      </c>
      <c r="E662" s="16">
        <v>32888</v>
      </c>
      <c r="F662" s="16">
        <v>34700</v>
      </c>
      <c r="G662" s="16">
        <v>45421</v>
      </c>
      <c r="H662" s="13">
        <v>29021</v>
      </c>
      <c r="I662" s="13">
        <v>348252</v>
      </c>
      <c r="J662" s="15">
        <f>YEARFRAC(F662,$J$2,3)</f>
        <v>16.504109589041096</v>
      </c>
      <c r="K662" s="14">
        <f>PRODUCT(J662*12)</f>
        <v>198.04931506849317</v>
      </c>
      <c r="L662" s="4">
        <f>12*(INT(K662/12))+IF(((K662/12)-INT(K662/12))*12&lt;3,3,IF(AND(((K662/12)-INT(K662/12))*12&gt;=3,((K662/12)-INT(K662/12))*12&lt;6),6,IF(AND(((K662/12)-INT(K662/12))*12&gt;=6,((K662/12)-INT(K662/12))*12&lt;9),9,IF(((K662/12)-INT(K662/12))*12&gt;=9,12))))</f>
        <v>201</v>
      </c>
      <c r="M662" s="13">
        <f>1/500*(I662*L662)</f>
        <v>139997.304</v>
      </c>
      <c r="N662" s="9">
        <f>YEARFRAC(D662,G662,0)</f>
        <v>60</v>
      </c>
      <c r="O662" s="12"/>
      <c r="P662" s="11"/>
      <c r="Q662" s="11"/>
      <c r="R662" s="11"/>
      <c r="S662" s="9"/>
      <c r="T662" s="9"/>
      <c r="U662" s="9"/>
      <c r="V662" s="9"/>
      <c r="W662" s="9"/>
      <c r="X662" s="9"/>
      <c r="Y662" s="10"/>
      <c r="Z662" s="9"/>
      <c r="AA662" s="8"/>
      <c r="AB662" s="1"/>
      <c r="AC662" s="7"/>
    </row>
    <row r="663" spans="1:29" x14ac:dyDescent="0.2">
      <c r="A663" s="18">
        <v>6767</v>
      </c>
      <c r="B663" s="17" t="s">
        <v>521</v>
      </c>
      <c r="C663" s="17" t="s">
        <v>2</v>
      </c>
      <c r="D663" s="16">
        <v>24473</v>
      </c>
      <c r="E663" s="16">
        <v>33126</v>
      </c>
      <c r="F663" s="16">
        <v>34700</v>
      </c>
      <c r="G663" s="16">
        <v>46388</v>
      </c>
      <c r="H663" s="13">
        <v>20289</v>
      </c>
      <c r="I663" s="13">
        <v>243468</v>
      </c>
      <c r="J663" s="15">
        <f>YEARFRAC(F663,$J$2,3)</f>
        <v>16.504109589041096</v>
      </c>
      <c r="K663" s="14">
        <f>PRODUCT(J663*12)</f>
        <v>198.04931506849317</v>
      </c>
      <c r="L663" s="4">
        <f>12*(INT(K663/12))+IF(((K663/12)-INT(K663/12))*12&lt;3,3,IF(AND(((K663/12)-INT(K663/12))*12&gt;=3,((K663/12)-INT(K663/12))*12&lt;6),6,IF(AND(((K663/12)-INT(K663/12))*12&gt;=6,((K663/12)-INT(K663/12))*12&lt;9),9,IF(((K663/12)-INT(K663/12))*12&gt;=9,12))))</f>
        <v>201</v>
      </c>
      <c r="M663" s="13">
        <f>1/500*(I663*L663)</f>
        <v>97874.135999999999</v>
      </c>
      <c r="N663" s="9">
        <f>YEARFRAC(D663,G663,0)</f>
        <v>60</v>
      </c>
      <c r="O663" s="12"/>
      <c r="P663" s="11"/>
      <c r="Q663" s="11"/>
      <c r="R663" s="11"/>
      <c r="S663" s="9"/>
      <c r="T663" s="9"/>
      <c r="U663" s="9"/>
      <c r="V663" s="9"/>
      <c r="W663" s="9"/>
      <c r="X663" s="9"/>
      <c r="Y663" s="10"/>
      <c r="Z663" s="9"/>
      <c r="AA663" s="8"/>
      <c r="AB663" s="1"/>
      <c r="AC663" s="7"/>
    </row>
    <row r="664" spans="1:29" x14ac:dyDescent="0.2">
      <c r="A664" s="18">
        <v>6789</v>
      </c>
      <c r="B664" s="17" t="s">
        <v>520</v>
      </c>
      <c r="C664" s="17" t="s">
        <v>2</v>
      </c>
      <c r="D664" s="16">
        <v>25204</v>
      </c>
      <c r="E664" s="16">
        <v>33390</v>
      </c>
      <c r="F664" s="16">
        <v>40360</v>
      </c>
      <c r="G664" s="16">
        <v>47119</v>
      </c>
      <c r="H664" s="13">
        <v>13733</v>
      </c>
      <c r="I664" s="13">
        <v>164796</v>
      </c>
      <c r="J664" s="15">
        <f>YEARFRAC(F664,$J$2,3)</f>
        <v>0.99726027397260275</v>
      </c>
      <c r="K664" s="14">
        <f>PRODUCT(J664*12)</f>
        <v>11.967123287671233</v>
      </c>
      <c r="L664" s="4">
        <f>12*(INT(K664/12))+IF(((K664/12)-INT(K664/12))*12&lt;3,3,IF(AND(((K664/12)-INT(K664/12))*12&gt;=3,((K664/12)-INT(K664/12))*12&lt;6),6,IF(AND(((K664/12)-INT(K664/12))*12&gt;=6,((K664/12)-INT(K664/12))*12&lt;9),9,IF(((K664/12)-INT(K664/12))*12&gt;=9,12))))</f>
        <v>12</v>
      </c>
      <c r="M664" s="13">
        <f>1/500*(I664*L664)</f>
        <v>3955.1040000000003</v>
      </c>
      <c r="N664" s="9">
        <f>YEARFRAC(D664,G664,0)</f>
        <v>60</v>
      </c>
      <c r="O664" s="12"/>
      <c r="P664" s="11"/>
      <c r="Q664" s="11"/>
      <c r="R664" s="11"/>
      <c r="S664" s="9"/>
      <c r="T664" s="9"/>
      <c r="U664" s="9"/>
      <c r="V664" s="9"/>
      <c r="W664" s="9"/>
      <c r="X664" s="9"/>
      <c r="Y664" s="10"/>
      <c r="Z664" s="9"/>
      <c r="AA664" s="8"/>
      <c r="AB664" s="1"/>
      <c r="AC664" s="7"/>
    </row>
    <row r="665" spans="1:29" x14ac:dyDescent="0.2">
      <c r="A665" s="18">
        <v>6809</v>
      </c>
      <c r="B665" s="17" t="s">
        <v>519</v>
      </c>
      <c r="C665" s="17" t="s">
        <v>2</v>
      </c>
      <c r="D665" s="16">
        <v>24033</v>
      </c>
      <c r="E665" s="16">
        <v>33436</v>
      </c>
      <c r="F665" s="16">
        <v>34700</v>
      </c>
      <c r="G665" s="16">
        <v>47774</v>
      </c>
      <c r="H665" s="13">
        <v>42877</v>
      </c>
      <c r="I665" s="13">
        <v>514524</v>
      </c>
      <c r="J665" s="15">
        <f>YEARFRAC(F665,$J$2,3)</f>
        <v>16.504109589041096</v>
      </c>
      <c r="K665" s="14">
        <f>PRODUCT(J665*12)</f>
        <v>198.04931506849317</v>
      </c>
      <c r="L665" s="4">
        <f>12*(INT(K665/12))+IF(((K665/12)-INT(K665/12))*12&lt;3,3,IF(AND(((K665/12)-INT(K665/12))*12&gt;=3,((K665/12)-INT(K665/12))*12&lt;6),6,IF(AND(((K665/12)-INT(K665/12))*12&gt;=6,((K665/12)-INT(K665/12))*12&lt;9),9,IF(((K665/12)-INT(K665/12))*12&gt;=9,12))))</f>
        <v>201</v>
      </c>
      <c r="M665" s="13">
        <f>1/500*(I665*L665)</f>
        <v>206838.64800000002</v>
      </c>
      <c r="N665" s="9">
        <f>YEARFRAC(D665,G665,0)</f>
        <v>65</v>
      </c>
      <c r="O665" s="12"/>
      <c r="P665" s="11"/>
      <c r="Q665" s="11"/>
      <c r="R665" s="11"/>
      <c r="S665" s="9"/>
      <c r="T665" s="9"/>
      <c r="U665" s="9"/>
      <c r="V665" s="9"/>
      <c r="W665" s="9"/>
      <c r="X665" s="9"/>
      <c r="Y665" s="10"/>
      <c r="Z665" s="9"/>
      <c r="AA665" s="8"/>
      <c r="AB665" s="1"/>
      <c r="AC665" s="7"/>
    </row>
    <row r="666" spans="1:29" x14ac:dyDescent="0.2">
      <c r="A666" s="18">
        <v>6821</v>
      </c>
      <c r="B666" s="17" t="s">
        <v>518</v>
      </c>
      <c r="C666" s="17" t="s">
        <v>2</v>
      </c>
      <c r="D666" s="16">
        <v>23670</v>
      </c>
      <c r="E666" s="16">
        <v>33560</v>
      </c>
      <c r="F666" s="16">
        <v>34700</v>
      </c>
      <c r="G666" s="16">
        <v>47411</v>
      </c>
      <c r="H666" s="13">
        <v>81404</v>
      </c>
      <c r="I666" s="13">
        <v>976848</v>
      </c>
      <c r="J666" s="15">
        <f>YEARFRAC(F666,$J$2,3)</f>
        <v>16.504109589041096</v>
      </c>
      <c r="K666" s="14">
        <f>PRODUCT(J666*12)</f>
        <v>198.04931506849317</v>
      </c>
      <c r="L666" s="4">
        <f>12*(INT(K666/12))+IF(((K666/12)-INT(K666/12))*12&lt;3,3,IF(AND(((K666/12)-INT(K666/12))*12&gt;=3,((K666/12)-INT(K666/12))*12&lt;6),6,IF(AND(((K666/12)-INT(K666/12))*12&gt;=6,((K666/12)-INT(K666/12))*12&lt;9),9,IF(((K666/12)-INT(K666/12))*12&gt;=9,12))))</f>
        <v>201</v>
      </c>
      <c r="M666" s="13">
        <f>1/500*(I666*L666)</f>
        <v>392692.89600000001</v>
      </c>
      <c r="N666" s="9">
        <f>YEARFRAC(D666,G666,0)</f>
        <v>65</v>
      </c>
      <c r="O666" s="12"/>
      <c r="P666" s="11"/>
      <c r="Q666" s="11"/>
      <c r="R666" s="11"/>
      <c r="S666" s="9"/>
      <c r="T666" s="9"/>
      <c r="U666" s="9"/>
      <c r="V666" s="9"/>
      <c r="W666" s="9"/>
      <c r="X666" s="9"/>
      <c r="Y666" s="10"/>
      <c r="Z666" s="9"/>
      <c r="AA666" s="8"/>
      <c r="AB666" s="1"/>
      <c r="AC666" s="7"/>
    </row>
    <row r="667" spans="1:29" x14ac:dyDescent="0.2">
      <c r="A667" s="18">
        <v>6874</v>
      </c>
      <c r="B667" s="17" t="s">
        <v>517</v>
      </c>
      <c r="C667" s="17" t="s">
        <v>0</v>
      </c>
      <c r="D667" s="16">
        <v>26197</v>
      </c>
      <c r="E667" s="16">
        <v>34779</v>
      </c>
      <c r="F667" s="16">
        <v>34779</v>
      </c>
      <c r="G667" s="16">
        <v>48112</v>
      </c>
      <c r="H667" s="13">
        <v>35275</v>
      </c>
      <c r="I667" s="13">
        <v>423300</v>
      </c>
      <c r="J667" s="15">
        <f>YEARFRAC(F667,$J$2,3)</f>
        <v>16.287671232876711</v>
      </c>
      <c r="K667" s="14">
        <f>PRODUCT(J667*12)</f>
        <v>195.45205479452054</v>
      </c>
      <c r="L667" s="4">
        <f>12*(INT(K667/12))+IF(((K667/12)-INT(K667/12))*12&lt;3,3,IF(AND(((K667/12)-INT(K667/12))*12&gt;=3,((K667/12)-INT(K667/12))*12&lt;6),6,IF(AND(((K667/12)-INT(K667/12))*12&gt;=6,((K667/12)-INT(K667/12))*12&lt;9),9,IF(((K667/12)-INT(K667/12))*12&gt;=9,12))))</f>
        <v>198</v>
      </c>
      <c r="M667" s="13">
        <f>1/500*(I667*L667)</f>
        <v>167626.80000000002</v>
      </c>
      <c r="N667" s="9">
        <f>YEARFRAC(D667,G667,0)</f>
        <v>60</v>
      </c>
      <c r="O667" s="12"/>
      <c r="P667" s="11"/>
      <c r="Q667" s="11"/>
      <c r="R667" s="11"/>
      <c r="S667" s="9"/>
      <c r="T667" s="9"/>
      <c r="U667" s="9"/>
      <c r="V667" s="9"/>
      <c r="W667" s="9"/>
      <c r="X667" s="9"/>
      <c r="Y667" s="10"/>
      <c r="Z667" s="9"/>
      <c r="AA667" s="8"/>
      <c r="AB667" s="1"/>
      <c r="AC667" s="7"/>
    </row>
    <row r="668" spans="1:29" x14ac:dyDescent="0.2">
      <c r="A668" s="18">
        <v>6904</v>
      </c>
      <c r="B668" s="17" t="s">
        <v>516</v>
      </c>
      <c r="C668" s="17" t="s">
        <v>2</v>
      </c>
      <c r="D668" s="16">
        <v>24284</v>
      </c>
      <c r="E668" s="16">
        <v>35243</v>
      </c>
      <c r="F668" s="16">
        <v>39234</v>
      </c>
      <c r="G668" s="16">
        <v>46199</v>
      </c>
      <c r="H668" s="13">
        <v>15140</v>
      </c>
      <c r="I668" s="13">
        <v>181680</v>
      </c>
      <c r="J668" s="15">
        <f>YEARFRAC(F668,$J$2,3)</f>
        <v>4.0821917808219181</v>
      </c>
      <c r="K668" s="14">
        <f>PRODUCT(J668*12)</f>
        <v>48.986301369863014</v>
      </c>
      <c r="L668" s="4">
        <f>12*(INT(K668/12))+IF(((K668/12)-INT(K668/12))*12&lt;3,3,IF(AND(((K668/12)-INT(K668/12))*12&gt;=3,((K668/12)-INT(K668/12))*12&lt;6),6,IF(AND(((K668/12)-INT(K668/12))*12&gt;=6,((K668/12)-INT(K668/12))*12&lt;9),9,IF(((K668/12)-INT(K668/12))*12&gt;=9,12))))</f>
        <v>51</v>
      </c>
      <c r="M668" s="13">
        <f>1/500*(I668*L668)</f>
        <v>18531.36</v>
      </c>
      <c r="N668" s="9">
        <f>YEARFRAC(D668,G668,0)</f>
        <v>60</v>
      </c>
      <c r="O668" s="12"/>
      <c r="P668" s="11"/>
      <c r="Q668" s="11"/>
      <c r="R668" s="11"/>
      <c r="S668" s="9"/>
      <c r="T668" s="9"/>
      <c r="U668" s="9"/>
      <c r="V668" s="9"/>
      <c r="W668" s="9"/>
      <c r="X668" s="9"/>
      <c r="Y668" s="10"/>
      <c r="Z668" s="9"/>
      <c r="AA668" s="8"/>
      <c r="AB668" s="1"/>
      <c r="AC668" s="7"/>
    </row>
    <row r="669" spans="1:29" x14ac:dyDescent="0.2">
      <c r="A669" s="18">
        <v>6929</v>
      </c>
      <c r="B669" s="17" t="s">
        <v>515</v>
      </c>
      <c r="C669" s="17" t="s">
        <v>0</v>
      </c>
      <c r="D669" s="16">
        <v>24838</v>
      </c>
      <c r="E669" s="16">
        <v>35590</v>
      </c>
      <c r="F669" s="16">
        <v>35590</v>
      </c>
      <c r="G669" s="16">
        <v>48580</v>
      </c>
      <c r="H669" s="13">
        <v>42877</v>
      </c>
      <c r="I669" s="13">
        <v>514524</v>
      </c>
      <c r="J669" s="15">
        <f>YEARFRAC(F669,$J$2,3)</f>
        <v>14.065753424657535</v>
      </c>
      <c r="K669" s="14">
        <f>PRODUCT(J669*12)</f>
        <v>168.78904109589041</v>
      </c>
      <c r="L669" s="4">
        <f>12*(INT(K669/12))+IF(((K669/12)-INT(K669/12))*12&lt;3,3,IF(AND(((K669/12)-INT(K669/12))*12&gt;=3,((K669/12)-INT(K669/12))*12&lt;6),6,IF(AND(((K669/12)-INT(K669/12))*12&gt;=6,((K669/12)-INT(K669/12))*12&lt;9),9,IF(((K669/12)-INT(K669/12))*12&gt;=9,12))))</f>
        <v>171</v>
      </c>
      <c r="M669" s="13">
        <f>1/500*(I669*L669)</f>
        <v>175967.20800000001</v>
      </c>
      <c r="N669" s="9">
        <f>YEARFRAC(D669,G669,0)</f>
        <v>65</v>
      </c>
      <c r="O669" s="12"/>
      <c r="P669" s="11"/>
      <c r="Q669" s="11"/>
      <c r="R669" s="11"/>
      <c r="S669" s="9"/>
      <c r="T669" s="9"/>
      <c r="U669" s="9"/>
      <c r="V669" s="9"/>
      <c r="W669" s="9"/>
      <c r="X669" s="9"/>
      <c r="Y669" s="10"/>
      <c r="Z669" s="9"/>
      <c r="AA669" s="8"/>
      <c r="AB669" s="1"/>
      <c r="AC669" s="7"/>
    </row>
    <row r="670" spans="1:29" x14ac:dyDescent="0.2">
      <c r="A670" s="18">
        <v>6936</v>
      </c>
      <c r="B670" s="17" t="s">
        <v>514</v>
      </c>
      <c r="C670" s="17" t="s">
        <v>2</v>
      </c>
      <c r="D670" s="16">
        <v>23431</v>
      </c>
      <c r="E670" s="16">
        <v>35627</v>
      </c>
      <c r="F670" s="16">
        <v>35627</v>
      </c>
      <c r="G670" s="16">
        <v>45346</v>
      </c>
      <c r="H670" s="13">
        <v>40835</v>
      </c>
      <c r="I670" s="13">
        <v>490020</v>
      </c>
      <c r="J670" s="15">
        <f>YEARFRAC(F670,$J$2,3)</f>
        <v>13.964383561643835</v>
      </c>
      <c r="K670" s="14">
        <f>PRODUCT(J670*12)</f>
        <v>167.57260273972602</v>
      </c>
      <c r="L670" s="4">
        <f>12*(INT(K670/12))+IF(((K670/12)-INT(K670/12))*12&lt;3,3,IF(AND(((K670/12)-INT(K670/12))*12&gt;=3,((K670/12)-INT(K670/12))*12&lt;6),6,IF(AND(((K670/12)-INT(K670/12))*12&gt;=6,((K670/12)-INT(K670/12))*12&lt;9),9,IF(((K670/12)-INT(K670/12))*12&gt;=9,12))))</f>
        <v>168</v>
      </c>
      <c r="M670" s="13">
        <f>1/500*(I670*L670)</f>
        <v>164646.72</v>
      </c>
      <c r="N670" s="9">
        <f>YEARFRAC(D670,G670,0)</f>
        <v>60</v>
      </c>
      <c r="O670" s="12"/>
      <c r="P670" s="11"/>
      <c r="Q670" s="11"/>
      <c r="R670" s="11"/>
      <c r="S670" s="9"/>
      <c r="T670" s="9"/>
      <c r="U670" s="9"/>
      <c r="V670" s="9"/>
      <c r="W670" s="9"/>
      <c r="X670" s="9"/>
      <c r="Y670" s="10"/>
      <c r="Z670" s="9"/>
      <c r="AA670" s="8"/>
      <c r="AB670" s="1"/>
      <c r="AC670" s="7"/>
    </row>
    <row r="671" spans="1:29" x14ac:dyDescent="0.2">
      <c r="A671" s="18">
        <v>6986</v>
      </c>
      <c r="B671" s="17" t="s">
        <v>513</v>
      </c>
      <c r="C671" s="17" t="s">
        <v>0</v>
      </c>
      <c r="D671" s="16">
        <v>26665</v>
      </c>
      <c r="E671" s="16">
        <v>35835</v>
      </c>
      <c r="F671" s="16">
        <v>35835</v>
      </c>
      <c r="G671" s="16">
        <v>48580</v>
      </c>
      <c r="H671" s="13">
        <v>35275</v>
      </c>
      <c r="I671" s="13">
        <v>423300</v>
      </c>
      <c r="J671" s="15">
        <f>YEARFRAC(F671,$J$2,3)</f>
        <v>13.394520547945206</v>
      </c>
      <c r="K671" s="14">
        <f>PRODUCT(J671*12)</f>
        <v>160.73424657534247</v>
      </c>
      <c r="L671" s="4">
        <f>12*(INT(K671/12))+IF(((K671/12)-INT(K671/12))*12&lt;3,3,IF(AND(((K671/12)-INT(K671/12))*12&gt;=3,((K671/12)-INT(K671/12))*12&lt;6),6,IF(AND(((K671/12)-INT(K671/12))*12&gt;=6,((K671/12)-INT(K671/12))*12&lt;9),9,IF(((K671/12)-INT(K671/12))*12&gt;=9,12))))</f>
        <v>162</v>
      </c>
      <c r="M671" s="13">
        <f>1/500*(I671*L671)</f>
        <v>137149.20000000001</v>
      </c>
      <c r="N671" s="9">
        <f>YEARFRAC(D671,G671,0)</f>
        <v>60</v>
      </c>
      <c r="O671" s="12"/>
      <c r="P671" s="11"/>
      <c r="Q671" s="11"/>
      <c r="R671" s="11"/>
      <c r="S671" s="9"/>
      <c r="T671" s="9"/>
      <c r="U671" s="9"/>
      <c r="V671" s="9"/>
      <c r="W671" s="9"/>
      <c r="X671" s="9"/>
      <c r="Y671" s="10"/>
      <c r="Z671" s="9"/>
      <c r="AA671" s="8"/>
      <c r="AB671" s="1"/>
      <c r="AC671" s="7"/>
    </row>
    <row r="672" spans="1:29" x14ac:dyDescent="0.2">
      <c r="A672" s="18">
        <v>7032</v>
      </c>
      <c r="B672" s="17" t="s">
        <v>512</v>
      </c>
      <c r="C672" s="17" t="s">
        <v>0</v>
      </c>
      <c r="D672" s="16">
        <v>23874</v>
      </c>
      <c r="E672" s="16">
        <v>35977</v>
      </c>
      <c r="F672" s="16">
        <v>35977</v>
      </c>
      <c r="G672" s="16">
        <v>45789</v>
      </c>
      <c r="H672" s="13">
        <v>26323</v>
      </c>
      <c r="I672" s="13">
        <v>315876</v>
      </c>
      <c r="J672" s="15">
        <f>YEARFRAC(F672,$J$2,3)</f>
        <v>13.005479452054795</v>
      </c>
      <c r="K672" s="14">
        <f>PRODUCT(J672*12)</f>
        <v>156.06575342465754</v>
      </c>
      <c r="L672" s="4">
        <f>12*(INT(K672/12))+IF(((K672/12)-INT(K672/12))*12&lt;3,3,IF(AND(((K672/12)-INT(K672/12))*12&gt;=3,((K672/12)-INT(K672/12))*12&lt;6),6,IF(AND(((K672/12)-INT(K672/12))*12&gt;=6,((K672/12)-INT(K672/12))*12&lt;9),9,IF(((K672/12)-INT(K672/12))*12&gt;=9,12))))</f>
        <v>159</v>
      </c>
      <c r="M672" s="13">
        <f>1/500*(I672*L672)</f>
        <v>100448.568</v>
      </c>
      <c r="N672" s="9">
        <f>YEARFRAC(D672,G672,0)</f>
        <v>60</v>
      </c>
      <c r="O672" s="12"/>
      <c r="P672" s="11"/>
      <c r="Q672" s="11"/>
      <c r="R672" s="11"/>
      <c r="S672" s="9"/>
      <c r="T672" s="9"/>
      <c r="U672" s="9"/>
      <c r="V672" s="9"/>
      <c r="W672" s="9"/>
      <c r="X672" s="9"/>
      <c r="Y672" s="10"/>
      <c r="Z672" s="9"/>
      <c r="AA672" s="8"/>
      <c r="AB672" s="1"/>
      <c r="AC672" s="7"/>
    </row>
    <row r="673" spans="1:29" x14ac:dyDescent="0.2">
      <c r="A673" s="18">
        <v>7068</v>
      </c>
      <c r="B673" s="17" t="s">
        <v>511</v>
      </c>
      <c r="C673" s="17" t="s">
        <v>0</v>
      </c>
      <c r="D673" s="16">
        <v>26589</v>
      </c>
      <c r="E673" s="16">
        <v>36116</v>
      </c>
      <c r="F673" s="16">
        <v>36116</v>
      </c>
      <c r="G673" s="16">
        <v>48504</v>
      </c>
      <c r="H673" s="13">
        <v>24662</v>
      </c>
      <c r="I673" s="13">
        <v>295944</v>
      </c>
      <c r="J673" s="15">
        <f>YEARFRAC(F673,$J$2,3)</f>
        <v>12.624657534246575</v>
      </c>
      <c r="K673" s="14">
        <f>PRODUCT(J673*12)</f>
        <v>151.49589041095891</v>
      </c>
      <c r="L673" s="4">
        <f>12*(INT(K673/12))+IF(((K673/12)-INT(K673/12))*12&lt;3,3,IF(AND(((K673/12)-INT(K673/12))*12&gt;=3,((K673/12)-INT(K673/12))*12&lt;6),6,IF(AND(((K673/12)-INT(K673/12))*12&gt;=6,((K673/12)-INT(K673/12))*12&lt;9),9,IF(((K673/12)-INT(K673/12))*12&gt;=9,12))))</f>
        <v>153</v>
      </c>
      <c r="M673" s="13">
        <f>1/500*(I673*L673)</f>
        <v>90558.864000000001</v>
      </c>
      <c r="N673" s="9">
        <f>YEARFRAC(D673,G673,0)</f>
        <v>60</v>
      </c>
      <c r="O673" s="12"/>
      <c r="P673" s="11"/>
      <c r="Q673" s="11"/>
      <c r="R673" s="11"/>
      <c r="S673" s="9"/>
      <c r="T673" s="9"/>
      <c r="U673" s="9"/>
      <c r="V673" s="9"/>
      <c r="W673" s="9"/>
      <c r="X673" s="9"/>
      <c r="Y673" s="10"/>
      <c r="Z673" s="9"/>
      <c r="AA673" s="8"/>
      <c r="AB673" s="1"/>
      <c r="AC673" s="7"/>
    </row>
    <row r="674" spans="1:29" x14ac:dyDescent="0.2">
      <c r="A674" s="18">
        <v>7166</v>
      </c>
      <c r="B674" s="17" t="s">
        <v>510</v>
      </c>
      <c r="C674" s="17" t="s">
        <v>2</v>
      </c>
      <c r="D674" s="16">
        <v>23477</v>
      </c>
      <c r="E674" s="16">
        <v>36951</v>
      </c>
      <c r="F674" s="16">
        <v>36951</v>
      </c>
      <c r="G674" s="16">
        <v>47218</v>
      </c>
      <c r="H674" s="13">
        <v>81404</v>
      </c>
      <c r="I674" s="13">
        <v>976848</v>
      </c>
      <c r="J674" s="15">
        <f>YEARFRAC(F674,$J$2,3)</f>
        <v>10.336986301369864</v>
      </c>
      <c r="K674" s="14">
        <f>PRODUCT(J674*12)</f>
        <v>124.04383561643837</v>
      </c>
      <c r="L674" s="4">
        <f>12*(INT(K674/12))+IF(((K674/12)-INT(K674/12))*12&lt;3,3,IF(AND(((K674/12)-INT(K674/12))*12&gt;=3,((K674/12)-INT(K674/12))*12&lt;6),6,IF(AND(((K674/12)-INT(K674/12))*12&gt;=6,((K674/12)-INT(K674/12))*12&lt;9),9,IF(((K674/12)-INT(K674/12))*12&gt;=9,12))))</f>
        <v>126</v>
      </c>
      <c r="M674" s="13">
        <f>1/500*(I674*L674)</f>
        <v>246165.696</v>
      </c>
      <c r="N674" s="9">
        <f>YEARFRAC(D674,G674,0)</f>
        <v>65</v>
      </c>
      <c r="O674" s="12"/>
      <c r="P674" s="11"/>
      <c r="Q674" s="11"/>
      <c r="R674" s="11"/>
      <c r="S674" s="9"/>
      <c r="T674" s="9"/>
      <c r="U674" s="9"/>
      <c r="V674" s="9"/>
      <c r="W674" s="9"/>
      <c r="X674" s="9"/>
      <c r="Y674" s="10"/>
      <c r="Z674" s="9"/>
      <c r="AA674" s="8"/>
      <c r="AB674" s="1"/>
      <c r="AC674" s="7"/>
    </row>
    <row r="675" spans="1:29" x14ac:dyDescent="0.2">
      <c r="A675" s="18">
        <v>7184</v>
      </c>
      <c r="B675" s="17" t="s">
        <v>509</v>
      </c>
      <c r="C675" s="17" t="s">
        <v>2</v>
      </c>
      <c r="D675" s="16">
        <v>27946</v>
      </c>
      <c r="E675" s="16">
        <v>37068</v>
      </c>
      <c r="F675" s="16">
        <v>37068</v>
      </c>
      <c r="G675" s="16">
        <v>49861</v>
      </c>
      <c r="H675" s="13">
        <v>37039</v>
      </c>
      <c r="I675" s="13">
        <v>444468</v>
      </c>
      <c r="J675" s="15">
        <f>YEARFRAC(F675,$J$2,3)</f>
        <v>10.016438356164384</v>
      </c>
      <c r="K675" s="14">
        <f>PRODUCT(J675*12)</f>
        <v>120.1972602739726</v>
      </c>
      <c r="L675" s="4">
        <f>12*(INT(K675/12))+IF(((K675/12)-INT(K675/12))*12&lt;3,3,IF(AND(((K675/12)-INT(K675/12))*12&gt;=3,((K675/12)-INT(K675/12))*12&lt;6),6,IF(AND(((K675/12)-INT(K675/12))*12&gt;=6,((K675/12)-INT(K675/12))*12&lt;9),9,IF(((K675/12)-INT(K675/12))*12&gt;=9,12))))</f>
        <v>123</v>
      </c>
      <c r="M675" s="13">
        <f>1/500*(I675*L675)</f>
        <v>109339.128</v>
      </c>
      <c r="N675" s="9">
        <f>YEARFRAC(D675,G675,0)</f>
        <v>60</v>
      </c>
      <c r="O675" s="12"/>
      <c r="P675" s="11"/>
      <c r="Q675" s="11"/>
      <c r="R675" s="11"/>
      <c r="S675" s="9"/>
      <c r="T675" s="9"/>
      <c r="U675" s="9"/>
      <c r="V675" s="9"/>
      <c r="W675" s="9"/>
      <c r="X675" s="9"/>
      <c r="Y675" s="10"/>
      <c r="Z675" s="9"/>
      <c r="AA675" s="8"/>
      <c r="AB675" s="1"/>
      <c r="AC675" s="7"/>
    </row>
    <row r="676" spans="1:29" x14ac:dyDescent="0.2">
      <c r="A676" s="18">
        <v>7241</v>
      </c>
      <c r="B676" s="17" t="s">
        <v>508</v>
      </c>
      <c r="C676" s="17" t="s">
        <v>0</v>
      </c>
      <c r="D676" s="16">
        <v>24754</v>
      </c>
      <c r="E676" s="16">
        <v>37449</v>
      </c>
      <c r="F676" s="16">
        <v>37449</v>
      </c>
      <c r="G676" s="16">
        <v>48496</v>
      </c>
      <c r="H676" s="13">
        <v>49636</v>
      </c>
      <c r="I676" s="13">
        <v>595632</v>
      </c>
      <c r="J676" s="15">
        <f>YEARFRAC(F676,$J$2,3)</f>
        <v>8.9726027397260282</v>
      </c>
      <c r="K676" s="14">
        <f>PRODUCT(J676*12)</f>
        <v>107.67123287671234</v>
      </c>
      <c r="L676" s="4">
        <f>12*(INT(K676/12))+IF(((K676/12)-INT(K676/12))*12&lt;3,3,IF(AND(((K676/12)-INT(K676/12))*12&gt;=3,((K676/12)-INT(K676/12))*12&lt;6),6,IF(AND(((K676/12)-INT(K676/12))*12&gt;=6,((K676/12)-INT(K676/12))*12&lt;9),9,IF(((K676/12)-INT(K676/12))*12&gt;=9,12))))</f>
        <v>108</v>
      </c>
      <c r="M676" s="13">
        <f>1/500*(I676*L676)</f>
        <v>128656.512</v>
      </c>
      <c r="N676" s="9">
        <f>YEARFRAC(D676,G676,0)</f>
        <v>65</v>
      </c>
      <c r="O676" s="12"/>
      <c r="P676" s="11"/>
      <c r="Q676" s="11"/>
      <c r="R676" s="11"/>
      <c r="S676" s="9"/>
      <c r="T676" s="9"/>
      <c r="U676" s="9"/>
      <c r="V676" s="9"/>
      <c r="W676" s="9"/>
      <c r="X676" s="9"/>
      <c r="Y676" s="10"/>
      <c r="Z676" s="9"/>
      <c r="AA676" s="8"/>
      <c r="AB676" s="1"/>
      <c r="AC676" s="7"/>
    </row>
    <row r="677" spans="1:29" x14ac:dyDescent="0.2">
      <c r="A677" s="18">
        <v>7242</v>
      </c>
      <c r="B677" s="17" t="s">
        <v>507</v>
      </c>
      <c r="C677" s="17" t="s">
        <v>2</v>
      </c>
      <c r="D677" s="16">
        <v>26271</v>
      </c>
      <c r="E677" s="16">
        <v>37483</v>
      </c>
      <c r="F677" s="16">
        <v>37483</v>
      </c>
      <c r="G677" s="16">
        <v>50013</v>
      </c>
      <c r="H677" s="13">
        <v>49636</v>
      </c>
      <c r="I677" s="13">
        <v>595632</v>
      </c>
      <c r="J677" s="15">
        <f>YEARFRAC(F677,$J$2,3)</f>
        <v>8.8794520547945197</v>
      </c>
      <c r="K677" s="14">
        <f>PRODUCT(J677*12)</f>
        <v>106.55342465753424</v>
      </c>
      <c r="L677" s="4">
        <f>12*(INT(K677/12))+IF(((K677/12)-INT(K677/12))*12&lt;3,3,IF(AND(((K677/12)-INT(K677/12))*12&gt;=3,((K677/12)-INT(K677/12))*12&lt;6),6,IF(AND(((K677/12)-INT(K677/12))*12&gt;=6,((K677/12)-INT(K677/12))*12&lt;9),9,IF(((K677/12)-INT(K677/12))*12&gt;=9,12))))</f>
        <v>108</v>
      </c>
      <c r="M677" s="13">
        <f>1/500*(I677*L677)</f>
        <v>128656.512</v>
      </c>
      <c r="N677" s="9">
        <f>YEARFRAC(D677,G677,0)</f>
        <v>65</v>
      </c>
      <c r="O677" s="12"/>
      <c r="P677" s="11"/>
      <c r="Q677" s="11"/>
      <c r="R677" s="11"/>
      <c r="S677" s="9"/>
      <c r="T677" s="9"/>
      <c r="U677" s="9"/>
      <c r="V677" s="9"/>
      <c r="W677" s="9"/>
      <c r="X677" s="9"/>
      <c r="Y677" s="10"/>
      <c r="Z677" s="9"/>
      <c r="AA677" s="8"/>
      <c r="AB677" s="1"/>
      <c r="AC677" s="7"/>
    </row>
    <row r="678" spans="1:29" x14ac:dyDescent="0.2">
      <c r="A678" s="18">
        <v>7244</v>
      </c>
      <c r="B678" s="17" t="s">
        <v>506</v>
      </c>
      <c r="C678" s="17" t="s">
        <v>2</v>
      </c>
      <c r="D678" s="16">
        <v>29866</v>
      </c>
      <c r="E678" s="16">
        <v>37529</v>
      </c>
      <c r="F678" s="16">
        <v>37529</v>
      </c>
      <c r="G678" s="16">
        <v>51781</v>
      </c>
      <c r="H678" s="13">
        <v>18403</v>
      </c>
      <c r="I678" s="13">
        <v>220836</v>
      </c>
      <c r="J678" s="15">
        <f>YEARFRAC(F678,$J$2,3)</f>
        <v>8.7534246575342465</v>
      </c>
      <c r="K678" s="14">
        <f>PRODUCT(J678*12)</f>
        <v>105.04109589041096</v>
      </c>
      <c r="L678" s="4">
        <f>12*(INT(K678/12))+IF(((K678/12)-INT(K678/12))*12&lt;3,3,IF(AND(((K678/12)-INT(K678/12))*12&gt;=3,((K678/12)-INT(K678/12))*12&lt;6),6,IF(AND(((K678/12)-INT(K678/12))*12&gt;=6,((K678/12)-INT(K678/12))*12&lt;9),9,IF(((K678/12)-INT(K678/12))*12&gt;=9,12))))</f>
        <v>108</v>
      </c>
      <c r="M678" s="13">
        <f>1/500*(I678*L678)</f>
        <v>47700.576000000001</v>
      </c>
      <c r="N678" s="9">
        <f>YEARFRAC(D678,G678,0)</f>
        <v>60</v>
      </c>
      <c r="O678" s="12"/>
      <c r="P678" s="11"/>
      <c r="Q678" s="11"/>
      <c r="R678" s="11"/>
      <c r="S678" s="9"/>
      <c r="T678" s="9"/>
      <c r="U678" s="9"/>
      <c r="V678" s="9"/>
      <c r="W678" s="9"/>
      <c r="X678" s="9"/>
      <c r="Y678" s="10"/>
      <c r="Z678" s="9"/>
      <c r="AA678" s="8"/>
      <c r="AB678" s="1"/>
      <c r="AC678" s="7"/>
    </row>
    <row r="679" spans="1:29" x14ac:dyDescent="0.2">
      <c r="A679" s="18">
        <v>7317</v>
      </c>
      <c r="B679" s="17" t="s">
        <v>505</v>
      </c>
      <c r="C679" s="17" t="s">
        <v>2</v>
      </c>
      <c r="D679" s="16">
        <v>29278</v>
      </c>
      <c r="E679" s="16">
        <v>37861</v>
      </c>
      <c r="F679" s="16">
        <v>37861</v>
      </c>
      <c r="G679" s="16">
        <v>51193</v>
      </c>
      <c r="H679" s="13">
        <v>18403</v>
      </c>
      <c r="I679" s="13">
        <v>220836</v>
      </c>
      <c r="J679" s="15">
        <f>YEARFRAC(F679,$J$2,3)</f>
        <v>7.8438356164383558</v>
      </c>
      <c r="K679" s="14">
        <f>PRODUCT(J679*12)</f>
        <v>94.126027397260273</v>
      </c>
      <c r="L679" s="4">
        <f>12*(INT(K679/12))+IF(((K679/12)-INT(K679/12))*12&lt;3,3,IF(AND(((K679/12)-INT(K679/12))*12&gt;=3,((K679/12)-INT(K679/12))*12&lt;6),6,IF(AND(((K679/12)-INT(K679/12))*12&gt;=6,((K679/12)-INT(K679/12))*12&lt;9),9,IF(((K679/12)-INT(K679/12))*12&gt;=9,12))))</f>
        <v>96</v>
      </c>
      <c r="M679" s="13">
        <f>1/500*(I679*L679)</f>
        <v>42400.512000000002</v>
      </c>
      <c r="N679" s="9">
        <f>YEARFRAC(D679,G679,0)</f>
        <v>60</v>
      </c>
      <c r="O679" s="12"/>
      <c r="P679" s="11"/>
      <c r="Q679" s="11"/>
      <c r="R679" s="11"/>
      <c r="S679" s="9"/>
      <c r="T679" s="9"/>
      <c r="U679" s="9"/>
      <c r="V679" s="9"/>
      <c r="W679" s="9"/>
      <c r="X679" s="9"/>
      <c r="Y679" s="10"/>
      <c r="Z679" s="9"/>
      <c r="AA679" s="8"/>
      <c r="AB679" s="1"/>
      <c r="AC679" s="7"/>
    </row>
    <row r="680" spans="1:29" x14ac:dyDescent="0.2">
      <c r="A680" s="18">
        <v>7343</v>
      </c>
      <c r="B680" s="17" t="s">
        <v>504</v>
      </c>
      <c r="C680" s="17" t="s">
        <v>0</v>
      </c>
      <c r="D680" s="16">
        <v>28557</v>
      </c>
      <c r="E680" s="16">
        <v>38016</v>
      </c>
      <c r="F680" s="16">
        <v>38016</v>
      </c>
      <c r="G680" s="16">
        <v>52298</v>
      </c>
      <c r="H680" s="13">
        <v>42877</v>
      </c>
      <c r="I680" s="13">
        <v>514524</v>
      </c>
      <c r="J680" s="15">
        <f>YEARFRAC(F680,$J$2,3)</f>
        <v>7.419178082191781</v>
      </c>
      <c r="K680" s="14">
        <f>PRODUCT(J680*12)</f>
        <v>89.030136986301372</v>
      </c>
      <c r="L680" s="4">
        <f>12*(INT(K680/12))+IF(((K680/12)-INT(K680/12))*12&lt;3,3,IF(AND(((K680/12)-INT(K680/12))*12&gt;=3,((K680/12)-INT(K680/12))*12&lt;6),6,IF(AND(((K680/12)-INT(K680/12))*12&gt;=6,((K680/12)-INT(K680/12))*12&lt;9),9,IF(((K680/12)-INT(K680/12))*12&gt;=9,12))))</f>
        <v>90</v>
      </c>
      <c r="M680" s="13">
        <f>1/500*(I680*L680)</f>
        <v>92614.32</v>
      </c>
      <c r="N680" s="9">
        <f>YEARFRAC(D680,G680,0)</f>
        <v>65</v>
      </c>
      <c r="O680" s="12"/>
      <c r="P680" s="11"/>
      <c r="Q680" s="11"/>
      <c r="R680" s="11"/>
      <c r="S680" s="9"/>
      <c r="T680" s="9"/>
      <c r="U680" s="9"/>
      <c r="V680" s="9"/>
      <c r="W680" s="9"/>
      <c r="X680" s="9"/>
      <c r="Y680" s="10"/>
      <c r="Z680" s="9"/>
      <c r="AA680" s="8"/>
      <c r="AB680" s="1"/>
      <c r="AC680" s="7"/>
    </row>
    <row r="681" spans="1:29" x14ac:dyDescent="0.2">
      <c r="A681" s="18">
        <v>7366</v>
      </c>
      <c r="B681" s="17" t="s">
        <v>503</v>
      </c>
      <c r="C681" s="17" t="s">
        <v>0</v>
      </c>
      <c r="D681" s="16">
        <v>26967</v>
      </c>
      <c r="E681" s="16">
        <v>38201</v>
      </c>
      <c r="F681" s="16">
        <v>38201</v>
      </c>
      <c r="G681" s="16">
        <v>50708</v>
      </c>
      <c r="H681" s="13">
        <v>42877</v>
      </c>
      <c r="I681" s="13">
        <v>514524</v>
      </c>
      <c r="J681" s="15">
        <f>YEARFRAC(F681,$J$2,3)</f>
        <v>6.912328767123288</v>
      </c>
      <c r="K681" s="14">
        <f>PRODUCT(J681*12)</f>
        <v>82.947945205479456</v>
      </c>
      <c r="L681" s="4">
        <f>12*(INT(K681/12))+IF(((K681/12)-INT(K681/12))*12&lt;3,3,IF(AND(((K681/12)-INT(K681/12))*12&gt;=3,((K681/12)-INT(K681/12))*12&lt;6),6,IF(AND(((K681/12)-INT(K681/12))*12&gt;=6,((K681/12)-INT(K681/12))*12&lt;9),9,IF(((K681/12)-INT(K681/12))*12&gt;=9,12))))</f>
        <v>84</v>
      </c>
      <c r="M681" s="13">
        <f>1/500*(I681*L681)</f>
        <v>86440.032000000007</v>
      </c>
      <c r="N681" s="9">
        <f>YEARFRAC(D681,G681,0)</f>
        <v>65</v>
      </c>
      <c r="O681" s="12"/>
      <c r="P681" s="11"/>
      <c r="Q681" s="11"/>
      <c r="R681" s="11"/>
      <c r="S681" s="9"/>
      <c r="T681" s="9"/>
      <c r="U681" s="9"/>
      <c r="V681" s="9"/>
      <c r="W681" s="9"/>
      <c r="X681" s="9"/>
      <c r="Y681" s="10"/>
      <c r="Z681" s="9"/>
      <c r="AA681" s="8"/>
      <c r="AB681" s="1"/>
      <c r="AC681" s="7"/>
    </row>
    <row r="682" spans="1:29" x14ac:dyDescent="0.2">
      <c r="A682" s="18">
        <v>7378</v>
      </c>
      <c r="B682" s="17" t="s">
        <v>502</v>
      </c>
      <c r="C682" s="17" t="s">
        <v>2</v>
      </c>
      <c r="D682" s="16">
        <v>26695</v>
      </c>
      <c r="E682" s="16">
        <v>38261</v>
      </c>
      <c r="F682" s="16">
        <v>38261</v>
      </c>
      <c r="G682" s="16">
        <v>48610</v>
      </c>
      <c r="H682" s="13">
        <v>15140</v>
      </c>
      <c r="I682" s="13">
        <v>181680</v>
      </c>
      <c r="J682" s="15">
        <f>YEARFRAC(F682,$J$2,3)</f>
        <v>6.7479452054794518</v>
      </c>
      <c r="K682" s="14">
        <f>PRODUCT(J682*12)</f>
        <v>80.975342465753414</v>
      </c>
      <c r="L682" s="4">
        <f>12*(INT(K682/12))+IF(((K682/12)-INT(K682/12))*12&lt;3,3,IF(AND(((K682/12)-INT(K682/12))*12&gt;=3,((K682/12)-INT(K682/12))*12&lt;6),6,IF(AND(((K682/12)-INT(K682/12))*12&gt;=6,((K682/12)-INT(K682/12))*12&lt;9),9,IF(((K682/12)-INT(K682/12))*12&gt;=9,12))))</f>
        <v>81</v>
      </c>
      <c r="M682" s="13">
        <f>1/500*(I682*L682)</f>
        <v>29432.16</v>
      </c>
      <c r="N682" s="9">
        <f>YEARFRAC(D682,G682,0)</f>
        <v>60</v>
      </c>
      <c r="O682" s="12"/>
      <c r="P682" s="11"/>
      <c r="Q682" s="11"/>
      <c r="R682" s="11"/>
      <c r="S682" s="9"/>
      <c r="T682" s="9"/>
      <c r="U682" s="9"/>
      <c r="V682" s="9"/>
      <c r="W682" s="9"/>
      <c r="X682" s="9"/>
      <c r="Y682" s="10"/>
      <c r="Z682" s="9"/>
      <c r="AA682" s="8"/>
      <c r="AB682" s="1"/>
      <c r="AC682" s="7"/>
    </row>
    <row r="683" spans="1:29" x14ac:dyDescent="0.2">
      <c r="A683" s="18">
        <v>7379</v>
      </c>
      <c r="B683" s="17" t="s">
        <v>501</v>
      </c>
      <c r="C683" s="17" t="s">
        <v>2</v>
      </c>
      <c r="D683" s="16">
        <v>25569</v>
      </c>
      <c r="E683" s="16">
        <v>38258</v>
      </c>
      <c r="F683" s="16">
        <v>38258</v>
      </c>
      <c r="G683" s="16">
        <v>47484</v>
      </c>
      <c r="H683" s="13">
        <v>15140</v>
      </c>
      <c r="I683" s="13">
        <v>181680</v>
      </c>
      <c r="J683" s="15">
        <f>YEARFRAC(F683,$J$2,3)</f>
        <v>6.7561643835616438</v>
      </c>
      <c r="K683" s="14">
        <f>PRODUCT(J683*12)</f>
        <v>81.07397260273973</v>
      </c>
      <c r="L683" s="4">
        <f>12*(INT(K683/12))+IF(((K683/12)-INT(K683/12))*12&lt;3,3,IF(AND(((K683/12)-INT(K683/12))*12&gt;=3,((K683/12)-INT(K683/12))*12&lt;6),6,IF(AND(((K683/12)-INT(K683/12))*12&gt;=6,((K683/12)-INT(K683/12))*12&lt;9),9,IF(((K683/12)-INT(K683/12))*12&gt;=9,12))))</f>
        <v>84</v>
      </c>
      <c r="M683" s="13">
        <f>1/500*(I683*L683)</f>
        <v>30522.240000000002</v>
      </c>
      <c r="N683" s="9">
        <f>YEARFRAC(D683,G683,0)</f>
        <v>60</v>
      </c>
      <c r="O683" s="12"/>
      <c r="P683" s="11"/>
      <c r="Q683" s="11"/>
      <c r="R683" s="11"/>
      <c r="S683" s="9"/>
      <c r="T683" s="9"/>
      <c r="U683" s="9"/>
      <c r="V683" s="9"/>
      <c r="W683" s="9"/>
      <c r="X683" s="9"/>
      <c r="Y683" s="10"/>
      <c r="Z683" s="9"/>
      <c r="AA683" s="8"/>
      <c r="AB683" s="1"/>
      <c r="AC683" s="7"/>
    </row>
    <row r="684" spans="1:29" x14ac:dyDescent="0.2">
      <c r="A684" s="18">
        <v>7380</v>
      </c>
      <c r="B684" s="17" t="s">
        <v>500</v>
      </c>
      <c r="C684" s="17" t="s">
        <v>2</v>
      </c>
      <c r="D684" s="16">
        <v>28608</v>
      </c>
      <c r="E684" s="16">
        <v>38261</v>
      </c>
      <c r="F684" s="16">
        <v>38261</v>
      </c>
      <c r="G684" s="16">
        <v>50523</v>
      </c>
      <c r="H684" s="13">
        <v>33595</v>
      </c>
      <c r="I684" s="13">
        <v>403140</v>
      </c>
      <c r="J684" s="15">
        <f>YEARFRAC(F684,$J$2,3)</f>
        <v>6.7479452054794518</v>
      </c>
      <c r="K684" s="14">
        <f>PRODUCT(J684*12)</f>
        <v>80.975342465753414</v>
      </c>
      <c r="L684" s="4">
        <f>12*(INT(K684/12))+IF(((K684/12)-INT(K684/12))*12&lt;3,3,IF(AND(((K684/12)-INT(K684/12))*12&gt;=3,((K684/12)-INT(K684/12))*12&lt;6),6,IF(AND(((K684/12)-INT(K684/12))*12&gt;=6,((K684/12)-INT(K684/12))*12&lt;9),9,IF(((K684/12)-INT(K684/12))*12&gt;=9,12))))</f>
        <v>81</v>
      </c>
      <c r="M684" s="13">
        <f>1/500*(I684*L684)</f>
        <v>65308.68</v>
      </c>
      <c r="N684" s="9">
        <f>YEARFRAC(D684,G684,0)</f>
        <v>60</v>
      </c>
      <c r="O684" s="12"/>
      <c r="P684" s="11"/>
      <c r="Q684" s="11"/>
      <c r="R684" s="11"/>
      <c r="S684" s="9"/>
      <c r="T684" s="9"/>
      <c r="U684" s="9"/>
      <c r="V684" s="9"/>
      <c r="W684" s="9"/>
      <c r="X684" s="9"/>
      <c r="Y684" s="10"/>
      <c r="Z684" s="9"/>
      <c r="AA684" s="8"/>
      <c r="AB684" s="1"/>
      <c r="AC684" s="7"/>
    </row>
    <row r="685" spans="1:29" x14ac:dyDescent="0.2">
      <c r="A685" s="18">
        <v>7419</v>
      </c>
      <c r="B685" s="17" t="s">
        <v>499</v>
      </c>
      <c r="C685" s="17" t="s">
        <v>0</v>
      </c>
      <c r="D685" s="16">
        <v>27512</v>
      </c>
      <c r="E685" s="16">
        <v>38552</v>
      </c>
      <c r="F685" s="16">
        <v>38552</v>
      </c>
      <c r="G685" s="16">
        <v>49427</v>
      </c>
      <c r="H685" s="13">
        <v>23487</v>
      </c>
      <c r="I685" s="13">
        <v>281844</v>
      </c>
      <c r="J685" s="15">
        <f>YEARFRAC(F685,$J$2,3)</f>
        <v>5.9506849315068493</v>
      </c>
      <c r="K685" s="14">
        <f>PRODUCT(J685*12)</f>
        <v>71.408219178082192</v>
      </c>
      <c r="L685" s="4">
        <f>12*(INT(K685/12))+IF(((K685/12)-INT(K685/12))*12&lt;3,3,IF(AND(((K685/12)-INT(K685/12))*12&gt;=3,((K685/12)-INT(K685/12))*12&lt;6),6,IF(AND(((K685/12)-INT(K685/12))*12&gt;=6,((K685/12)-INT(K685/12))*12&lt;9),9,IF(((K685/12)-INT(K685/12))*12&gt;=9,12))))</f>
        <v>72</v>
      </c>
      <c r="M685" s="13">
        <f>1/500*(I685*L685)</f>
        <v>40585.536</v>
      </c>
      <c r="N685" s="9">
        <f>YEARFRAC(D685,G685,0)</f>
        <v>60</v>
      </c>
      <c r="O685" s="12"/>
      <c r="P685" s="11"/>
      <c r="Q685" s="11"/>
      <c r="R685" s="11"/>
      <c r="S685" s="9"/>
      <c r="T685" s="9"/>
      <c r="U685" s="9"/>
      <c r="V685" s="9"/>
      <c r="W685" s="9"/>
      <c r="X685" s="9"/>
      <c r="Y685" s="10"/>
      <c r="Z685" s="9"/>
      <c r="AA685" s="8"/>
      <c r="AB685" s="1"/>
      <c r="AC685" s="7"/>
    </row>
    <row r="686" spans="1:29" x14ac:dyDescent="0.2">
      <c r="A686" s="18">
        <v>7487</v>
      </c>
      <c r="B686" s="17" t="s">
        <v>498</v>
      </c>
      <c r="C686" s="17" t="s">
        <v>0</v>
      </c>
      <c r="D686" s="16">
        <v>25051</v>
      </c>
      <c r="E686" s="16">
        <v>39463</v>
      </c>
      <c r="F686" s="16">
        <v>39463</v>
      </c>
      <c r="G686" s="16">
        <v>48792</v>
      </c>
      <c r="H686" s="13">
        <v>49636</v>
      </c>
      <c r="I686" s="13">
        <v>595632</v>
      </c>
      <c r="J686" s="15">
        <f>YEARFRAC(F686,$J$2,3)</f>
        <v>3.4547945205479453</v>
      </c>
      <c r="K686" s="14">
        <f>PRODUCT(J686*12)</f>
        <v>41.457534246575342</v>
      </c>
      <c r="L686" s="4">
        <f>12*(INT(K686/12))+IF(((K686/12)-INT(K686/12))*12&lt;3,3,IF(AND(((K686/12)-INT(K686/12))*12&gt;=3,((K686/12)-INT(K686/12))*12&lt;6),6,IF(AND(((K686/12)-INT(K686/12))*12&gt;=6,((K686/12)-INT(K686/12))*12&lt;9),9,IF(((K686/12)-INT(K686/12))*12&gt;=9,12))))</f>
        <v>42</v>
      </c>
      <c r="M686" s="13">
        <f>1/500*(I686*L686)</f>
        <v>50033.088000000003</v>
      </c>
      <c r="N686" s="9">
        <f>YEARFRAC(D686,G686,0)</f>
        <v>65</v>
      </c>
      <c r="O686" s="12"/>
      <c r="P686" s="11"/>
      <c r="Q686" s="11"/>
      <c r="R686" s="11"/>
      <c r="S686" s="9"/>
      <c r="T686" s="9"/>
      <c r="U686" s="9"/>
      <c r="V686" s="9"/>
      <c r="W686" s="9"/>
      <c r="X686" s="9"/>
      <c r="Y686" s="10"/>
      <c r="Z686" s="9"/>
      <c r="AA686" s="8"/>
      <c r="AB686" s="1"/>
      <c r="AC686" s="7"/>
    </row>
    <row r="687" spans="1:29" x14ac:dyDescent="0.2">
      <c r="A687" s="18">
        <v>7489</v>
      </c>
      <c r="B687" s="17" t="s">
        <v>497</v>
      </c>
      <c r="C687" s="17" t="s">
        <v>2</v>
      </c>
      <c r="D687" s="16">
        <v>27131</v>
      </c>
      <c r="E687" s="16">
        <v>39470</v>
      </c>
      <c r="F687" s="16">
        <v>39470</v>
      </c>
      <c r="G687" s="16">
        <v>50872</v>
      </c>
      <c r="H687" s="13">
        <v>42877</v>
      </c>
      <c r="I687" s="13">
        <v>514524</v>
      </c>
      <c r="J687" s="15">
        <f>YEARFRAC(F687,$J$2,3)</f>
        <v>3.4356164383561643</v>
      </c>
      <c r="K687" s="14">
        <f>PRODUCT(J687*12)</f>
        <v>41.227397260273975</v>
      </c>
      <c r="L687" s="4">
        <f>12*(INT(K687/12))+IF(((K687/12)-INT(K687/12))*12&lt;3,3,IF(AND(((K687/12)-INT(K687/12))*12&gt;=3,((K687/12)-INT(K687/12))*12&lt;6),6,IF(AND(((K687/12)-INT(K687/12))*12&gt;=6,((K687/12)-INT(K687/12))*12&lt;9),9,IF(((K687/12)-INT(K687/12))*12&gt;=9,12))))</f>
        <v>42</v>
      </c>
      <c r="M687" s="13">
        <f>1/500*(I687*L687)</f>
        <v>43220.016000000003</v>
      </c>
      <c r="N687" s="9">
        <f>YEARFRAC(D687,G687,0)</f>
        <v>65</v>
      </c>
      <c r="O687" s="12"/>
      <c r="P687" s="11"/>
      <c r="Q687" s="11"/>
      <c r="R687" s="11"/>
      <c r="S687" s="9"/>
      <c r="T687" s="9"/>
      <c r="U687" s="9"/>
      <c r="V687" s="9"/>
      <c r="W687" s="9"/>
      <c r="X687" s="9"/>
      <c r="Y687" s="10"/>
      <c r="Z687" s="9"/>
      <c r="AA687" s="8"/>
      <c r="AB687" s="1"/>
      <c r="AC687" s="7"/>
    </row>
    <row r="688" spans="1:29" x14ac:dyDescent="0.2">
      <c r="A688" s="18">
        <v>1052</v>
      </c>
      <c r="B688" s="17" t="s">
        <v>496</v>
      </c>
      <c r="C688" s="17" t="s">
        <v>2</v>
      </c>
      <c r="D688" s="16">
        <v>23138</v>
      </c>
      <c r="E688" s="16">
        <v>31686</v>
      </c>
      <c r="F688" s="16">
        <v>34700</v>
      </c>
      <c r="G688" s="16">
        <v>45053</v>
      </c>
      <c r="H688" s="13">
        <v>20289</v>
      </c>
      <c r="I688" s="13">
        <v>243468</v>
      </c>
      <c r="J688" s="15">
        <f>YEARFRAC(F688,$J$2,3)</f>
        <v>16.504109589041096</v>
      </c>
      <c r="K688" s="14">
        <f>PRODUCT(J688*12)</f>
        <v>198.04931506849317</v>
      </c>
      <c r="L688" s="4">
        <f>12*(INT(K688/12))+IF(((K688/12)-INT(K688/12))*12&lt;3,3,IF(AND(((K688/12)-INT(K688/12))*12&gt;=3,((K688/12)-INT(K688/12))*12&lt;6),6,IF(AND(((K688/12)-INT(K688/12))*12&gt;=6,((K688/12)-INT(K688/12))*12&lt;9),9,IF(((K688/12)-INT(K688/12))*12&gt;=9,12))))</f>
        <v>201</v>
      </c>
      <c r="M688" s="13">
        <f>1/500*(I688*L688)</f>
        <v>97874.135999999999</v>
      </c>
      <c r="N688" s="9">
        <f>YEARFRAC(D688,G688,0)</f>
        <v>60</v>
      </c>
      <c r="O688" s="12"/>
      <c r="P688" s="11"/>
      <c r="Q688" s="11"/>
      <c r="R688" s="11"/>
      <c r="S688" s="9"/>
      <c r="T688" s="9"/>
      <c r="U688" s="9"/>
      <c r="V688" s="9"/>
      <c r="W688" s="9"/>
      <c r="X688" s="9"/>
      <c r="Y688" s="10"/>
      <c r="Z688" s="9"/>
      <c r="AA688" s="8"/>
      <c r="AB688" s="1"/>
      <c r="AC688" s="7"/>
    </row>
    <row r="689" spans="1:29" x14ac:dyDescent="0.2">
      <c r="A689" s="18">
        <v>1932</v>
      </c>
      <c r="B689" s="17" t="s">
        <v>495</v>
      </c>
      <c r="C689" s="17" t="s">
        <v>2</v>
      </c>
      <c r="D689" s="16">
        <v>24108</v>
      </c>
      <c r="E689" s="16">
        <v>33848</v>
      </c>
      <c r="F689" s="16">
        <v>35065</v>
      </c>
      <c r="G689" s="16">
        <v>46023</v>
      </c>
      <c r="H689" s="13">
        <v>29021</v>
      </c>
      <c r="I689" s="13">
        <v>348252</v>
      </c>
      <c r="J689" s="15">
        <f>YEARFRAC(F689,$J$2,3)</f>
        <v>15.504109589041096</v>
      </c>
      <c r="K689" s="14">
        <f>PRODUCT(J689*12)</f>
        <v>186.04931506849317</v>
      </c>
      <c r="L689" s="4">
        <f>12*(INT(K689/12))+IF(((K689/12)-INT(K689/12))*12&lt;3,3,IF(AND(((K689/12)-INT(K689/12))*12&gt;=3,((K689/12)-INT(K689/12))*12&lt;6),6,IF(AND(((K689/12)-INT(K689/12))*12&gt;=6,((K689/12)-INT(K689/12))*12&lt;9),9,IF(((K689/12)-INT(K689/12))*12&gt;=9,12))))</f>
        <v>189</v>
      </c>
      <c r="M689" s="13">
        <f>1/500*(I689*L689)</f>
        <v>131639.25599999999</v>
      </c>
      <c r="N689" s="9">
        <f>YEARFRAC(D689,G689,0)</f>
        <v>60</v>
      </c>
      <c r="O689" s="12"/>
      <c r="P689" s="11"/>
      <c r="Q689" s="11"/>
      <c r="R689" s="11"/>
      <c r="S689" s="9"/>
      <c r="T689" s="9"/>
      <c r="U689" s="9"/>
      <c r="V689" s="9"/>
      <c r="W689" s="9"/>
      <c r="X689" s="9"/>
      <c r="Y689" s="10"/>
      <c r="Z689" s="9"/>
      <c r="AA689" s="8"/>
      <c r="AB689" s="1"/>
      <c r="AC689" s="7"/>
    </row>
    <row r="690" spans="1:29" x14ac:dyDescent="0.2">
      <c r="A690" s="18">
        <v>3273</v>
      </c>
      <c r="B690" s="17" t="s">
        <v>494</v>
      </c>
      <c r="C690" s="17" t="s">
        <v>2</v>
      </c>
      <c r="D690" s="16">
        <v>22789</v>
      </c>
      <c r="E690" s="16">
        <v>32342</v>
      </c>
      <c r="F690" s="16">
        <v>34700</v>
      </c>
      <c r="G690" s="16">
        <v>46530</v>
      </c>
      <c r="H690" s="13">
        <v>94235</v>
      </c>
      <c r="I690" s="13">
        <v>1130820</v>
      </c>
      <c r="J690" s="15">
        <f>YEARFRAC(F690,$J$2,3)</f>
        <v>16.504109589041096</v>
      </c>
      <c r="K690" s="14">
        <f>PRODUCT(J690*12)</f>
        <v>198.04931506849317</v>
      </c>
      <c r="L690" s="4">
        <f>12*(INT(K690/12))+IF(((K690/12)-INT(K690/12))*12&lt;3,3,IF(AND(((K690/12)-INT(K690/12))*12&gt;=3,((K690/12)-INT(K690/12))*12&lt;6),6,IF(AND(((K690/12)-INT(K690/12))*12&gt;=6,((K690/12)-INT(K690/12))*12&lt;9),9,IF(((K690/12)-INT(K690/12))*12&gt;=9,12))))</f>
        <v>201</v>
      </c>
      <c r="M690" s="13">
        <f>1/500*(I690*L690)</f>
        <v>454589.64</v>
      </c>
      <c r="N690" s="9">
        <f>YEARFRAC(D690,G690,0)</f>
        <v>65</v>
      </c>
      <c r="O690" s="12"/>
      <c r="P690" s="11"/>
      <c r="Q690" s="11"/>
      <c r="R690" s="11"/>
      <c r="S690" s="9"/>
      <c r="T690" s="9"/>
      <c r="U690" s="9"/>
      <c r="V690" s="9"/>
      <c r="W690" s="9"/>
      <c r="X690" s="9"/>
      <c r="Y690" s="10"/>
      <c r="Z690" s="9"/>
      <c r="AA690" s="8"/>
      <c r="AB690" s="1"/>
      <c r="AC690" s="7"/>
    </row>
    <row r="691" spans="1:29" x14ac:dyDescent="0.2">
      <c r="A691" s="18">
        <v>3274</v>
      </c>
      <c r="B691" s="17" t="s">
        <v>493</v>
      </c>
      <c r="C691" s="17" t="s">
        <v>2</v>
      </c>
      <c r="D691" s="16">
        <v>22760</v>
      </c>
      <c r="E691" s="16">
        <v>32342</v>
      </c>
      <c r="F691" s="16">
        <v>34700</v>
      </c>
      <c r="G691" s="16">
        <v>46501</v>
      </c>
      <c r="H691" s="13">
        <v>81404</v>
      </c>
      <c r="I691" s="13">
        <v>976848</v>
      </c>
      <c r="J691" s="15">
        <f>YEARFRAC(F691,$J$2,3)</f>
        <v>16.504109589041096</v>
      </c>
      <c r="K691" s="14">
        <f>PRODUCT(J691*12)</f>
        <v>198.04931506849317</v>
      </c>
      <c r="L691" s="4">
        <f>12*(INT(K691/12))+IF(((K691/12)-INT(K691/12))*12&lt;3,3,IF(AND(((K691/12)-INT(K691/12))*12&gt;=3,((K691/12)-INT(K691/12))*12&lt;6),6,IF(AND(((K691/12)-INT(K691/12))*12&gt;=6,((K691/12)-INT(K691/12))*12&lt;9),9,IF(((K691/12)-INT(K691/12))*12&gt;=9,12))))</f>
        <v>201</v>
      </c>
      <c r="M691" s="13">
        <f>1/500*(I691*L691)</f>
        <v>392692.89600000001</v>
      </c>
      <c r="N691" s="9">
        <f>YEARFRAC(D691,G691,0)</f>
        <v>65</v>
      </c>
      <c r="O691" s="12"/>
      <c r="P691" s="11"/>
      <c r="Q691" s="11"/>
      <c r="R691" s="11"/>
      <c r="S691" s="9"/>
      <c r="T691" s="9"/>
      <c r="U691" s="9"/>
      <c r="V691" s="9"/>
      <c r="W691" s="9"/>
      <c r="X691" s="9"/>
      <c r="Y691" s="10"/>
      <c r="Z691" s="9"/>
      <c r="AA691" s="8"/>
      <c r="AB691" s="1"/>
      <c r="AC691" s="7"/>
    </row>
    <row r="692" spans="1:29" x14ac:dyDescent="0.2">
      <c r="A692" s="18">
        <v>3276</v>
      </c>
      <c r="B692" s="17" t="s">
        <v>492</v>
      </c>
      <c r="C692" s="17" t="s">
        <v>0</v>
      </c>
      <c r="D692" s="16">
        <v>23071</v>
      </c>
      <c r="E692" s="16">
        <v>32346</v>
      </c>
      <c r="F692" s="16">
        <v>34700</v>
      </c>
      <c r="G692" s="16">
        <v>46813</v>
      </c>
      <c r="H692" s="13">
        <v>70320</v>
      </c>
      <c r="I692" s="13">
        <v>843840</v>
      </c>
      <c r="J692" s="15">
        <f>YEARFRAC(F692,$J$2,3)</f>
        <v>16.504109589041096</v>
      </c>
      <c r="K692" s="14">
        <f>PRODUCT(J692*12)</f>
        <v>198.04931506849317</v>
      </c>
      <c r="L692" s="4">
        <f>12*(INT(K692/12))+IF(((K692/12)-INT(K692/12))*12&lt;3,3,IF(AND(((K692/12)-INT(K692/12))*12&gt;=3,((K692/12)-INT(K692/12))*12&lt;6),6,IF(AND(((K692/12)-INT(K692/12))*12&gt;=6,((K692/12)-INT(K692/12))*12&lt;9),9,IF(((K692/12)-INT(K692/12))*12&gt;=9,12))))</f>
        <v>201</v>
      </c>
      <c r="M692" s="13">
        <f>1/500*(I692*L692)</f>
        <v>339223.68</v>
      </c>
      <c r="N692" s="9">
        <f>YEARFRAC(D692,G692,0)</f>
        <v>65</v>
      </c>
      <c r="O692" s="12"/>
      <c r="P692" s="11"/>
      <c r="Q692" s="11"/>
      <c r="R692" s="11"/>
      <c r="S692" s="9"/>
      <c r="T692" s="9"/>
      <c r="U692" s="9"/>
      <c r="V692" s="9"/>
      <c r="W692" s="9"/>
      <c r="X692" s="9"/>
      <c r="Y692" s="10"/>
      <c r="Z692" s="9"/>
      <c r="AA692" s="8"/>
      <c r="AB692" s="1"/>
      <c r="AC692" s="7"/>
    </row>
    <row r="693" spans="1:29" x14ac:dyDescent="0.2">
      <c r="A693" s="18">
        <v>3387</v>
      </c>
      <c r="B693" s="17" t="s">
        <v>491</v>
      </c>
      <c r="C693" s="17" t="s">
        <v>2</v>
      </c>
      <c r="D693" s="16">
        <v>22238</v>
      </c>
      <c r="E693" s="16">
        <v>31369</v>
      </c>
      <c r="F693" s="16">
        <v>34700</v>
      </c>
      <c r="G693" s="16">
        <v>45979</v>
      </c>
      <c r="H693" s="13">
        <v>70320</v>
      </c>
      <c r="I693" s="13">
        <v>843840</v>
      </c>
      <c r="J693" s="15">
        <f>YEARFRAC(F693,$J$2,3)</f>
        <v>16.504109589041096</v>
      </c>
      <c r="K693" s="14">
        <f>PRODUCT(J693*12)</f>
        <v>198.04931506849317</v>
      </c>
      <c r="L693" s="4">
        <f>12*(INT(K693/12))+IF(((K693/12)-INT(K693/12))*12&lt;3,3,IF(AND(((K693/12)-INT(K693/12))*12&gt;=3,((K693/12)-INT(K693/12))*12&lt;6),6,IF(AND(((K693/12)-INT(K693/12))*12&gt;=6,((K693/12)-INT(K693/12))*12&lt;9),9,IF(((K693/12)-INT(K693/12))*12&gt;=9,12))))</f>
        <v>201</v>
      </c>
      <c r="M693" s="13">
        <f>1/500*(I693*L693)</f>
        <v>339223.68</v>
      </c>
      <c r="N693" s="9">
        <f>YEARFRAC(D693,G693,0)</f>
        <v>65</v>
      </c>
      <c r="O693" s="12"/>
      <c r="P693" s="11"/>
      <c r="Q693" s="11"/>
      <c r="R693" s="11"/>
      <c r="S693" s="9"/>
      <c r="T693" s="9"/>
      <c r="U693" s="9"/>
      <c r="V693" s="9"/>
      <c r="W693" s="9"/>
      <c r="X693" s="9"/>
      <c r="Y693" s="10"/>
      <c r="Z693" s="9"/>
      <c r="AA693" s="8"/>
      <c r="AB693" s="1"/>
      <c r="AC693" s="7"/>
    </row>
    <row r="694" spans="1:29" x14ac:dyDescent="0.2">
      <c r="A694" s="18">
        <v>3918</v>
      </c>
      <c r="B694" s="17" t="s">
        <v>490</v>
      </c>
      <c r="C694" s="17" t="s">
        <v>2</v>
      </c>
      <c r="D694" s="16">
        <v>23747</v>
      </c>
      <c r="E694" s="16">
        <v>32964</v>
      </c>
      <c r="F694" s="16">
        <v>38504</v>
      </c>
      <c r="G694" s="16">
        <v>45662</v>
      </c>
      <c r="H694" s="13">
        <v>15140</v>
      </c>
      <c r="I694" s="13">
        <v>181680</v>
      </c>
      <c r="J694" s="15">
        <f>YEARFRAC(F694,$J$2,3)</f>
        <v>6.0821917808219181</v>
      </c>
      <c r="K694" s="14">
        <f>PRODUCT(J694*12)</f>
        <v>72.986301369863014</v>
      </c>
      <c r="L694" s="4">
        <f>12*(INT(K694/12))+IF(((K694/12)-INT(K694/12))*12&lt;3,3,IF(AND(((K694/12)-INT(K694/12))*12&gt;=3,((K694/12)-INT(K694/12))*12&lt;6),6,IF(AND(((K694/12)-INT(K694/12))*12&gt;=6,((K694/12)-INT(K694/12))*12&lt;9),9,IF(((K694/12)-INT(K694/12))*12&gt;=9,12))))</f>
        <v>75</v>
      </c>
      <c r="M694" s="13">
        <f>1/500*(I694*L694)</f>
        <v>27252</v>
      </c>
      <c r="N694" s="9">
        <f>YEARFRAC(D694,G694,0)</f>
        <v>60</v>
      </c>
      <c r="O694" s="12"/>
      <c r="P694" s="11"/>
      <c r="Q694" s="11"/>
      <c r="R694" s="11"/>
      <c r="S694" s="9"/>
      <c r="T694" s="9"/>
      <c r="U694" s="9"/>
      <c r="V694" s="9"/>
      <c r="W694" s="9"/>
      <c r="X694" s="9"/>
      <c r="Y694" s="10"/>
      <c r="Z694" s="9"/>
      <c r="AA694" s="8"/>
      <c r="AB694" s="1"/>
      <c r="AC694" s="7"/>
    </row>
    <row r="695" spans="1:29" x14ac:dyDescent="0.2">
      <c r="A695" s="18">
        <v>3966</v>
      </c>
      <c r="B695" s="17" t="s">
        <v>489</v>
      </c>
      <c r="C695" s="17" t="s">
        <v>0</v>
      </c>
      <c r="D695" s="16">
        <v>22815</v>
      </c>
      <c r="E695" s="16">
        <v>32987</v>
      </c>
      <c r="F695" s="16">
        <v>39448</v>
      </c>
      <c r="G695" s="16">
        <v>44730</v>
      </c>
      <c r="H695" s="13">
        <v>20289</v>
      </c>
      <c r="I695" s="13">
        <v>243468</v>
      </c>
      <c r="J695" s="15">
        <f>YEARFRAC(F695,$J$2,3)</f>
        <v>3.495890410958904</v>
      </c>
      <c r="K695" s="14">
        <f>PRODUCT(J695*12)</f>
        <v>41.950684931506849</v>
      </c>
      <c r="L695" s="4">
        <f>12*(INT(K695/12))+IF(((K695/12)-INT(K695/12))*12&lt;3,3,IF(AND(((K695/12)-INT(K695/12))*12&gt;=3,((K695/12)-INT(K695/12))*12&lt;6),6,IF(AND(((K695/12)-INT(K695/12))*12&gt;=6,((K695/12)-INT(K695/12))*12&lt;9),9,IF(((K695/12)-INT(K695/12))*12&gt;=9,12))))</f>
        <v>42</v>
      </c>
      <c r="M695" s="13">
        <f>1/500*(I695*L695)</f>
        <v>20451.312000000002</v>
      </c>
      <c r="N695" s="9">
        <f>YEARFRAC(D695,G695,0)</f>
        <v>60</v>
      </c>
      <c r="O695" s="12"/>
      <c r="P695" s="11"/>
      <c r="Q695" s="11"/>
      <c r="R695" s="11"/>
      <c r="S695" s="9"/>
      <c r="T695" s="9"/>
      <c r="U695" s="9"/>
      <c r="V695" s="9"/>
      <c r="W695" s="9"/>
      <c r="X695" s="9"/>
      <c r="Y695" s="10"/>
      <c r="Z695" s="9"/>
      <c r="AA695" s="8"/>
      <c r="AB695" s="1"/>
      <c r="AC695" s="7"/>
    </row>
    <row r="696" spans="1:29" x14ac:dyDescent="0.2">
      <c r="A696" s="18">
        <v>4096</v>
      </c>
      <c r="B696" s="17" t="s">
        <v>488</v>
      </c>
      <c r="C696" s="17" t="s">
        <v>2</v>
      </c>
      <c r="D696" s="16">
        <v>22282</v>
      </c>
      <c r="E696" s="16">
        <v>29983</v>
      </c>
      <c r="F696" s="16">
        <v>35278</v>
      </c>
      <c r="G696" s="16">
        <v>44197</v>
      </c>
      <c r="H696" s="13">
        <v>29021</v>
      </c>
      <c r="I696" s="13">
        <v>348252</v>
      </c>
      <c r="J696" s="15">
        <f>YEARFRAC(F696,$J$2,3)</f>
        <v>14.920547945205479</v>
      </c>
      <c r="K696" s="14">
        <f>PRODUCT(J696*12)</f>
        <v>179.04657534246576</v>
      </c>
      <c r="L696" s="4">
        <f>12*(INT(K696/12))+IF(((K696/12)-INT(K696/12))*12&lt;3,3,IF(AND(((K696/12)-INT(K696/12))*12&gt;=3,((K696/12)-INT(K696/12))*12&lt;6),6,IF(AND(((K696/12)-INT(K696/12))*12&gt;=6,((K696/12)-INT(K696/12))*12&lt;9),9,IF(((K696/12)-INT(K696/12))*12&gt;=9,12))))</f>
        <v>180</v>
      </c>
      <c r="M696" s="13">
        <f>1/500*(I696*L696)</f>
        <v>125370.72</v>
      </c>
      <c r="N696" s="9">
        <f>YEARFRAC(D696,G696,0)</f>
        <v>60</v>
      </c>
      <c r="O696" s="12"/>
      <c r="P696" s="11"/>
      <c r="Q696" s="11"/>
      <c r="R696" s="11"/>
      <c r="S696" s="9"/>
      <c r="T696" s="9"/>
      <c r="U696" s="9"/>
      <c r="V696" s="9"/>
      <c r="W696" s="9"/>
      <c r="X696" s="9"/>
      <c r="Y696" s="10"/>
      <c r="Z696" s="9"/>
      <c r="AA696" s="8"/>
      <c r="AB696" s="1"/>
      <c r="AC696" s="7"/>
    </row>
    <row r="697" spans="1:29" x14ac:dyDescent="0.2">
      <c r="A697" s="18">
        <v>4929</v>
      </c>
      <c r="B697" s="17" t="s">
        <v>487</v>
      </c>
      <c r="C697" s="17" t="s">
        <v>2</v>
      </c>
      <c r="D697" s="16">
        <v>23199</v>
      </c>
      <c r="E697" s="16">
        <v>32325</v>
      </c>
      <c r="F697" s="16">
        <v>34700</v>
      </c>
      <c r="G697" s="16">
        <v>45114</v>
      </c>
      <c r="H697" s="13">
        <v>25895</v>
      </c>
      <c r="I697" s="13">
        <v>310740</v>
      </c>
      <c r="J697" s="15">
        <f>YEARFRAC(F697,$J$2,3)</f>
        <v>16.504109589041096</v>
      </c>
      <c r="K697" s="14">
        <f>PRODUCT(J697*12)</f>
        <v>198.04931506849317</v>
      </c>
      <c r="L697" s="4">
        <f>12*(INT(K697/12))+IF(((K697/12)-INT(K697/12))*12&lt;3,3,IF(AND(((K697/12)-INT(K697/12))*12&gt;=3,((K697/12)-INT(K697/12))*12&lt;6),6,IF(AND(((K697/12)-INT(K697/12))*12&gt;=6,((K697/12)-INT(K697/12))*12&lt;9),9,IF(((K697/12)-INT(K697/12))*12&gt;=9,12))))</f>
        <v>201</v>
      </c>
      <c r="M697" s="13">
        <f>1/500*(I697*L697)</f>
        <v>124917.48</v>
      </c>
      <c r="N697" s="9">
        <f>YEARFRAC(D697,G697,0)</f>
        <v>60</v>
      </c>
      <c r="O697" s="12"/>
      <c r="P697" s="11"/>
      <c r="Q697" s="11"/>
      <c r="R697" s="11"/>
      <c r="S697" s="9"/>
      <c r="T697" s="9"/>
      <c r="U697" s="9"/>
      <c r="V697" s="9"/>
      <c r="W697" s="9"/>
      <c r="X697" s="9"/>
      <c r="Y697" s="10"/>
      <c r="Z697" s="9"/>
      <c r="AA697" s="8"/>
      <c r="AB697" s="1"/>
      <c r="AC697" s="7"/>
    </row>
    <row r="698" spans="1:29" x14ac:dyDescent="0.2">
      <c r="A698" s="18">
        <v>5340</v>
      </c>
      <c r="B698" s="17" t="s">
        <v>486</v>
      </c>
      <c r="C698" s="17" t="s">
        <v>2</v>
      </c>
      <c r="D698" s="16">
        <v>23411</v>
      </c>
      <c r="E698" s="16">
        <v>30529</v>
      </c>
      <c r="F698" s="16">
        <v>34700</v>
      </c>
      <c r="G698" s="16">
        <v>45326</v>
      </c>
      <c r="H698" s="13">
        <v>29021</v>
      </c>
      <c r="I698" s="13">
        <v>348252</v>
      </c>
      <c r="J698" s="15">
        <f>YEARFRAC(F698,$J$2,3)</f>
        <v>16.504109589041096</v>
      </c>
      <c r="K698" s="14">
        <f>PRODUCT(J698*12)</f>
        <v>198.04931506849317</v>
      </c>
      <c r="L698" s="4">
        <f>12*(INT(K698/12))+IF(((K698/12)-INT(K698/12))*12&lt;3,3,IF(AND(((K698/12)-INT(K698/12))*12&gt;=3,((K698/12)-INT(K698/12))*12&lt;6),6,IF(AND(((K698/12)-INT(K698/12))*12&gt;=6,((K698/12)-INT(K698/12))*12&lt;9),9,IF(((K698/12)-INT(K698/12))*12&gt;=9,12))))</f>
        <v>201</v>
      </c>
      <c r="M698" s="13">
        <f>1/500*(I698*L698)</f>
        <v>139997.304</v>
      </c>
      <c r="N698" s="9">
        <f>YEARFRAC(D698,G698,0)</f>
        <v>60</v>
      </c>
      <c r="O698" s="12"/>
      <c r="P698" s="11"/>
      <c r="Q698" s="11"/>
      <c r="R698" s="11"/>
      <c r="S698" s="9"/>
      <c r="T698" s="9"/>
      <c r="U698" s="9"/>
      <c r="V698" s="9"/>
      <c r="W698" s="9"/>
      <c r="X698" s="9"/>
      <c r="Y698" s="10"/>
      <c r="Z698" s="9"/>
      <c r="AA698" s="8"/>
      <c r="AB698" s="1"/>
      <c r="AC698" s="7"/>
    </row>
    <row r="699" spans="1:29" x14ac:dyDescent="0.2">
      <c r="A699" s="18">
        <v>5341</v>
      </c>
      <c r="B699" s="17" t="s">
        <v>485</v>
      </c>
      <c r="C699" s="17" t="s">
        <v>0</v>
      </c>
      <c r="D699" s="16">
        <v>22533</v>
      </c>
      <c r="E699" s="16">
        <v>30529</v>
      </c>
      <c r="F699" s="16">
        <v>35278</v>
      </c>
      <c r="G699" s="16">
        <v>44448</v>
      </c>
      <c r="H699" s="13">
        <v>29021</v>
      </c>
      <c r="I699" s="13">
        <v>348252</v>
      </c>
      <c r="J699" s="15">
        <f>YEARFRAC(F699,$J$2,3)</f>
        <v>14.920547945205479</v>
      </c>
      <c r="K699" s="14">
        <f>PRODUCT(J699*12)</f>
        <v>179.04657534246576</v>
      </c>
      <c r="L699" s="4">
        <f>12*(INT(K699/12))+IF(((K699/12)-INT(K699/12))*12&lt;3,3,IF(AND(((K699/12)-INT(K699/12))*12&gt;=3,((K699/12)-INT(K699/12))*12&lt;6),6,IF(AND(((K699/12)-INT(K699/12))*12&gt;=6,((K699/12)-INT(K699/12))*12&lt;9),9,IF(((K699/12)-INT(K699/12))*12&gt;=9,12))))</f>
        <v>180</v>
      </c>
      <c r="M699" s="13">
        <f>1/500*(I699*L699)</f>
        <v>125370.72</v>
      </c>
      <c r="N699" s="9">
        <f>YEARFRAC(D699,G699,0)</f>
        <v>60</v>
      </c>
      <c r="O699" s="12"/>
      <c r="P699" s="11"/>
      <c r="Q699" s="11"/>
      <c r="R699" s="11"/>
      <c r="S699" s="9"/>
      <c r="T699" s="9"/>
      <c r="U699" s="9"/>
      <c r="V699" s="9"/>
      <c r="W699" s="9"/>
      <c r="X699" s="9"/>
      <c r="Y699" s="10"/>
      <c r="Z699" s="9"/>
      <c r="AA699" s="8"/>
      <c r="AB699" s="1"/>
      <c r="AC699" s="7"/>
    </row>
    <row r="700" spans="1:29" x14ac:dyDescent="0.2">
      <c r="A700" s="18">
        <v>5493</v>
      </c>
      <c r="B700" s="17" t="s">
        <v>484</v>
      </c>
      <c r="C700" s="17" t="s">
        <v>0</v>
      </c>
      <c r="D700" s="16">
        <v>22872</v>
      </c>
      <c r="E700" s="16">
        <v>32478</v>
      </c>
      <c r="F700" s="16">
        <v>34700</v>
      </c>
      <c r="G700" s="16">
        <v>44787</v>
      </c>
      <c r="H700" s="13">
        <v>20289</v>
      </c>
      <c r="I700" s="13">
        <v>243468</v>
      </c>
      <c r="J700" s="15">
        <f>YEARFRAC(F700,$J$2,3)</f>
        <v>16.504109589041096</v>
      </c>
      <c r="K700" s="14">
        <f>PRODUCT(J700*12)</f>
        <v>198.04931506849317</v>
      </c>
      <c r="L700" s="4">
        <f>12*(INT(K700/12))+IF(((K700/12)-INT(K700/12))*12&lt;3,3,IF(AND(((K700/12)-INT(K700/12))*12&gt;=3,((K700/12)-INT(K700/12))*12&lt;6),6,IF(AND(((K700/12)-INT(K700/12))*12&gt;=6,((K700/12)-INT(K700/12))*12&lt;9),9,IF(((K700/12)-INT(K700/12))*12&gt;=9,12))))</f>
        <v>201</v>
      </c>
      <c r="M700" s="13">
        <f>1/500*(I700*L700)</f>
        <v>97874.135999999999</v>
      </c>
      <c r="N700" s="9">
        <f>YEARFRAC(D700,G700,0)</f>
        <v>60</v>
      </c>
      <c r="O700" s="12"/>
      <c r="P700" s="11"/>
      <c r="Q700" s="11"/>
      <c r="R700" s="11"/>
      <c r="S700" s="9"/>
      <c r="T700" s="9"/>
      <c r="U700" s="9"/>
      <c r="V700" s="9"/>
      <c r="W700" s="9"/>
      <c r="X700" s="9"/>
      <c r="Y700" s="10"/>
      <c r="Z700" s="9"/>
      <c r="AA700" s="8"/>
      <c r="AB700" s="1"/>
      <c r="AC700" s="7"/>
    </row>
    <row r="701" spans="1:29" x14ac:dyDescent="0.2">
      <c r="A701" s="18">
        <v>5635</v>
      </c>
      <c r="B701" s="17" t="s">
        <v>483</v>
      </c>
      <c r="C701" s="17" t="s">
        <v>2</v>
      </c>
      <c r="D701" s="16">
        <v>20099</v>
      </c>
      <c r="E701" s="16">
        <v>29417</v>
      </c>
      <c r="F701" s="16">
        <v>34700</v>
      </c>
      <c r="G701" s="16">
        <v>43840</v>
      </c>
      <c r="H701" s="13">
        <v>94235</v>
      </c>
      <c r="I701" s="13">
        <v>1130820</v>
      </c>
      <c r="J701" s="15">
        <f>YEARFRAC(F701,$J$2,3)</f>
        <v>16.504109589041096</v>
      </c>
      <c r="K701" s="14">
        <f>PRODUCT(J701*12)</f>
        <v>198.04931506849317</v>
      </c>
      <c r="L701" s="4">
        <f>12*(INT(K701/12))+IF(((K701/12)-INT(K701/12))*12&lt;3,3,IF(AND(((K701/12)-INT(K701/12))*12&gt;=3,((K701/12)-INT(K701/12))*12&lt;6),6,IF(AND(((K701/12)-INT(K701/12))*12&gt;=6,((K701/12)-INT(K701/12))*12&lt;9),9,IF(((K701/12)-INT(K701/12))*12&gt;=9,12))))</f>
        <v>201</v>
      </c>
      <c r="M701" s="13">
        <f>1/500*(I701*L701)</f>
        <v>454589.64</v>
      </c>
      <c r="N701" s="9">
        <f>YEARFRAC(D701,G701,0)</f>
        <v>65</v>
      </c>
      <c r="O701" s="12"/>
      <c r="P701" s="11"/>
      <c r="Q701" s="11"/>
      <c r="R701" s="11"/>
      <c r="S701" s="9"/>
      <c r="T701" s="9"/>
      <c r="U701" s="9"/>
      <c r="V701" s="9"/>
      <c r="W701" s="9"/>
      <c r="X701" s="9"/>
      <c r="Y701" s="10"/>
      <c r="Z701" s="9"/>
      <c r="AA701" s="8"/>
      <c r="AB701" s="1"/>
      <c r="AC701" s="7"/>
    </row>
    <row r="702" spans="1:29" x14ac:dyDescent="0.2">
      <c r="A702" s="18">
        <v>5655</v>
      </c>
      <c r="B702" s="17" t="s">
        <v>482</v>
      </c>
      <c r="C702" s="17" t="s">
        <v>2</v>
      </c>
      <c r="D702" s="16">
        <v>22798</v>
      </c>
      <c r="E702" s="16">
        <v>29381</v>
      </c>
      <c r="F702" s="16">
        <v>34700</v>
      </c>
      <c r="G702" s="16">
        <v>44713</v>
      </c>
      <c r="H702" s="13">
        <v>42877</v>
      </c>
      <c r="I702" s="13">
        <v>514524</v>
      </c>
      <c r="J702" s="15">
        <f>YEARFRAC(F702,$J$2,3)</f>
        <v>16.504109589041096</v>
      </c>
      <c r="K702" s="14">
        <f>PRODUCT(J702*12)</f>
        <v>198.04931506849317</v>
      </c>
      <c r="L702" s="4">
        <f>12*(INT(K702/12))+IF(((K702/12)-INT(K702/12))*12&lt;3,3,IF(AND(((K702/12)-INT(K702/12))*12&gt;=3,((K702/12)-INT(K702/12))*12&lt;6),6,IF(AND(((K702/12)-INT(K702/12))*12&gt;=6,((K702/12)-INT(K702/12))*12&lt;9),9,IF(((K702/12)-INT(K702/12))*12&gt;=9,12))))</f>
        <v>201</v>
      </c>
      <c r="M702" s="13">
        <f>1/500*(I702*L702)</f>
        <v>206838.64800000002</v>
      </c>
      <c r="N702" s="9">
        <f>YEARFRAC(D702,G702,0)</f>
        <v>60</v>
      </c>
      <c r="O702" s="12"/>
      <c r="P702" s="11"/>
      <c r="Q702" s="11"/>
      <c r="R702" s="11"/>
      <c r="S702" s="9"/>
      <c r="T702" s="9"/>
      <c r="U702" s="9"/>
      <c r="V702" s="9"/>
      <c r="W702" s="9"/>
      <c r="X702" s="9"/>
      <c r="Y702" s="10"/>
      <c r="Z702" s="9"/>
      <c r="AA702" s="8"/>
      <c r="AB702" s="1"/>
      <c r="AC702" s="7"/>
    </row>
    <row r="703" spans="1:29" x14ac:dyDescent="0.2">
      <c r="A703" s="18">
        <v>5955</v>
      </c>
      <c r="B703" s="17" t="s">
        <v>481</v>
      </c>
      <c r="C703" s="17" t="s">
        <v>2</v>
      </c>
      <c r="D703" s="16">
        <v>20455</v>
      </c>
      <c r="E703" s="16">
        <v>29836</v>
      </c>
      <c r="F703" s="16">
        <v>34700</v>
      </c>
      <c r="G703" s="16">
        <v>44197</v>
      </c>
      <c r="H703" s="13">
        <v>49636</v>
      </c>
      <c r="I703" s="13">
        <v>595632</v>
      </c>
      <c r="J703" s="15">
        <f>YEARFRAC(F703,$J$2,3)</f>
        <v>16.504109589041096</v>
      </c>
      <c r="K703" s="14">
        <f>PRODUCT(J703*12)</f>
        <v>198.04931506849317</v>
      </c>
      <c r="L703" s="4">
        <f>12*(INT(K703/12))+IF(((K703/12)-INT(K703/12))*12&lt;3,3,IF(AND(((K703/12)-INT(K703/12))*12&gt;=3,((K703/12)-INT(K703/12))*12&lt;6),6,IF(AND(((K703/12)-INT(K703/12))*12&gt;=6,((K703/12)-INT(K703/12))*12&lt;9),9,IF(((K703/12)-INT(K703/12))*12&gt;=9,12))))</f>
        <v>201</v>
      </c>
      <c r="M703" s="13">
        <f>1/500*(I703*L703)</f>
        <v>239444.06400000001</v>
      </c>
      <c r="N703" s="9">
        <f>YEARFRAC(D703,G703,0)</f>
        <v>65</v>
      </c>
      <c r="O703" s="12"/>
      <c r="P703" s="11"/>
      <c r="Q703" s="11"/>
      <c r="R703" s="11"/>
      <c r="S703" s="9"/>
      <c r="T703" s="9"/>
      <c r="U703" s="9"/>
      <c r="V703" s="9"/>
      <c r="W703" s="9"/>
      <c r="X703" s="9"/>
      <c r="Y703" s="10"/>
      <c r="Z703" s="9"/>
      <c r="AA703" s="8"/>
      <c r="AB703" s="1"/>
      <c r="AC703" s="7"/>
    </row>
    <row r="704" spans="1:29" x14ac:dyDescent="0.2">
      <c r="A704" s="18">
        <v>5985</v>
      </c>
      <c r="B704" s="17" t="s">
        <v>480</v>
      </c>
      <c r="C704" s="17" t="s">
        <v>2</v>
      </c>
      <c r="D704" s="16">
        <v>22647</v>
      </c>
      <c r="E704" s="16">
        <v>29760</v>
      </c>
      <c r="F704" s="16">
        <v>39083</v>
      </c>
      <c r="G704" s="16">
        <v>44562</v>
      </c>
      <c r="H704" s="13">
        <v>15140</v>
      </c>
      <c r="I704" s="13">
        <v>181680</v>
      </c>
      <c r="J704" s="15">
        <f>YEARFRAC(F704,$J$2,3)</f>
        <v>4.4958904109589044</v>
      </c>
      <c r="K704" s="14">
        <f>PRODUCT(J704*12)</f>
        <v>53.950684931506856</v>
      </c>
      <c r="L704" s="4">
        <f>12*(INT(K704/12))+IF(((K704/12)-INT(K704/12))*12&lt;3,3,IF(AND(((K704/12)-INT(K704/12))*12&gt;=3,((K704/12)-INT(K704/12))*12&lt;6),6,IF(AND(((K704/12)-INT(K704/12))*12&gt;=6,((K704/12)-INT(K704/12))*12&lt;9),9,IF(((K704/12)-INT(K704/12))*12&gt;=9,12))))</f>
        <v>54</v>
      </c>
      <c r="M704" s="13">
        <f>1/500*(I704*L704)</f>
        <v>19621.439999999999</v>
      </c>
      <c r="N704" s="9">
        <f>YEARFRAC(D704,G704,0)</f>
        <v>60</v>
      </c>
      <c r="O704" s="12"/>
      <c r="P704" s="11"/>
      <c r="Q704" s="11"/>
      <c r="R704" s="11"/>
      <c r="S704" s="9"/>
      <c r="T704" s="9"/>
      <c r="U704" s="9"/>
      <c r="V704" s="9"/>
      <c r="W704" s="9"/>
      <c r="X704" s="9"/>
      <c r="Y704" s="10"/>
      <c r="Z704" s="9"/>
      <c r="AA704" s="8"/>
      <c r="AB704" s="1"/>
      <c r="AC704" s="7"/>
    </row>
    <row r="705" spans="1:29" x14ac:dyDescent="0.2">
      <c r="A705" s="18">
        <v>5993</v>
      </c>
      <c r="B705" s="17" t="s">
        <v>479</v>
      </c>
      <c r="C705" s="17" t="s">
        <v>2</v>
      </c>
      <c r="D705" s="16">
        <v>21916</v>
      </c>
      <c r="E705" s="16">
        <v>28856</v>
      </c>
      <c r="F705" s="16">
        <v>35278</v>
      </c>
      <c r="G705" s="16">
        <v>43831</v>
      </c>
      <c r="H705" s="13">
        <v>29021</v>
      </c>
      <c r="I705" s="13">
        <v>348252</v>
      </c>
      <c r="J705" s="15">
        <f>YEARFRAC(F705,$J$2,3)</f>
        <v>14.920547945205479</v>
      </c>
      <c r="K705" s="14">
        <f>PRODUCT(J705*12)</f>
        <v>179.04657534246576</v>
      </c>
      <c r="L705" s="4">
        <f>12*(INT(K705/12))+IF(((K705/12)-INT(K705/12))*12&lt;3,3,IF(AND(((K705/12)-INT(K705/12))*12&gt;=3,((K705/12)-INT(K705/12))*12&lt;6),6,IF(AND(((K705/12)-INT(K705/12))*12&gt;=6,((K705/12)-INT(K705/12))*12&lt;9),9,IF(((K705/12)-INT(K705/12))*12&gt;=9,12))))</f>
        <v>180</v>
      </c>
      <c r="M705" s="13">
        <f>1/500*(I705*L705)</f>
        <v>125370.72</v>
      </c>
      <c r="N705" s="9">
        <f>YEARFRAC(D705,G705,0)</f>
        <v>60</v>
      </c>
      <c r="O705" s="12"/>
      <c r="P705" s="11"/>
      <c r="Q705" s="11"/>
      <c r="R705" s="11"/>
      <c r="S705" s="9"/>
      <c r="T705" s="9"/>
      <c r="U705" s="9"/>
      <c r="V705" s="9"/>
      <c r="W705" s="9"/>
      <c r="X705" s="9"/>
      <c r="Y705" s="10"/>
      <c r="Z705" s="9"/>
      <c r="AA705" s="8"/>
      <c r="AB705" s="1"/>
      <c r="AC705" s="7"/>
    </row>
    <row r="706" spans="1:29" x14ac:dyDescent="0.2">
      <c r="A706" s="18">
        <v>5994</v>
      </c>
      <c r="B706" s="17" t="s">
        <v>478</v>
      </c>
      <c r="C706" s="17" t="s">
        <v>0</v>
      </c>
      <c r="D706" s="16">
        <v>22190</v>
      </c>
      <c r="E706" s="16">
        <v>30082</v>
      </c>
      <c r="F706" s="16">
        <v>39083</v>
      </c>
      <c r="G706" s="16">
        <v>44105</v>
      </c>
      <c r="H706" s="13">
        <v>24662</v>
      </c>
      <c r="I706" s="13">
        <v>295944</v>
      </c>
      <c r="J706" s="15">
        <f>YEARFRAC(F706,$J$2,3)</f>
        <v>4.4958904109589044</v>
      </c>
      <c r="K706" s="14">
        <f>PRODUCT(J706*12)</f>
        <v>53.950684931506856</v>
      </c>
      <c r="L706" s="4">
        <f>12*(INT(K706/12))+IF(((K706/12)-INT(K706/12))*12&lt;3,3,IF(AND(((K706/12)-INT(K706/12))*12&gt;=3,((K706/12)-INT(K706/12))*12&lt;6),6,IF(AND(((K706/12)-INT(K706/12))*12&gt;=6,((K706/12)-INT(K706/12))*12&lt;9),9,IF(((K706/12)-INT(K706/12))*12&gt;=9,12))))</f>
        <v>54</v>
      </c>
      <c r="M706" s="13">
        <f>1/500*(I706*L706)</f>
        <v>31961.952000000001</v>
      </c>
      <c r="N706" s="9">
        <f>YEARFRAC(D706,G706,0)</f>
        <v>60</v>
      </c>
      <c r="O706" s="12"/>
      <c r="P706" s="11"/>
      <c r="Q706" s="11"/>
      <c r="R706" s="11"/>
      <c r="S706" s="9"/>
      <c r="T706" s="9"/>
      <c r="U706" s="9"/>
      <c r="V706" s="9"/>
      <c r="W706" s="9"/>
      <c r="X706" s="9"/>
      <c r="Y706" s="10"/>
      <c r="Z706" s="9"/>
      <c r="AA706" s="8"/>
      <c r="AB706" s="1"/>
      <c r="AC706" s="7"/>
    </row>
    <row r="707" spans="1:29" x14ac:dyDescent="0.2">
      <c r="A707" s="18">
        <v>6034</v>
      </c>
      <c r="B707" s="17" t="s">
        <v>477</v>
      </c>
      <c r="C707" s="17" t="s">
        <v>2</v>
      </c>
      <c r="D707" s="16">
        <v>22231</v>
      </c>
      <c r="E707" s="16">
        <v>31079</v>
      </c>
      <c r="F707" s="16">
        <v>34700</v>
      </c>
      <c r="G707" s="16">
        <v>44146</v>
      </c>
      <c r="H707" s="13">
        <v>49636</v>
      </c>
      <c r="I707" s="13">
        <v>595632</v>
      </c>
      <c r="J707" s="15">
        <f>YEARFRAC(F707,$J$2,3)</f>
        <v>16.504109589041096</v>
      </c>
      <c r="K707" s="14">
        <f>PRODUCT(J707*12)</f>
        <v>198.04931506849317</v>
      </c>
      <c r="L707" s="4">
        <f>12*(INT(K707/12))+IF(((K707/12)-INT(K707/12))*12&lt;3,3,IF(AND(((K707/12)-INT(K707/12))*12&gt;=3,((K707/12)-INT(K707/12))*12&lt;6),6,IF(AND(((K707/12)-INT(K707/12))*12&gt;=6,((K707/12)-INT(K707/12))*12&lt;9),9,IF(((K707/12)-INT(K707/12))*12&gt;=9,12))))</f>
        <v>201</v>
      </c>
      <c r="M707" s="13">
        <f>1/500*(I707*L707)</f>
        <v>239444.06400000001</v>
      </c>
      <c r="N707" s="9">
        <f>YEARFRAC(D707,G707,0)</f>
        <v>60</v>
      </c>
      <c r="O707" s="12"/>
      <c r="P707" s="11"/>
      <c r="Q707" s="11"/>
      <c r="R707" s="11"/>
      <c r="S707" s="9"/>
      <c r="T707" s="9"/>
      <c r="U707" s="9"/>
      <c r="V707" s="9"/>
      <c r="W707" s="9"/>
      <c r="X707" s="9"/>
      <c r="Y707" s="10"/>
      <c r="Z707" s="9"/>
      <c r="AA707" s="8"/>
      <c r="AB707" s="1"/>
      <c r="AC707" s="7"/>
    </row>
    <row r="708" spans="1:29" x14ac:dyDescent="0.2">
      <c r="A708" s="18">
        <v>6035</v>
      </c>
      <c r="B708" s="17" t="s">
        <v>476</v>
      </c>
      <c r="C708" s="17" t="s">
        <v>2</v>
      </c>
      <c r="D708" s="16">
        <v>22280</v>
      </c>
      <c r="E708" s="16">
        <v>31079</v>
      </c>
      <c r="F708" s="16">
        <v>34700</v>
      </c>
      <c r="G708" s="16">
        <v>44195</v>
      </c>
      <c r="H708" s="13">
        <v>42877</v>
      </c>
      <c r="I708" s="13">
        <v>514524</v>
      </c>
      <c r="J708" s="15">
        <f>YEARFRAC(F708,$J$2,3)</f>
        <v>16.504109589041096</v>
      </c>
      <c r="K708" s="14">
        <f>PRODUCT(J708*12)</f>
        <v>198.04931506849317</v>
      </c>
      <c r="L708" s="4">
        <f>12*(INT(K708/12))+IF(((K708/12)-INT(K708/12))*12&lt;3,3,IF(AND(((K708/12)-INT(K708/12))*12&gt;=3,((K708/12)-INT(K708/12))*12&lt;6),6,IF(AND(((K708/12)-INT(K708/12))*12&gt;=6,((K708/12)-INT(K708/12))*12&lt;9),9,IF(((K708/12)-INT(K708/12))*12&gt;=9,12))))</f>
        <v>201</v>
      </c>
      <c r="M708" s="13">
        <f>1/500*(I708*L708)</f>
        <v>206838.64800000002</v>
      </c>
      <c r="N708" s="9">
        <f>YEARFRAC(D708,G708,0)</f>
        <v>60</v>
      </c>
      <c r="O708" s="12"/>
      <c r="P708" s="11"/>
      <c r="Q708" s="11"/>
      <c r="R708" s="11"/>
      <c r="S708" s="9"/>
      <c r="T708" s="9"/>
      <c r="U708" s="9"/>
      <c r="V708" s="9"/>
      <c r="W708" s="9"/>
      <c r="X708" s="9"/>
      <c r="Y708" s="10"/>
      <c r="Z708" s="9"/>
      <c r="AA708" s="8"/>
      <c r="AB708" s="1"/>
      <c r="AC708" s="7"/>
    </row>
    <row r="709" spans="1:29" x14ac:dyDescent="0.2">
      <c r="A709" s="18">
        <v>6036</v>
      </c>
      <c r="B709" s="17" t="s">
        <v>475</v>
      </c>
      <c r="C709" s="17" t="s">
        <v>2</v>
      </c>
      <c r="D709" s="16">
        <v>22898</v>
      </c>
      <c r="E709" s="16">
        <v>31107</v>
      </c>
      <c r="F709" s="16">
        <v>34700</v>
      </c>
      <c r="G709" s="16">
        <v>44813</v>
      </c>
      <c r="H709" s="13">
        <v>49636</v>
      </c>
      <c r="I709" s="13">
        <v>595632</v>
      </c>
      <c r="J709" s="15">
        <f>YEARFRAC(F709,$J$2,3)</f>
        <v>16.504109589041096</v>
      </c>
      <c r="K709" s="14">
        <f>PRODUCT(J709*12)</f>
        <v>198.04931506849317</v>
      </c>
      <c r="L709" s="4">
        <f>12*(INT(K709/12))+IF(((K709/12)-INT(K709/12))*12&lt;3,3,IF(AND(((K709/12)-INT(K709/12))*12&gt;=3,((K709/12)-INT(K709/12))*12&lt;6),6,IF(AND(((K709/12)-INT(K709/12))*12&gt;=6,((K709/12)-INT(K709/12))*12&lt;9),9,IF(((K709/12)-INT(K709/12))*12&gt;=9,12))))</f>
        <v>201</v>
      </c>
      <c r="M709" s="13">
        <f>1/500*(I709*L709)</f>
        <v>239444.06400000001</v>
      </c>
      <c r="N709" s="9">
        <f>YEARFRAC(D709,G709,0)</f>
        <v>60</v>
      </c>
      <c r="O709" s="12"/>
      <c r="P709" s="11"/>
      <c r="Q709" s="11"/>
      <c r="R709" s="11"/>
      <c r="S709" s="9"/>
      <c r="T709" s="9"/>
      <c r="U709" s="9"/>
      <c r="V709" s="9"/>
      <c r="W709" s="9"/>
      <c r="X709" s="9"/>
      <c r="Y709" s="10"/>
      <c r="Z709" s="9"/>
      <c r="AA709" s="8"/>
      <c r="AB709" s="1"/>
      <c r="AC709" s="7"/>
    </row>
    <row r="710" spans="1:29" x14ac:dyDescent="0.2">
      <c r="A710" s="18">
        <v>6068</v>
      </c>
      <c r="B710" s="17" t="s">
        <v>474</v>
      </c>
      <c r="C710" s="17" t="s">
        <v>2</v>
      </c>
      <c r="D710" s="16">
        <v>24467</v>
      </c>
      <c r="E710" s="16">
        <v>31686</v>
      </c>
      <c r="F710" s="16">
        <v>34700</v>
      </c>
      <c r="G710" s="16">
        <v>46382</v>
      </c>
      <c r="H710" s="13">
        <v>20289</v>
      </c>
      <c r="I710" s="13">
        <v>243468</v>
      </c>
      <c r="J710" s="15">
        <f>YEARFRAC(F710,$J$2,3)</f>
        <v>16.504109589041096</v>
      </c>
      <c r="K710" s="14">
        <f>PRODUCT(J710*12)</f>
        <v>198.04931506849317</v>
      </c>
      <c r="L710" s="4">
        <f>12*(INT(K710/12))+IF(((K710/12)-INT(K710/12))*12&lt;3,3,IF(AND(((K710/12)-INT(K710/12))*12&gt;=3,((K710/12)-INT(K710/12))*12&lt;6),6,IF(AND(((K710/12)-INT(K710/12))*12&gt;=6,((K710/12)-INT(K710/12))*12&lt;9),9,IF(((K710/12)-INT(K710/12))*12&gt;=9,12))))</f>
        <v>201</v>
      </c>
      <c r="M710" s="13">
        <f>1/500*(I710*L710)</f>
        <v>97874.135999999999</v>
      </c>
      <c r="N710" s="9">
        <f>YEARFRAC(D710,G710,0)</f>
        <v>60</v>
      </c>
      <c r="O710" s="12"/>
      <c r="P710" s="11"/>
      <c r="Q710" s="11"/>
      <c r="R710" s="11"/>
      <c r="S710" s="9"/>
      <c r="T710" s="9"/>
      <c r="U710" s="9"/>
      <c r="V710" s="9"/>
      <c r="W710" s="9"/>
      <c r="X710" s="9"/>
      <c r="Y710" s="10"/>
      <c r="Z710" s="9"/>
      <c r="AA710" s="8"/>
      <c r="AB710" s="1"/>
      <c r="AC710" s="7"/>
    </row>
    <row r="711" spans="1:29" x14ac:dyDescent="0.2">
      <c r="A711" s="18">
        <v>6071</v>
      </c>
      <c r="B711" s="17" t="s">
        <v>473</v>
      </c>
      <c r="C711" s="17" t="s">
        <v>2</v>
      </c>
      <c r="D711" s="16">
        <v>24111</v>
      </c>
      <c r="E711" s="16">
        <v>31686</v>
      </c>
      <c r="F711" s="16">
        <v>34700</v>
      </c>
      <c r="G711" s="16">
        <v>46026</v>
      </c>
      <c r="H711" s="13">
        <v>35275</v>
      </c>
      <c r="I711" s="13">
        <v>423300</v>
      </c>
      <c r="J711" s="15">
        <f>YEARFRAC(F711,$J$2,3)</f>
        <v>16.504109589041096</v>
      </c>
      <c r="K711" s="14">
        <f>PRODUCT(J711*12)</f>
        <v>198.04931506849317</v>
      </c>
      <c r="L711" s="4">
        <f>12*(INT(K711/12))+IF(((K711/12)-INT(K711/12))*12&lt;3,3,IF(AND(((K711/12)-INT(K711/12))*12&gt;=3,((K711/12)-INT(K711/12))*12&lt;6),6,IF(AND(((K711/12)-INT(K711/12))*12&gt;=6,((K711/12)-INT(K711/12))*12&lt;9),9,IF(((K711/12)-INT(K711/12))*12&gt;=9,12))))</f>
        <v>201</v>
      </c>
      <c r="M711" s="13">
        <f>1/500*(I711*L711)</f>
        <v>170166.6</v>
      </c>
      <c r="N711" s="9">
        <f>YEARFRAC(D711,G711,0)</f>
        <v>60</v>
      </c>
      <c r="O711" s="12"/>
      <c r="P711" s="11"/>
      <c r="Q711" s="11"/>
      <c r="R711" s="11"/>
      <c r="S711" s="9"/>
      <c r="T711" s="9"/>
      <c r="U711" s="9"/>
      <c r="V711" s="9"/>
      <c r="W711" s="9"/>
      <c r="X711" s="9"/>
      <c r="Y711" s="10"/>
      <c r="Z711" s="9"/>
      <c r="AA711" s="8"/>
      <c r="AB711" s="1"/>
      <c r="AC711" s="7"/>
    </row>
    <row r="712" spans="1:29" x14ac:dyDescent="0.2">
      <c r="A712" s="18">
        <v>6072</v>
      </c>
      <c r="B712" s="17" t="s">
        <v>472</v>
      </c>
      <c r="C712" s="17" t="s">
        <v>2</v>
      </c>
      <c r="D712" s="16">
        <v>24685</v>
      </c>
      <c r="E712" s="16">
        <v>31686</v>
      </c>
      <c r="F712" s="16">
        <v>35278</v>
      </c>
      <c r="G712" s="16">
        <v>46600</v>
      </c>
      <c r="H712" s="13">
        <v>29021</v>
      </c>
      <c r="I712" s="13">
        <v>348252</v>
      </c>
      <c r="J712" s="15">
        <f>YEARFRAC(F712,$J$2,3)</f>
        <v>14.920547945205479</v>
      </c>
      <c r="K712" s="14">
        <f>PRODUCT(J712*12)</f>
        <v>179.04657534246576</v>
      </c>
      <c r="L712" s="4">
        <f>12*(INT(K712/12))+IF(((K712/12)-INT(K712/12))*12&lt;3,3,IF(AND(((K712/12)-INT(K712/12))*12&gt;=3,((K712/12)-INT(K712/12))*12&lt;6),6,IF(AND(((K712/12)-INT(K712/12))*12&gt;=6,((K712/12)-INT(K712/12))*12&lt;9),9,IF(((K712/12)-INT(K712/12))*12&gt;=9,12))))</f>
        <v>180</v>
      </c>
      <c r="M712" s="13">
        <f>1/500*(I712*L712)</f>
        <v>125370.72</v>
      </c>
      <c r="N712" s="9">
        <f>YEARFRAC(D712,G712,0)</f>
        <v>60</v>
      </c>
      <c r="O712" s="12"/>
      <c r="P712" s="11"/>
      <c r="Q712" s="11"/>
      <c r="R712" s="11"/>
      <c r="S712" s="9"/>
      <c r="T712" s="9"/>
      <c r="U712" s="9"/>
      <c r="V712" s="9"/>
      <c r="W712" s="9"/>
      <c r="X712" s="9"/>
      <c r="Y712" s="10"/>
      <c r="Z712" s="9"/>
      <c r="AA712" s="8"/>
      <c r="AB712" s="1"/>
      <c r="AC712" s="7"/>
    </row>
    <row r="713" spans="1:29" x14ac:dyDescent="0.2">
      <c r="A713" s="18">
        <v>6089</v>
      </c>
      <c r="B713" s="17" t="s">
        <v>471</v>
      </c>
      <c r="C713" s="17" t="s">
        <v>0</v>
      </c>
      <c r="D713" s="16">
        <v>22761</v>
      </c>
      <c r="E713" s="16">
        <v>31784</v>
      </c>
      <c r="F713" s="16">
        <v>34700</v>
      </c>
      <c r="G713" s="16">
        <v>44676</v>
      </c>
      <c r="H713" s="13">
        <v>49636</v>
      </c>
      <c r="I713" s="13">
        <v>595632</v>
      </c>
      <c r="J713" s="15">
        <f>YEARFRAC(F713,$J$2,3)</f>
        <v>16.504109589041096</v>
      </c>
      <c r="K713" s="14">
        <f>PRODUCT(J713*12)</f>
        <v>198.04931506849317</v>
      </c>
      <c r="L713" s="4">
        <f>12*(INT(K713/12))+IF(((K713/12)-INT(K713/12))*12&lt;3,3,IF(AND(((K713/12)-INT(K713/12))*12&gt;=3,((K713/12)-INT(K713/12))*12&lt;6),6,IF(AND(((K713/12)-INT(K713/12))*12&gt;=6,((K713/12)-INT(K713/12))*12&lt;9),9,IF(((K713/12)-INT(K713/12))*12&gt;=9,12))))</f>
        <v>201</v>
      </c>
      <c r="M713" s="13">
        <f>1/500*(I713*L713)</f>
        <v>239444.06400000001</v>
      </c>
      <c r="N713" s="9">
        <f>YEARFRAC(D713,G713,0)</f>
        <v>60</v>
      </c>
      <c r="O713" s="12"/>
      <c r="P713" s="11"/>
      <c r="Q713" s="11"/>
      <c r="R713" s="11"/>
      <c r="S713" s="9"/>
      <c r="T713" s="9"/>
      <c r="U713" s="9"/>
      <c r="V713" s="9"/>
      <c r="W713" s="9"/>
      <c r="X713" s="9"/>
      <c r="Y713" s="10"/>
      <c r="Z713" s="9"/>
      <c r="AA713" s="8"/>
      <c r="AB713" s="1"/>
      <c r="AC713" s="7"/>
    </row>
    <row r="714" spans="1:29" x14ac:dyDescent="0.2">
      <c r="A714" s="18">
        <v>6093</v>
      </c>
      <c r="B714" s="17" t="s">
        <v>470</v>
      </c>
      <c r="C714" s="17" t="s">
        <v>0</v>
      </c>
      <c r="D714" s="16">
        <v>23002</v>
      </c>
      <c r="E714" s="16">
        <v>31784</v>
      </c>
      <c r="F714" s="16">
        <v>34700</v>
      </c>
      <c r="G714" s="16">
        <v>44917</v>
      </c>
      <c r="H714" s="13">
        <v>49636</v>
      </c>
      <c r="I714" s="13">
        <v>595632</v>
      </c>
      <c r="J714" s="15">
        <f>YEARFRAC(F714,$J$2,3)</f>
        <v>16.504109589041096</v>
      </c>
      <c r="K714" s="14">
        <f>PRODUCT(J714*12)</f>
        <v>198.04931506849317</v>
      </c>
      <c r="L714" s="4">
        <f>12*(INT(K714/12))+IF(((K714/12)-INT(K714/12))*12&lt;3,3,IF(AND(((K714/12)-INT(K714/12))*12&gt;=3,((K714/12)-INT(K714/12))*12&lt;6),6,IF(AND(((K714/12)-INT(K714/12))*12&gt;=6,((K714/12)-INT(K714/12))*12&lt;9),9,IF(((K714/12)-INT(K714/12))*12&gt;=9,12))))</f>
        <v>201</v>
      </c>
      <c r="M714" s="13">
        <f>1/500*(I714*L714)</f>
        <v>239444.06400000001</v>
      </c>
      <c r="N714" s="9">
        <f>YEARFRAC(D714,G714,0)</f>
        <v>60</v>
      </c>
      <c r="O714" s="12"/>
      <c r="P714" s="11"/>
      <c r="Q714" s="11"/>
      <c r="R714" s="11"/>
      <c r="S714" s="9"/>
      <c r="T714" s="9"/>
      <c r="U714" s="9"/>
      <c r="V714" s="9"/>
      <c r="W714" s="9"/>
      <c r="X714" s="9"/>
      <c r="Y714" s="10"/>
      <c r="Z714" s="9"/>
      <c r="AA714" s="8"/>
      <c r="AB714" s="1"/>
      <c r="AC714" s="7"/>
    </row>
    <row r="715" spans="1:29" x14ac:dyDescent="0.2">
      <c r="A715" s="18">
        <v>6551</v>
      </c>
      <c r="B715" s="17" t="s">
        <v>469</v>
      </c>
      <c r="C715" s="17" t="s">
        <v>2</v>
      </c>
      <c r="D715" s="16">
        <v>23743</v>
      </c>
      <c r="E715" s="16">
        <v>32752</v>
      </c>
      <c r="F715" s="16">
        <v>34700</v>
      </c>
      <c r="G715" s="16">
        <v>45658</v>
      </c>
      <c r="H715" s="13">
        <v>31996</v>
      </c>
      <c r="I715" s="13">
        <v>383952</v>
      </c>
      <c r="J715" s="15">
        <f>YEARFRAC(F715,$J$2,3)</f>
        <v>16.504109589041096</v>
      </c>
      <c r="K715" s="14">
        <f>PRODUCT(J715*12)</f>
        <v>198.04931506849317</v>
      </c>
      <c r="L715" s="4">
        <f>12*(INT(K715/12))+IF(((K715/12)-INT(K715/12))*12&lt;3,3,IF(AND(((K715/12)-INT(K715/12))*12&gt;=3,((K715/12)-INT(K715/12))*12&lt;6),6,IF(AND(((K715/12)-INT(K715/12))*12&gt;=6,((K715/12)-INT(K715/12))*12&lt;9),9,IF(((K715/12)-INT(K715/12))*12&gt;=9,12))))</f>
        <v>201</v>
      </c>
      <c r="M715" s="13">
        <f>1/500*(I715*L715)</f>
        <v>154348.704</v>
      </c>
      <c r="N715" s="9">
        <f>YEARFRAC(D715,G715,0)</f>
        <v>60</v>
      </c>
      <c r="O715" s="12"/>
      <c r="P715" s="11"/>
      <c r="Q715" s="11"/>
      <c r="R715" s="11"/>
      <c r="S715" s="9"/>
      <c r="T715" s="9"/>
      <c r="U715" s="9"/>
      <c r="V715" s="9"/>
      <c r="W715" s="9"/>
      <c r="X715" s="9"/>
      <c r="Y715" s="10"/>
      <c r="Z715" s="9"/>
      <c r="AA715" s="8"/>
      <c r="AB715" s="1"/>
      <c r="AC715" s="7"/>
    </row>
    <row r="716" spans="1:29" x14ac:dyDescent="0.2">
      <c r="A716" s="18">
        <v>6556</v>
      </c>
      <c r="B716" s="17" t="s">
        <v>468</v>
      </c>
      <c r="C716" s="17" t="s">
        <v>0</v>
      </c>
      <c r="D716" s="16">
        <v>24184</v>
      </c>
      <c r="E716" s="16">
        <v>32752</v>
      </c>
      <c r="F716" s="16">
        <v>34700</v>
      </c>
      <c r="G716" s="16">
        <v>47925</v>
      </c>
      <c r="H716" s="13">
        <v>81404</v>
      </c>
      <c r="I716" s="13">
        <v>976848</v>
      </c>
      <c r="J716" s="15">
        <f>YEARFRAC(F716,$J$2,3)</f>
        <v>16.504109589041096</v>
      </c>
      <c r="K716" s="14">
        <f>PRODUCT(J716*12)</f>
        <v>198.04931506849317</v>
      </c>
      <c r="L716" s="4">
        <f>12*(INT(K716/12))+IF(((K716/12)-INT(K716/12))*12&lt;3,3,IF(AND(((K716/12)-INT(K716/12))*12&gt;=3,((K716/12)-INT(K716/12))*12&lt;6),6,IF(AND(((K716/12)-INT(K716/12))*12&gt;=6,((K716/12)-INT(K716/12))*12&lt;9),9,IF(((K716/12)-INT(K716/12))*12&gt;=9,12))))</f>
        <v>201</v>
      </c>
      <c r="M716" s="13">
        <f>1/500*(I716*L716)</f>
        <v>392692.89600000001</v>
      </c>
      <c r="N716" s="9">
        <f>YEARFRAC(D716,G716,0)</f>
        <v>65</v>
      </c>
      <c r="O716" s="12"/>
      <c r="P716" s="11"/>
      <c r="Q716" s="11"/>
      <c r="R716" s="11"/>
      <c r="S716" s="9"/>
      <c r="T716" s="9"/>
      <c r="U716" s="9"/>
      <c r="V716" s="9"/>
      <c r="W716" s="9"/>
      <c r="X716" s="9"/>
      <c r="Y716" s="10"/>
      <c r="Z716" s="9"/>
      <c r="AA716" s="8"/>
      <c r="AB716" s="1"/>
      <c r="AC716" s="7"/>
    </row>
    <row r="717" spans="1:29" x14ac:dyDescent="0.2">
      <c r="A717" s="18">
        <v>6690</v>
      </c>
      <c r="B717" s="17" t="s">
        <v>467</v>
      </c>
      <c r="C717" s="17" t="s">
        <v>2</v>
      </c>
      <c r="D717" s="16">
        <v>22566</v>
      </c>
      <c r="E717" s="16">
        <v>29752</v>
      </c>
      <c r="F717" s="16">
        <v>34700</v>
      </c>
      <c r="G717" s="16">
        <v>44481</v>
      </c>
      <c r="H717" s="13">
        <v>35275</v>
      </c>
      <c r="I717" s="13">
        <v>423300</v>
      </c>
      <c r="J717" s="15">
        <f>YEARFRAC(F717,$J$2,3)</f>
        <v>16.504109589041096</v>
      </c>
      <c r="K717" s="14">
        <f>PRODUCT(J717*12)</f>
        <v>198.04931506849317</v>
      </c>
      <c r="L717" s="4">
        <f>12*(INT(K717/12))+IF(((K717/12)-INT(K717/12))*12&lt;3,3,IF(AND(((K717/12)-INT(K717/12))*12&gt;=3,((K717/12)-INT(K717/12))*12&lt;6),6,IF(AND(((K717/12)-INT(K717/12))*12&gt;=6,((K717/12)-INT(K717/12))*12&lt;9),9,IF(((K717/12)-INT(K717/12))*12&gt;=9,12))))</f>
        <v>201</v>
      </c>
      <c r="M717" s="13">
        <f>1/500*(I717*L717)</f>
        <v>170166.6</v>
      </c>
      <c r="N717" s="9">
        <f>YEARFRAC(D717,G717,0)</f>
        <v>60</v>
      </c>
      <c r="O717" s="12"/>
      <c r="P717" s="11"/>
      <c r="Q717" s="11"/>
      <c r="R717" s="11"/>
      <c r="S717" s="9"/>
      <c r="T717" s="9"/>
      <c r="U717" s="9"/>
      <c r="V717" s="9"/>
      <c r="W717" s="9"/>
      <c r="X717" s="9"/>
      <c r="Y717" s="10"/>
      <c r="Z717" s="9"/>
      <c r="AA717" s="8"/>
      <c r="AB717" s="1"/>
      <c r="AC717" s="7"/>
    </row>
    <row r="718" spans="1:29" x14ac:dyDescent="0.2">
      <c r="A718" s="18">
        <v>6776</v>
      </c>
      <c r="B718" s="17" t="s">
        <v>466</v>
      </c>
      <c r="C718" s="17" t="s">
        <v>0</v>
      </c>
      <c r="D718" s="16">
        <v>22282</v>
      </c>
      <c r="E718" s="16">
        <v>33273</v>
      </c>
      <c r="F718" s="16">
        <v>34700</v>
      </c>
      <c r="G718" s="16">
        <v>44197</v>
      </c>
      <c r="H718" s="13">
        <v>37039</v>
      </c>
      <c r="I718" s="13">
        <v>444468</v>
      </c>
      <c r="J718" s="15">
        <f>YEARFRAC(F718,$J$2,3)</f>
        <v>16.504109589041096</v>
      </c>
      <c r="K718" s="14">
        <f>PRODUCT(J718*12)</f>
        <v>198.04931506849317</v>
      </c>
      <c r="L718" s="4">
        <f>12*(INT(K718/12))+IF(((K718/12)-INT(K718/12))*12&lt;3,3,IF(AND(((K718/12)-INT(K718/12))*12&gt;=3,((K718/12)-INT(K718/12))*12&lt;6),6,IF(AND(((K718/12)-INT(K718/12))*12&gt;=6,((K718/12)-INT(K718/12))*12&lt;9),9,IF(((K718/12)-INT(K718/12))*12&gt;=9,12))))</f>
        <v>201</v>
      </c>
      <c r="M718" s="13">
        <f>1/500*(I718*L718)</f>
        <v>178676.136</v>
      </c>
      <c r="N718" s="9">
        <f>YEARFRAC(D718,G718,0)</f>
        <v>60</v>
      </c>
      <c r="O718" s="12"/>
      <c r="P718" s="11"/>
      <c r="Q718" s="11"/>
      <c r="R718" s="11"/>
      <c r="S718" s="9"/>
      <c r="T718" s="9"/>
      <c r="U718" s="9"/>
      <c r="V718" s="9"/>
      <c r="W718" s="9"/>
      <c r="X718" s="9"/>
      <c r="Y718" s="10"/>
      <c r="Z718" s="9"/>
      <c r="AA718" s="8"/>
      <c r="AB718" s="1"/>
      <c r="AC718" s="7"/>
    </row>
    <row r="719" spans="1:29" x14ac:dyDescent="0.2">
      <c r="A719" s="18">
        <v>6839</v>
      </c>
      <c r="B719" s="17" t="s">
        <v>465</v>
      </c>
      <c r="C719" s="17" t="s">
        <v>0</v>
      </c>
      <c r="D719" s="16">
        <v>23527</v>
      </c>
      <c r="E719" s="16">
        <v>33638</v>
      </c>
      <c r="F719" s="16">
        <v>36647</v>
      </c>
      <c r="G719" s="16">
        <v>45442</v>
      </c>
      <c r="H719" s="13">
        <v>24662</v>
      </c>
      <c r="I719" s="13">
        <v>295944</v>
      </c>
      <c r="J719" s="15">
        <f>YEARFRAC(F719,$J$2,3)</f>
        <v>11.169863013698631</v>
      </c>
      <c r="K719" s="14">
        <f>PRODUCT(J719*12)</f>
        <v>134.03835616438357</v>
      </c>
      <c r="L719" s="4">
        <f>12*(INT(K719/12))+IF(((K719/12)-INT(K719/12))*12&lt;3,3,IF(AND(((K719/12)-INT(K719/12))*12&gt;=3,((K719/12)-INT(K719/12))*12&lt;6),6,IF(AND(((K719/12)-INT(K719/12))*12&gt;=6,((K719/12)-INT(K719/12))*12&lt;9),9,IF(((K719/12)-INT(K719/12))*12&gt;=9,12))))</f>
        <v>135</v>
      </c>
      <c r="M719" s="13">
        <f>1/500*(I719*L719)</f>
        <v>79904.88</v>
      </c>
      <c r="N719" s="9">
        <f>YEARFRAC(D719,G719,0)</f>
        <v>60</v>
      </c>
      <c r="O719" s="12"/>
      <c r="P719" s="11"/>
      <c r="Q719" s="11"/>
      <c r="R719" s="11"/>
      <c r="S719" s="9"/>
      <c r="T719" s="9"/>
      <c r="U719" s="9"/>
      <c r="V719" s="9"/>
      <c r="W719" s="9"/>
      <c r="X719" s="9"/>
      <c r="Y719" s="10"/>
      <c r="Z719" s="9"/>
      <c r="AA719" s="8"/>
      <c r="AB719" s="1"/>
      <c r="AC719" s="7"/>
    </row>
    <row r="720" spans="1:29" x14ac:dyDescent="0.2">
      <c r="A720" s="18">
        <v>6882</v>
      </c>
      <c r="B720" s="17" t="s">
        <v>464</v>
      </c>
      <c r="C720" s="17" t="s">
        <v>2</v>
      </c>
      <c r="D720" s="16">
        <v>25883</v>
      </c>
      <c r="E720" s="16">
        <v>35040</v>
      </c>
      <c r="F720" s="16">
        <v>39203</v>
      </c>
      <c r="G720" s="16">
        <v>47798</v>
      </c>
      <c r="H720" s="13">
        <v>17527</v>
      </c>
      <c r="I720" s="13">
        <v>210324</v>
      </c>
      <c r="J720" s="15">
        <f>YEARFRAC(F720,$J$2,3)</f>
        <v>4.1671232876712327</v>
      </c>
      <c r="K720" s="14">
        <f>PRODUCT(J720*12)</f>
        <v>50.005479452054793</v>
      </c>
      <c r="L720" s="4">
        <f>12*(INT(K720/12))+IF(((K720/12)-INT(K720/12))*12&lt;3,3,IF(AND(((K720/12)-INT(K720/12))*12&gt;=3,((K720/12)-INT(K720/12))*12&lt;6),6,IF(AND(((K720/12)-INT(K720/12))*12&gt;=6,((K720/12)-INT(K720/12))*12&lt;9),9,IF(((K720/12)-INT(K720/12))*12&gt;=9,12))))</f>
        <v>51</v>
      </c>
      <c r="M720" s="13">
        <f>1/500*(I720*L720)</f>
        <v>21453.047999999999</v>
      </c>
      <c r="N720" s="9">
        <f>YEARFRAC(D720,G720,0)</f>
        <v>60</v>
      </c>
      <c r="O720" s="12"/>
      <c r="P720" s="11"/>
      <c r="Q720" s="11"/>
      <c r="R720" s="11"/>
      <c r="S720" s="9"/>
      <c r="T720" s="9"/>
      <c r="U720" s="9"/>
      <c r="V720" s="9"/>
      <c r="W720" s="9"/>
      <c r="X720" s="9"/>
      <c r="Y720" s="10"/>
      <c r="Z720" s="9"/>
      <c r="AA720" s="8"/>
      <c r="AB720" s="1"/>
      <c r="AC720" s="7"/>
    </row>
    <row r="721" spans="1:29" x14ac:dyDescent="0.2">
      <c r="A721" s="18">
        <v>6914</v>
      </c>
      <c r="B721" s="17" t="s">
        <v>463</v>
      </c>
      <c r="C721" s="17" t="s">
        <v>2</v>
      </c>
      <c r="D721" s="16">
        <v>23561</v>
      </c>
      <c r="E721" s="16">
        <v>35366</v>
      </c>
      <c r="F721" s="16">
        <v>35366</v>
      </c>
      <c r="G721" s="16">
        <v>47302</v>
      </c>
      <c r="H721" s="13">
        <v>49636</v>
      </c>
      <c r="I721" s="13">
        <v>595632</v>
      </c>
      <c r="J721" s="15">
        <f>YEARFRAC(F721,$J$2,3)</f>
        <v>14.67945205479452</v>
      </c>
      <c r="K721" s="14">
        <f>PRODUCT(J721*12)</f>
        <v>176.15342465753423</v>
      </c>
      <c r="L721" s="4">
        <f>12*(INT(K721/12))+IF(((K721/12)-INT(K721/12))*12&lt;3,3,IF(AND(((K721/12)-INT(K721/12))*12&gt;=3,((K721/12)-INT(K721/12))*12&lt;6),6,IF(AND(((K721/12)-INT(K721/12))*12&gt;=6,((K721/12)-INT(K721/12))*12&lt;9),9,IF(((K721/12)-INT(K721/12))*12&gt;=9,12))))</f>
        <v>177</v>
      </c>
      <c r="M721" s="13">
        <f>1/500*(I721*L721)</f>
        <v>210853.728</v>
      </c>
      <c r="N721" s="9">
        <f>YEARFRAC(D721,G721,0)</f>
        <v>65</v>
      </c>
      <c r="O721" s="12"/>
      <c r="P721" s="11"/>
      <c r="Q721" s="11"/>
      <c r="R721" s="11"/>
      <c r="S721" s="9"/>
      <c r="T721" s="9"/>
      <c r="U721" s="9"/>
      <c r="V721" s="9"/>
      <c r="W721" s="9"/>
      <c r="X721" s="9"/>
      <c r="Y721" s="10"/>
      <c r="Z721" s="9"/>
      <c r="AA721" s="8"/>
      <c r="AB721" s="1"/>
      <c r="AC721" s="7"/>
    </row>
    <row r="722" spans="1:29" x14ac:dyDescent="0.2">
      <c r="A722" s="18">
        <v>6951</v>
      </c>
      <c r="B722" s="17" t="s">
        <v>462</v>
      </c>
      <c r="C722" s="17" t="s">
        <v>2</v>
      </c>
      <c r="D722" s="16">
        <v>20478</v>
      </c>
      <c r="E722" s="16">
        <v>35704</v>
      </c>
      <c r="F722" s="16">
        <v>35704</v>
      </c>
      <c r="G722" s="16">
        <v>44220</v>
      </c>
      <c r="H722" s="13">
        <v>49636</v>
      </c>
      <c r="I722" s="13">
        <v>595632</v>
      </c>
      <c r="J722" s="15">
        <f>YEARFRAC(F722,$J$2,3)</f>
        <v>13.753424657534246</v>
      </c>
      <c r="K722" s="14">
        <f>PRODUCT(J722*12)</f>
        <v>165.04109589041096</v>
      </c>
      <c r="L722" s="4">
        <f>12*(INT(K722/12))+IF(((K722/12)-INT(K722/12))*12&lt;3,3,IF(AND(((K722/12)-INT(K722/12))*12&gt;=3,((K722/12)-INT(K722/12))*12&lt;6),6,IF(AND(((K722/12)-INT(K722/12))*12&gt;=6,((K722/12)-INT(K722/12))*12&lt;9),9,IF(((K722/12)-INT(K722/12))*12&gt;=9,12))))</f>
        <v>168</v>
      </c>
      <c r="M722" s="13">
        <f>1/500*(I722*L722)</f>
        <v>200132.35200000001</v>
      </c>
      <c r="N722" s="9">
        <f>YEARFRAC(D722,G722,0)</f>
        <v>65</v>
      </c>
      <c r="O722" s="12"/>
      <c r="P722" s="11"/>
      <c r="Q722" s="11"/>
      <c r="R722" s="11"/>
      <c r="S722" s="9"/>
      <c r="T722" s="9"/>
      <c r="U722" s="9"/>
      <c r="V722" s="9"/>
      <c r="W722" s="9"/>
      <c r="X722" s="9"/>
      <c r="Y722" s="10"/>
      <c r="Z722" s="9"/>
      <c r="AA722" s="8"/>
      <c r="AB722" s="1"/>
      <c r="AC722" s="7"/>
    </row>
    <row r="723" spans="1:29" x14ac:dyDescent="0.2">
      <c r="A723" s="18">
        <v>7093</v>
      </c>
      <c r="B723" s="17" t="s">
        <v>461</v>
      </c>
      <c r="C723" s="17" t="s">
        <v>2</v>
      </c>
      <c r="D723" s="16">
        <v>23012</v>
      </c>
      <c r="E723" s="16">
        <v>36319</v>
      </c>
      <c r="F723" s="16">
        <v>36319</v>
      </c>
      <c r="G723" s="16">
        <v>44927</v>
      </c>
      <c r="H723" s="13">
        <v>20289</v>
      </c>
      <c r="I723" s="13">
        <v>243468</v>
      </c>
      <c r="J723" s="15">
        <f>YEARFRAC(F723,$J$2,3)</f>
        <v>12.068493150684931</v>
      </c>
      <c r="K723" s="14">
        <f>PRODUCT(J723*12)</f>
        <v>144.82191780821918</v>
      </c>
      <c r="L723" s="4">
        <f>12*(INT(K723/12))+IF(((K723/12)-INT(K723/12))*12&lt;3,3,IF(AND(((K723/12)-INT(K723/12))*12&gt;=3,((K723/12)-INT(K723/12))*12&lt;6),6,IF(AND(((K723/12)-INT(K723/12))*12&gt;=6,((K723/12)-INT(K723/12))*12&lt;9),9,IF(((K723/12)-INT(K723/12))*12&gt;=9,12))))</f>
        <v>147</v>
      </c>
      <c r="M723" s="13">
        <f>1/500*(I723*L723)</f>
        <v>71579.592000000004</v>
      </c>
      <c r="N723" s="9">
        <f>YEARFRAC(D723,G723,0)</f>
        <v>60</v>
      </c>
      <c r="O723" s="12"/>
      <c r="P723" s="11"/>
      <c r="Q723" s="11"/>
      <c r="R723" s="11"/>
      <c r="S723" s="9"/>
      <c r="T723" s="9"/>
      <c r="U723" s="9"/>
      <c r="V723" s="9"/>
      <c r="W723" s="9"/>
      <c r="X723" s="9"/>
      <c r="Y723" s="10"/>
      <c r="Z723" s="9"/>
      <c r="AA723" s="8"/>
      <c r="AB723" s="1"/>
      <c r="AC723" s="7"/>
    </row>
    <row r="724" spans="1:29" x14ac:dyDescent="0.2">
      <c r="A724" s="18">
        <v>7113</v>
      </c>
      <c r="B724" s="17" t="s">
        <v>460</v>
      </c>
      <c r="C724" s="17" t="s">
        <v>0</v>
      </c>
      <c r="D724" s="16">
        <v>29442</v>
      </c>
      <c r="E724" s="16">
        <v>36524</v>
      </c>
      <c r="F724" s="16">
        <v>36524</v>
      </c>
      <c r="G724" s="16">
        <v>51357</v>
      </c>
      <c r="H724" s="13">
        <v>20289</v>
      </c>
      <c r="I724" s="13">
        <v>243468</v>
      </c>
      <c r="J724" s="15">
        <f>YEARFRAC(F724,$J$2,3)</f>
        <v>11.506849315068493</v>
      </c>
      <c r="K724" s="14">
        <f>PRODUCT(J724*12)</f>
        <v>138.08219178082192</v>
      </c>
      <c r="L724" s="4">
        <f>12*(INT(K724/12))+IF(((K724/12)-INT(K724/12))*12&lt;3,3,IF(AND(((K724/12)-INT(K724/12))*12&gt;=3,((K724/12)-INT(K724/12))*12&lt;6),6,IF(AND(((K724/12)-INT(K724/12))*12&gt;=6,((K724/12)-INT(K724/12))*12&lt;9),9,IF(((K724/12)-INT(K724/12))*12&gt;=9,12))))</f>
        <v>141</v>
      </c>
      <c r="M724" s="13">
        <f>1/500*(I724*L724)</f>
        <v>68657.975999999995</v>
      </c>
      <c r="N724" s="9">
        <f>YEARFRAC(D724,G724,0)</f>
        <v>60</v>
      </c>
      <c r="O724" s="12"/>
      <c r="P724" s="11"/>
      <c r="Q724" s="11"/>
      <c r="R724" s="11"/>
      <c r="S724" s="9"/>
      <c r="T724" s="9"/>
      <c r="U724" s="9"/>
      <c r="V724" s="9"/>
      <c r="W724" s="9"/>
      <c r="X724" s="9"/>
      <c r="Y724" s="10"/>
      <c r="Z724" s="9"/>
      <c r="AA724" s="8"/>
      <c r="AB724" s="1"/>
      <c r="AC724" s="7"/>
    </row>
    <row r="725" spans="1:29" x14ac:dyDescent="0.2">
      <c r="A725" s="18">
        <v>7217</v>
      </c>
      <c r="B725" s="17" t="s">
        <v>459</v>
      </c>
      <c r="C725" s="17" t="s">
        <v>2</v>
      </c>
      <c r="D725" s="16">
        <v>25713</v>
      </c>
      <c r="E725" s="16">
        <v>37362</v>
      </c>
      <c r="F725" s="16">
        <v>37362</v>
      </c>
      <c r="G725" s="16">
        <v>49454</v>
      </c>
      <c r="H725" s="13">
        <v>49636</v>
      </c>
      <c r="I725" s="13">
        <v>595632</v>
      </c>
      <c r="J725" s="15">
        <f>YEARFRAC(F725,$J$2,3)</f>
        <v>9.2109589041095887</v>
      </c>
      <c r="K725" s="14">
        <f>PRODUCT(J725*12)</f>
        <v>110.53150684931506</v>
      </c>
      <c r="L725" s="4">
        <f>12*(INT(K725/12))+IF(((K725/12)-INT(K725/12))*12&lt;3,3,IF(AND(((K725/12)-INT(K725/12))*12&gt;=3,((K725/12)-INT(K725/12))*12&lt;6),6,IF(AND(((K725/12)-INT(K725/12))*12&gt;=6,((K725/12)-INT(K725/12))*12&lt;9),9,IF(((K725/12)-INT(K725/12))*12&gt;=9,12))))</f>
        <v>111</v>
      </c>
      <c r="M725" s="13">
        <f>1/500*(I725*L725)</f>
        <v>132230.304</v>
      </c>
      <c r="N725" s="9">
        <f>YEARFRAC(D725,G725,0)</f>
        <v>65</v>
      </c>
      <c r="O725" s="12"/>
      <c r="P725" s="11"/>
      <c r="Q725" s="11"/>
      <c r="R725" s="11"/>
      <c r="S725" s="9"/>
      <c r="T725" s="9"/>
      <c r="U725" s="9"/>
      <c r="V725" s="9"/>
      <c r="W725" s="9"/>
      <c r="X725" s="9"/>
      <c r="Y725" s="10"/>
      <c r="Z725" s="9"/>
      <c r="AA725" s="8"/>
      <c r="AB725" s="1"/>
      <c r="AC725" s="7"/>
    </row>
    <row r="726" spans="1:29" x14ac:dyDescent="0.2">
      <c r="A726" s="18">
        <v>7233</v>
      </c>
      <c r="B726" s="17" t="s">
        <v>458</v>
      </c>
      <c r="C726" s="17" t="s">
        <v>2</v>
      </c>
      <c r="D726" s="16">
        <v>27760</v>
      </c>
      <c r="E726" s="16">
        <v>37459</v>
      </c>
      <c r="F726" s="16">
        <v>37459</v>
      </c>
      <c r="G726" s="16">
        <v>51502</v>
      </c>
      <c r="H726" s="13">
        <v>49636</v>
      </c>
      <c r="I726" s="13">
        <v>595632</v>
      </c>
      <c r="J726" s="15">
        <f>YEARFRAC(F726,$J$2,3)</f>
        <v>8.9452054794520546</v>
      </c>
      <c r="K726" s="14">
        <f>PRODUCT(J726*12)</f>
        <v>107.34246575342465</v>
      </c>
      <c r="L726" s="4">
        <f>12*(INT(K726/12))+IF(((K726/12)-INT(K726/12))*12&lt;3,3,IF(AND(((K726/12)-INT(K726/12))*12&gt;=3,((K726/12)-INT(K726/12))*12&lt;6),6,IF(AND(((K726/12)-INT(K726/12))*12&gt;=6,((K726/12)-INT(K726/12))*12&lt;9),9,IF(((K726/12)-INT(K726/12))*12&gt;=9,12))))</f>
        <v>108</v>
      </c>
      <c r="M726" s="13">
        <f>1/500*(I726*L726)</f>
        <v>128656.512</v>
      </c>
      <c r="N726" s="9">
        <f>YEARFRAC(D726,G726,0)</f>
        <v>65</v>
      </c>
      <c r="O726" s="12"/>
      <c r="P726" s="11"/>
      <c r="Q726" s="11"/>
      <c r="R726" s="11"/>
      <c r="S726" s="9"/>
      <c r="T726" s="9"/>
      <c r="U726" s="9"/>
      <c r="V726" s="9"/>
      <c r="W726" s="9"/>
      <c r="X726" s="9"/>
      <c r="Y726" s="10"/>
      <c r="Z726" s="9"/>
      <c r="AA726" s="8"/>
      <c r="AB726" s="1"/>
      <c r="AC726" s="7"/>
    </row>
    <row r="727" spans="1:29" x14ac:dyDescent="0.2">
      <c r="A727" s="18">
        <v>7326</v>
      </c>
      <c r="B727" s="17" t="s">
        <v>457</v>
      </c>
      <c r="C727" s="17" t="s">
        <v>2</v>
      </c>
      <c r="D727" s="16">
        <v>24463</v>
      </c>
      <c r="E727" s="16">
        <v>37886</v>
      </c>
      <c r="F727" s="16">
        <v>37886</v>
      </c>
      <c r="G727" s="16">
        <v>48204</v>
      </c>
      <c r="H727" s="13">
        <v>49636</v>
      </c>
      <c r="I727" s="13">
        <v>595632</v>
      </c>
      <c r="J727" s="15">
        <f>YEARFRAC(F727,$J$2,3)</f>
        <v>7.7753424657534245</v>
      </c>
      <c r="K727" s="14">
        <f>PRODUCT(J727*12)</f>
        <v>93.30410958904109</v>
      </c>
      <c r="L727" s="4">
        <f>12*(INT(K727/12))+IF(((K727/12)-INT(K727/12))*12&lt;3,3,IF(AND(((K727/12)-INT(K727/12))*12&gt;=3,((K727/12)-INT(K727/12))*12&lt;6),6,IF(AND(((K727/12)-INT(K727/12))*12&gt;=6,((K727/12)-INT(K727/12))*12&lt;9),9,IF(((K727/12)-INT(K727/12))*12&gt;=9,12))))</f>
        <v>96</v>
      </c>
      <c r="M727" s="13">
        <f>1/500*(I727*L727)</f>
        <v>114361.344</v>
      </c>
      <c r="N727" s="9">
        <f>YEARFRAC(D727,G727,0)</f>
        <v>65</v>
      </c>
      <c r="O727" s="12"/>
      <c r="P727" s="11"/>
      <c r="Q727" s="11"/>
      <c r="R727" s="11"/>
      <c r="S727" s="9"/>
      <c r="T727" s="9"/>
      <c r="U727" s="9"/>
      <c r="V727" s="9"/>
      <c r="W727" s="9"/>
      <c r="X727" s="9"/>
      <c r="Y727" s="10"/>
      <c r="Z727" s="9"/>
      <c r="AA727" s="8"/>
      <c r="AB727" s="1"/>
      <c r="AC727" s="7"/>
    </row>
    <row r="728" spans="1:29" x14ac:dyDescent="0.2">
      <c r="A728" s="18">
        <v>7345</v>
      </c>
      <c r="B728" s="17" t="s">
        <v>456</v>
      </c>
      <c r="C728" s="17" t="s">
        <v>2</v>
      </c>
      <c r="D728" s="16">
        <v>25401</v>
      </c>
      <c r="E728" s="16">
        <v>38023</v>
      </c>
      <c r="F728" s="16">
        <v>38023</v>
      </c>
      <c r="G728" s="16">
        <v>49142</v>
      </c>
      <c r="H728" s="13">
        <v>49636</v>
      </c>
      <c r="I728" s="13">
        <v>595632</v>
      </c>
      <c r="J728" s="15">
        <f>YEARFRAC(F728,$J$2,3)</f>
        <v>7.4</v>
      </c>
      <c r="K728" s="14">
        <f>PRODUCT(J728*12)</f>
        <v>88.800000000000011</v>
      </c>
      <c r="L728" s="4">
        <f>12*(INT(K728/12))+IF(((K728/12)-INT(K728/12))*12&lt;3,3,IF(AND(((K728/12)-INT(K728/12))*12&gt;=3,((K728/12)-INT(K728/12))*12&lt;6),6,IF(AND(((K728/12)-INT(K728/12))*12&gt;=6,((K728/12)-INT(K728/12))*12&lt;9),9,IF(((K728/12)-INT(K728/12))*12&gt;=9,12))))</f>
        <v>90</v>
      </c>
      <c r="M728" s="13">
        <f>1/500*(I728*L728)</f>
        <v>107213.76000000001</v>
      </c>
      <c r="N728" s="9">
        <f>YEARFRAC(D728,G728,0)</f>
        <v>65</v>
      </c>
      <c r="O728" s="12"/>
      <c r="P728" s="11"/>
      <c r="Q728" s="11"/>
      <c r="R728" s="11"/>
      <c r="S728" s="9"/>
      <c r="T728" s="9"/>
      <c r="U728" s="9"/>
      <c r="V728" s="9"/>
      <c r="W728" s="9"/>
      <c r="X728" s="9"/>
      <c r="Y728" s="10"/>
      <c r="Z728" s="9"/>
      <c r="AA728" s="8"/>
      <c r="AB728" s="1"/>
      <c r="AC728" s="7"/>
    </row>
    <row r="729" spans="1:29" x14ac:dyDescent="0.2">
      <c r="A729" s="18">
        <v>7354</v>
      </c>
      <c r="B729" s="17" t="s">
        <v>455</v>
      </c>
      <c r="C729" s="17" t="s">
        <v>2</v>
      </c>
      <c r="D729" s="16">
        <v>24406</v>
      </c>
      <c r="E729" s="16">
        <v>38117</v>
      </c>
      <c r="F729" s="16">
        <v>38117</v>
      </c>
      <c r="G729" s="16">
        <v>48147</v>
      </c>
      <c r="H729" s="13">
        <v>42877</v>
      </c>
      <c r="I729" s="13">
        <v>514524</v>
      </c>
      <c r="J729" s="15">
        <f>YEARFRAC(F729,$J$2,3)</f>
        <v>7.1424657534246574</v>
      </c>
      <c r="K729" s="14">
        <f>PRODUCT(J729*12)</f>
        <v>85.709589041095882</v>
      </c>
      <c r="L729" s="4">
        <f>12*(INT(K729/12))+IF(((K729/12)-INT(K729/12))*12&lt;3,3,IF(AND(((K729/12)-INT(K729/12))*12&gt;=3,((K729/12)-INT(K729/12))*12&lt;6),6,IF(AND(((K729/12)-INT(K729/12))*12&gt;=6,((K729/12)-INT(K729/12))*12&lt;9),9,IF(((K729/12)-INT(K729/12))*12&gt;=9,12))))</f>
        <v>87</v>
      </c>
      <c r="M729" s="13">
        <f>1/500*(I729*L729)</f>
        <v>89527.176000000007</v>
      </c>
      <c r="N729" s="9">
        <f>YEARFRAC(D729,G729,0)</f>
        <v>65</v>
      </c>
      <c r="O729" s="12"/>
      <c r="P729" s="11"/>
      <c r="Q729" s="11"/>
      <c r="R729" s="11"/>
      <c r="S729" s="9"/>
      <c r="T729" s="9"/>
      <c r="U729" s="9"/>
      <c r="V729" s="9"/>
      <c r="W729" s="9"/>
      <c r="X729" s="9"/>
      <c r="Y729" s="10"/>
      <c r="Z729" s="9"/>
      <c r="AA729" s="8"/>
      <c r="AB729" s="1"/>
      <c r="AC729" s="7"/>
    </row>
    <row r="730" spans="1:29" x14ac:dyDescent="0.2">
      <c r="A730" s="18">
        <v>7423</v>
      </c>
      <c r="B730" s="17" t="s">
        <v>454</v>
      </c>
      <c r="C730" s="17" t="s">
        <v>0</v>
      </c>
      <c r="D730" s="16">
        <v>28682</v>
      </c>
      <c r="E730" s="16">
        <v>38579</v>
      </c>
      <c r="F730" s="16">
        <v>38579</v>
      </c>
      <c r="G730" s="16">
        <v>52423</v>
      </c>
      <c r="H730" s="13">
        <v>49636</v>
      </c>
      <c r="I730" s="13">
        <v>595632</v>
      </c>
      <c r="J730" s="15">
        <f>YEARFRAC(F730,$J$2,3)</f>
        <v>5.8767123287671232</v>
      </c>
      <c r="K730" s="14">
        <f>PRODUCT(J730*12)</f>
        <v>70.520547945205479</v>
      </c>
      <c r="L730" s="4">
        <f>12*(INT(K730/12))+IF(((K730/12)-INT(K730/12))*12&lt;3,3,IF(AND(((K730/12)-INT(K730/12))*12&gt;=3,((K730/12)-INT(K730/12))*12&lt;6),6,IF(AND(((K730/12)-INT(K730/12))*12&gt;=6,((K730/12)-INT(K730/12))*12&lt;9),9,IF(((K730/12)-INT(K730/12))*12&gt;=9,12))))</f>
        <v>72</v>
      </c>
      <c r="M730" s="13">
        <f>1/500*(I730*L730)</f>
        <v>85771.008000000002</v>
      </c>
      <c r="N730" s="9">
        <f>YEARFRAC(D730,G730,0)</f>
        <v>65</v>
      </c>
      <c r="O730" s="12"/>
      <c r="P730" s="11"/>
      <c r="Q730" s="11"/>
      <c r="R730" s="11"/>
      <c r="S730" s="9"/>
      <c r="T730" s="9"/>
      <c r="U730" s="9"/>
      <c r="V730" s="9"/>
      <c r="W730" s="9"/>
      <c r="X730" s="9"/>
      <c r="Y730" s="10"/>
      <c r="Z730" s="9"/>
      <c r="AA730" s="8"/>
      <c r="AB730" s="1"/>
      <c r="AC730" s="7"/>
    </row>
    <row r="731" spans="1:29" x14ac:dyDescent="0.2">
      <c r="A731" s="18">
        <v>7424</v>
      </c>
      <c r="B731" s="17" t="s">
        <v>453</v>
      </c>
      <c r="C731" s="17" t="s">
        <v>2</v>
      </c>
      <c r="D731" s="16">
        <v>27586</v>
      </c>
      <c r="E731" s="16">
        <v>38596</v>
      </c>
      <c r="F731" s="16">
        <v>39539</v>
      </c>
      <c r="G731" s="16">
        <v>49501</v>
      </c>
      <c r="H731" s="13">
        <v>15140</v>
      </c>
      <c r="I731" s="13">
        <v>181680</v>
      </c>
      <c r="J731" s="15">
        <f>YEARFRAC(F731,$J$2,3)</f>
        <v>3.2465753424657535</v>
      </c>
      <c r="K731" s="14">
        <f>PRODUCT(J731*12)</f>
        <v>38.958904109589042</v>
      </c>
      <c r="L731" s="4">
        <f>12*(INT(K731/12))+IF(((K731/12)-INT(K731/12))*12&lt;3,3,IF(AND(((K731/12)-INT(K731/12))*12&gt;=3,((K731/12)-INT(K731/12))*12&lt;6),6,IF(AND(((K731/12)-INT(K731/12))*12&gt;=6,((K731/12)-INT(K731/12))*12&lt;9),9,IF(((K731/12)-INT(K731/12))*12&gt;=9,12))))</f>
        <v>39</v>
      </c>
      <c r="M731" s="13">
        <f>1/500*(I731*L731)</f>
        <v>14171.04</v>
      </c>
      <c r="N731" s="9">
        <f>YEARFRAC(D731,G731,0)</f>
        <v>60</v>
      </c>
      <c r="O731" s="12"/>
      <c r="P731" s="11"/>
      <c r="Q731" s="11"/>
      <c r="R731" s="11"/>
      <c r="S731" s="9"/>
      <c r="T731" s="9"/>
      <c r="U731" s="9"/>
      <c r="V731" s="9"/>
      <c r="W731" s="9"/>
      <c r="X731" s="9"/>
      <c r="Y731" s="10"/>
      <c r="Z731" s="9"/>
      <c r="AA731" s="8"/>
      <c r="AB731" s="1"/>
      <c r="AC731" s="7"/>
    </row>
    <row r="732" spans="1:29" x14ac:dyDescent="0.2">
      <c r="A732" s="18">
        <v>7440</v>
      </c>
      <c r="B732" s="17" t="s">
        <v>452</v>
      </c>
      <c r="C732" s="17" t="s">
        <v>2</v>
      </c>
      <c r="D732" s="16">
        <v>29039</v>
      </c>
      <c r="E732" s="16">
        <v>39182</v>
      </c>
      <c r="F732" s="16">
        <v>39182</v>
      </c>
      <c r="G732" s="16">
        <v>52781</v>
      </c>
      <c r="H732" s="13">
        <v>40835</v>
      </c>
      <c r="I732" s="13">
        <v>490020</v>
      </c>
      <c r="J732" s="15">
        <f>YEARFRAC(F732,$J$2,3)</f>
        <v>4.2246575342465755</v>
      </c>
      <c r="K732" s="14">
        <f>PRODUCT(J732*12)</f>
        <v>50.69589041095891</v>
      </c>
      <c r="L732" s="4">
        <f>12*(INT(K732/12))+IF(((K732/12)-INT(K732/12))*12&lt;3,3,IF(AND(((K732/12)-INT(K732/12))*12&gt;=3,((K732/12)-INT(K732/12))*12&lt;6),6,IF(AND(((K732/12)-INT(K732/12))*12&gt;=6,((K732/12)-INT(K732/12))*12&lt;9),9,IF(((K732/12)-INT(K732/12))*12&gt;=9,12))))</f>
        <v>51</v>
      </c>
      <c r="M732" s="13">
        <f>1/500*(I732*L732)</f>
        <v>49982.04</v>
      </c>
      <c r="N732" s="9">
        <f>YEARFRAC(D732,G732,0)</f>
        <v>65</v>
      </c>
      <c r="O732" s="12"/>
      <c r="P732" s="11"/>
      <c r="Q732" s="11"/>
      <c r="R732" s="11"/>
      <c r="S732" s="9"/>
      <c r="T732" s="9"/>
      <c r="U732" s="9"/>
      <c r="V732" s="9"/>
      <c r="W732" s="9"/>
      <c r="X732" s="9"/>
      <c r="Y732" s="10"/>
      <c r="Z732" s="9"/>
      <c r="AA732" s="8"/>
      <c r="AB732" s="1"/>
      <c r="AC732" s="7"/>
    </row>
    <row r="733" spans="1:29" x14ac:dyDescent="0.2">
      <c r="A733" s="18">
        <v>7454</v>
      </c>
      <c r="B733" s="17" t="s">
        <v>451</v>
      </c>
      <c r="C733" s="17" t="s">
        <v>2</v>
      </c>
      <c r="D733" s="16">
        <v>26353</v>
      </c>
      <c r="E733" s="16">
        <v>39267</v>
      </c>
      <c r="F733" s="16">
        <v>39267</v>
      </c>
      <c r="G733" s="16">
        <v>50095</v>
      </c>
      <c r="H733" s="13">
        <v>49636</v>
      </c>
      <c r="I733" s="13">
        <v>595632</v>
      </c>
      <c r="J733" s="15">
        <f>YEARFRAC(F733,$J$2,3)</f>
        <v>3.9917808219178084</v>
      </c>
      <c r="K733" s="14">
        <f>PRODUCT(J733*12)</f>
        <v>47.901369863013699</v>
      </c>
      <c r="L733" s="4">
        <f>12*(INT(K733/12))+IF(((K733/12)-INT(K733/12))*12&lt;3,3,IF(AND(((K733/12)-INT(K733/12))*12&gt;=3,((K733/12)-INT(K733/12))*12&lt;6),6,IF(AND(((K733/12)-INT(K733/12))*12&gt;=6,((K733/12)-INT(K733/12))*12&lt;9),9,IF(((K733/12)-INT(K733/12))*12&gt;=9,12))))</f>
        <v>48</v>
      </c>
      <c r="M733" s="13">
        <f>1/500*(I733*L733)</f>
        <v>57180.671999999999</v>
      </c>
      <c r="N733" s="9">
        <f>YEARFRAC(D733,G733,0)</f>
        <v>65</v>
      </c>
      <c r="O733" s="12"/>
      <c r="P733" s="11"/>
      <c r="Q733" s="11"/>
      <c r="R733" s="11"/>
      <c r="S733" s="9"/>
      <c r="T733" s="9"/>
      <c r="U733" s="9"/>
      <c r="V733" s="9"/>
      <c r="W733" s="9"/>
      <c r="X733" s="9"/>
      <c r="Y733" s="10"/>
      <c r="Z733" s="9"/>
      <c r="AA733" s="8"/>
      <c r="AB733" s="1"/>
      <c r="AC733" s="7"/>
    </row>
    <row r="734" spans="1:29" x14ac:dyDescent="0.2">
      <c r="A734" s="18">
        <v>7455</v>
      </c>
      <c r="B734" s="17" t="s">
        <v>450</v>
      </c>
      <c r="C734" s="17" t="s">
        <v>2</v>
      </c>
      <c r="D734" s="16">
        <v>28482</v>
      </c>
      <c r="E734" s="16">
        <v>39265</v>
      </c>
      <c r="F734" s="16">
        <v>39265</v>
      </c>
      <c r="G734" s="16">
        <v>52223</v>
      </c>
      <c r="H734" s="13">
        <v>49636</v>
      </c>
      <c r="I734" s="13">
        <v>595632</v>
      </c>
      <c r="J734" s="15">
        <f>YEARFRAC(F734,$J$2,3)</f>
        <v>3.9972602739726026</v>
      </c>
      <c r="K734" s="14">
        <f>PRODUCT(J734*12)</f>
        <v>47.967123287671228</v>
      </c>
      <c r="L734" s="4">
        <f>12*(INT(K734/12))+IF(((K734/12)-INT(K734/12))*12&lt;3,3,IF(AND(((K734/12)-INT(K734/12))*12&gt;=3,((K734/12)-INT(K734/12))*12&lt;6),6,IF(AND(((K734/12)-INT(K734/12))*12&gt;=6,((K734/12)-INT(K734/12))*12&lt;9),9,IF(((K734/12)-INT(K734/12))*12&gt;=9,12))))</f>
        <v>48</v>
      </c>
      <c r="M734" s="13">
        <f>1/500*(I734*L734)</f>
        <v>57180.671999999999</v>
      </c>
      <c r="N734" s="9">
        <f>YEARFRAC(D734,G734,0)</f>
        <v>65</v>
      </c>
      <c r="O734" s="12"/>
      <c r="P734" s="11"/>
      <c r="Q734" s="11"/>
      <c r="R734" s="11"/>
      <c r="S734" s="9"/>
      <c r="T734" s="9"/>
      <c r="U734" s="9"/>
      <c r="V734" s="9"/>
      <c r="W734" s="9"/>
      <c r="X734" s="9"/>
      <c r="Y734" s="10"/>
      <c r="Z734" s="9"/>
      <c r="AA734" s="8"/>
      <c r="AB734" s="1"/>
      <c r="AC734" s="7"/>
    </row>
    <row r="735" spans="1:29" x14ac:dyDescent="0.2">
      <c r="A735" s="18">
        <v>4147</v>
      </c>
      <c r="B735" s="17" t="s">
        <v>449</v>
      </c>
      <c r="C735" s="17" t="s">
        <v>0</v>
      </c>
      <c r="D735" s="16">
        <v>25281</v>
      </c>
      <c r="E735" s="16">
        <v>33904</v>
      </c>
      <c r="F735" s="16">
        <v>34700</v>
      </c>
      <c r="G735" s="16">
        <v>47196</v>
      </c>
      <c r="H735" s="13">
        <v>49636</v>
      </c>
      <c r="I735" s="13">
        <v>595632</v>
      </c>
      <c r="J735" s="15">
        <f>YEARFRAC(F735,$J$2,3)</f>
        <v>16.504109589041096</v>
      </c>
      <c r="K735" s="14">
        <f>PRODUCT(J735*12)</f>
        <v>198.04931506849317</v>
      </c>
      <c r="L735" s="4">
        <f>12*(INT(K735/12))+IF(((K735/12)-INT(K735/12))*12&lt;3,3,IF(AND(((K735/12)-INT(K735/12))*12&gt;=3,((K735/12)-INT(K735/12))*12&lt;6),6,IF(AND(((K735/12)-INT(K735/12))*12&gt;=6,((K735/12)-INT(K735/12))*12&lt;9),9,IF(((K735/12)-INT(K735/12))*12&gt;=9,12))))</f>
        <v>201</v>
      </c>
      <c r="M735" s="13">
        <f>1/500*(I735*L735)</f>
        <v>239444.06400000001</v>
      </c>
      <c r="N735" s="9">
        <f>YEARFRAC(D735,G735,0)</f>
        <v>60</v>
      </c>
      <c r="O735" s="12"/>
      <c r="P735" s="11"/>
      <c r="Q735" s="11"/>
      <c r="R735" s="11"/>
      <c r="S735" s="9"/>
      <c r="T735" s="9"/>
      <c r="U735" s="9"/>
      <c r="V735" s="9"/>
      <c r="W735" s="9"/>
      <c r="X735" s="9"/>
      <c r="Y735" s="10"/>
      <c r="Z735" s="9"/>
      <c r="AA735" s="8"/>
      <c r="AB735" s="1"/>
      <c r="AC735" s="7"/>
    </row>
    <row r="736" spans="1:29" x14ac:dyDescent="0.2">
      <c r="A736" s="18">
        <v>4459</v>
      </c>
      <c r="B736" s="17" t="s">
        <v>448</v>
      </c>
      <c r="C736" s="17" t="s">
        <v>2</v>
      </c>
      <c r="D736" s="16">
        <v>24278</v>
      </c>
      <c r="E736" s="16">
        <v>34715</v>
      </c>
      <c r="F736" s="16">
        <v>34715</v>
      </c>
      <c r="G736" s="16">
        <v>46193</v>
      </c>
      <c r="H736" s="13">
        <v>49636</v>
      </c>
      <c r="I736" s="13">
        <v>595632</v>
      </c>
      <c r="J736" s="15">
        <f>YEARFRAC(F736,$J$2,3)</f>
        <v>16.463013698630139</v>
      </c>
      <c r="K736" s="14">
        <f>PRODUCT(J736*12)</f>
        <v>197.55616438356168</v>
      </c>
      <c r="L736" s="4">
        <f>12*(INT(K736/12))+IF(((K736/12)-INT(K736/12))*12&lt;3,3,IF(AND(((K736/12)-INT(K736/12))*12&gt;=3,((K736/12)-INT(K736/12))*12&lt;6),6,IF(AND(((K736/12)-INT(K736/12))*12&gt;=6,((K736/12)-INT(K736/12))*12&lt;9),9,IF(((K736/12)-INT(K736/12))*12&gt;=9,12))))</f>
        <v>198</v>
      </c>
      <c r="M736" s="13">
        <f>1/500*(I736*L736)</f>
        <v>235870.272</v>
      </c>
      <c r="N736" s="9">
        <f>YEARFRAC(D736,G736,0)</f>
        <v>60</v>
      </c>
      <c r="O736" s="12"/>
      <c r="P736" s="11"/>
      <c r="Q736" s="11"/>
      <c r="R736" s="11"/>
      <c r="S736" s="9"/>
      <c r="T736" s="9"/>
      <c r="U736" s="9"/>
      <c r="V736" s="9"/>
      <c r="W736" s="9"/>
      <c r="X736" s="9"/>
      <c r="Y736" s="10"/>
      <c r="Z736" s="9"/>
      <c r="AA736" s="8"/>
      <c r="AB736" s="1"/>
      <c r="AC736" s="7"/>
    </row>
    <row r="737" spans="1:29" x14ac:dyDescent="0.2">
      <c r="A737" s="18">
        <v>4879</v>
      </c>
      <c r="B737" s="17" t="s">
        <v>447</v>
      </c>
      <c r="C737" s="17" t="s">
        <v>2</v>
      </c>
      <c r="D737" s="16">
        <v>22615</v>
      </c>
      <c r="E737" s="16">
        <v>31625</v>
      </c>
      <c r="F737" s="16">
        <v>34700</v>
      </c>
      <c r="G737" s="16">
        <v>44469</v>
      </c>
      <c r="H737" s="13">
        <v>66971</v>
      </c>
      <c r="I737" s="13">
        <v>803652</v>
      </c>
      <c r="J737" s="15">
        <f>YEARFRAC(F737,$J$2,3)</f>
        <v>16.504109589041096</v>
      </c>
      <c r="K737" s="14">
        <f>PRODUCT(J737*12)</f>
        <v>198.04931506849317</v>
      </c>
      <c r="L737" s="4">
        <f>12*(INT(K737/12))+IF(((K737/12)-INT(K737/12))*12&lt;3,3,IF(AND(((K737/12)-INT(K737/12))*12&gt;=3,((K737/12)-INT(K737/12))*12&lt;6),6,IF(AND(((K737/12)-INT(K737/12))*12&gt;=6,((K737/12)-INT(K737/12))*12&lt;9),9,IF(((K737/12)-INT(K737/12))*12&gt;=9,12))))</f>
        <v>201</v>
      </c>
      <c r="M737" s="13">
        <f>1/500*(I737*L737)</f>
        <v>323068.10399999999</v>
      </c>
      <c r="N737" s="9">
        <f>YEARFRAC(D737,G737,0)</f>
        <v>59.833333333333336</v>
      </c>
      <c r="O737" s="12"/>
      <c r="P737" s="11"/>
      <c r="Q737" s="11"/>
      <c r="R737" s="11"/>
      <c r="S737" s="9"/>
      <c r="T737" s="9"/>
      <c r="U737" s="9"/>
      <c r="V737" s="9"/>
      <c r="W737" s="9"/>
      <c r="X737" s="9"/>
      <c r="Y737" s="10"/>
      <c r="Z737" s="9"/>
      <c r="AA737" s="8"/>
      <c r="AB737" s="1"/>
      <c r="AC737" s="7"/>
    </row>
    <row r="738" spans="1:29" x14ac:dyDescent="0.2">
      <c r="A738" s="18">
        <v>7169</v>
      </c>
      <c r="B738" s="17" t="s">
        <v>446</v>
      </c>
      <c r="C738" s="17" t="s">
        <v>2</v>
      </c>
      <c r="D738" s="16">
        <v>27012</v>
      </c>
      <c r="E738" s="16">
        <v>36958</v>
      </c>
      <c r="F738" s="16">
        <v>36958</v>
      </c>
      <c r="G738" s="16">
        <v>50753</v>
      </c>
      <c r="H738" s="13">
        <v>49636</v>
      </c>
      <c r="I738" s="13">
        <v>595632</v>
      </c>
      <c r="J738" s="15">
        <f>YEARFRAC(F738,$J$2,3)</f>
        <v>10.317808219178081</v>
      </c>
      <c r="K738" s="14">
        <f>PRODUCT(J738*12)</f>
        <v>123.81369863013697</v>
      </c>
      <c r="L738" s="4">
        <f>12*(INT(K738/12))+IF(((K738/12)-INT(K738/12))*12&lt;3,3,IF(AND(((K738/12)-INT(K738/12))*12&gt;=3,((K738/12)-INT(K738/12))*12&lt;6),6,IF(AND(((K738/12)-INT(K738/12))*12&gt;=6,((K738/12)-INT(K738/12))*12&lt;9),9,IF(((K738/12)-INT(K738/12))*12&gt;=9,12))))</f>
        <v>126</v>
      </c>
      <c r="M738" s="13">
        <f>1/500*(I738*L738)</f>
        <v>150099.264</v>
      </c>
      <c r="N738" s="9">
        <f>YEARFRAC(D738,G738,0)</f>
        <v>65</v>
      </c>
      <c r="O738" s="12"/>
      <c r="P738" s="11"/>
      <c r="Q738" s="11"/>
      <c r="R738" s="11"/>
      <c r="S738" s="9"/>
      <c r="T738" s="9"/>
      <c r="U738" s="9"/>
      <c r="V738" s="9"/>
      <c r="W738" s="9"/>
      <c r="X738" s="9"/>
      <c r="Y738" s="10"/>
      <c r="Z738" s="9"/>
      <c r="AA738" s="8"/>
      <c r="AB738" s="1"/>
      <c r="AC738" s="7"/>
    </row>
    <row r="739" spans="1:29" x14ac:dyDescent="0.2">
      <c r="A739" s="18">
        <v>7490</v>
      </c>
      <c r="B739" s="17" t="s">
        <v>445</v>
      </c>
      <c r="C739" s="17" t="s">
        <v>2</v>
      </c>
      <c r="D739" s="16">
        <v>28989</v>
      </c>
      <c r="E739" s="16">
        <v>39469</v>
      </c>
      <c r="F739" s="16">
        <v>39469</v>
      </c>
      <c r="G739" s="16">
        <v>50904</v>
      </c>
      <c r="H739" s="13">
        <v>23487</v>
      </c>
      <c r="I739" s="13">
        <v>281844</v>
      </c>
      <c r="J739" s="15">
        <f>YEARFRAC(F739,$J$2,3)</f>
        <v>3.4383561643835616</v>
      </c>
      <c r="K739" s="14">
        <f>PRODUCT(J739*12)</f>
        <v>41.260273972602739</v>
      </c>
      <c r="L739" s="4">
        <f>12*(INT(K739/12))+IF(((K739/12)-INT(K739/12))*12&lt;3,3,IF(AND(((K739/12)-INT(K739/12))*12&gt;=3,((K739/12)-INT(K739/12))*12&lt;6),6,IF(AND(((K739/12)-INT(K739/12))*12&gt;=6,((K739/12)-INT(K739/12))*12&lt;9),9,IF(((K739/12)-INT(K739/12))*12&gt;=9,12))))</f>
        <v>42</v>
      </c>
      <c r="M739" s="13">
        <f>1/500*(I739*L739)</f>
        <v>23674.896000000001</v>
      </c>
      <c r="N739" s="9">
        <f>YEARFRAC(D739,G739,0)</f>
        <v>60</v>
      </c>
      <c r="O739" s="12"/>
      <c r="P739" s="11"/>
      <c r="Q739" s="11"/>
      <c r="R739" s="11"/>
      <c r="S739" s="9"/>
      <c r="T739" s="9"/>
      <c r="U739" s="9"/>
      <c r="V739" s="9"/>
      <c r="W739" s="9"/>
      <c r="X739" s="9"/>
      <c r="Y739" s="10"/>
      <c r="Z739" s="9"/>
      <c r="AA739" s="8"/>
      <c r="AB739" s="1"/>
      <c r="AC739" s="7"/>
    </row>
    <row r="740" spans="1:29" x14ac:dyDescent="0.2">
      <c r="A740" s="18">
        <v>7824</v>
      </c>
      <c r="B740" s="17" t="s">
        <v>444</v>
      </c>
      <c r="C740" s="17" t="s">
        <v>0</v>
      </c>
      <c r="D740" s="16">
        <v>27560</v>
      </c>
      <c r="E740" s="16">
        <v>37837</v>
      </c>
      <c r="F740" s="16">
        <v>37837</v>
      </c>
      <c r="G740" s="16">
        <v>51302</v>
      </c>
      <c r="H740" s="13">
        <v>49636</v>
      </c>
      <c r="I740" s="13">
        <v>595632</v>
      </c>
      <c r="J740" s="15">
        <f>YEARFRAC(F740,$J$2,3)</f>
        <v>7.9095890410958907</v>
      </c>
      <c r="K740" s="14">
        <f>PRODUCT(J740*12)</f>
        <v>94.915068493150685</v>
      </c>
      <c r="L740" s="4">
        <f>12*(INT(K740/12))+IF(((K740/12)-INT(K740/12))*12&lt;3,3,IF(AND(((K740/12)-INT(K740/12))*12&gt;=3,((K740/12)-INT(K740/12))*12&lt;6),6,IF(AND(((K740/12)-INT(K740/12))*12&gt;=6,((K740/12)-INT(K740/12))*12&lt;9),9,IF(((K740/12)-INT(K740/12))*12&gt;=9,12))))</f>
        <v>96</v>
      </c>
      <c r="M740" s="13">
        <f>1/500*(I740*L740)</f>
        <v>114361.344</v>
      </c>
      <c r="N740" s="9">
        <f>YEARFRAC(D740,G740,0)</f>
        <v>65</v>
      </c>
      <c r="O740" s="12"/>
      <c r="P740" s="11"/>
      <c r="Q740" s="11"/>
      <c r="R740" s="11"/>
      <c r="S740" s="9"/>
      <c r="T740" s="9"/>
      <c r="U740" s="9"/>
      <c r="V740" s="9"/>
      <c r="W740" s="9"/>
      <c r="X740" s="9"/>
      <c r="Y740" s="10"/>
      <c r="Z740" s="9"/>
      <c r="AA740" s="8"/>
      <c r="AB740" s="1"/>
      <c r="AC740" s="7"/>
    </row>
    <row r="741" spans="1:29" x14ac:dyDescent="0.2">
      <c r="A741" s="18">
        <v>7842</v>
      </c>
      <c r="B741" s="17" t="s">
        <v>443</v>
      </c>
      <c r="C741" s="17" t="s">
        <v>2</v>
      </c>
      <c r="D741" s="16">
        <v>22865</v>
      </c>
      <c r="E741" s="16">
        <v>33248</v>
      </c>
      <c r="F741" s="16">
        <v>39417</v>
      </c>
      <c r="G741" s="16">
        <v>46606</v>
      </c>
      <c r="H741" s="13">
        <v>70320</v>
      </c>
      <c r="I741" s="13">
        <v>843840</v>
      </c>
      <c r="J741" s="15">
        <f>YEARFRAC(F741,$J$2,3)</f>
        <v>3.580821917808219</v>
      </c>
      <c r="K741" s="14">
        <f>PRODUCT(J741*12)</f>
        <v>42.969863013698628</v>
      </c>
      <c r="L741" s="4">
        <f>12*(INT(K741/12))+IF(((K741/12)-INT(K741/12))*12&lt;3,3,IF(AND(((K741/12)-INT(K741/12))*12&gt;=3,((K741/12)-INT(K741/12))*12&lt;6),6,IF(AND(((K741/12)-INT(K741/12))*12&gt;=6,((K741/12)-INT(K741/12))*12&lt;9),9,IF(((K741/12)-INT(K741/12))*12&gt;=9,12))))</f>
        <v>45</v>
      </c>
      <c r="M741" s="13">
        <f>1/500*(I741*L741)</f>
        <v>75945.600000000006</v>
      </c>
      <c r="N741" s="9">
        <f>YEARFRAC(D741,G741,0)</f>
        <v>65</v>
      </c>
      <c r="O741" s="12"/>
      <c r="P741" s="11"/>
      <c r="Q741" s="11"/>
      <c r="R741" s="11"/>
      <c r="S741" s="9"/>
      <c r="T741" s="9"/>
      <c r="U741" s="9"/>
      <c r="V741" s="9"/>
      <c r="W741" s="9"/>
      <c r="X741" s="9"/>
      <c r="Y741" s="10"/>
      <c r="Z741" s="9"/>
      <c r="AA741" s="8"/>
      <c r="AB741" s="1"/>
      <c r="AC741" s="7"/>
    </row>
    <row r="742" spans="1:29" x14ac:dyDescent="0.2">
      <c r="A742" s="18">
        <v>1712</v>
      </c>
      <c r="B742" s="17" t="s">
        <v>442</v>
      </c>
      <c r="C742" s="17" t="s">
        <v>2</v>
      </c>
      <c r="D742" s="16">
        <v>20463</v>
      </c>
      <c r="E742" s="16">
        <v>29403</v>
      </c>
      <c r="F742" s="16">
        <v>34700</v>
      </c>
      <c r="G742" s="16">
        <v>44205</v>
      </c>
      <c r="H742" s="13">
        <v>98947</v>
      </c>
      <c r="I742" s="13">
        <v>1187364</v>
      </c>
      <c r="J742" s="15">
        <f>YEARFRAC(F742,$J$2,3)</f>
        <v>16.504109589041096</v>
      </c>
      <c r="K742" s="14">
        <f>PRODUCT(J742*12)</f>
        <v>198.04931506849317</v>
      </c>
      <c r="L742" s="4">
        <f>12*(INT(K742/12))+IF(((K742/12)-INT(K742/12))*12&lt;3,3,IF(AND(((K742/12)-INT(K742/12))*12&gt;=3,((K742/12)-INT(K742/12))*12&lt;6),6,IF(AND(((K742/12)-INT(K742/12))*12&gt;=6,((K742/12)-INT(K742/12))*12&lt;9),9,IF(((K742/12)-INT(K742/12))*12&gt;=9,12))))</f>
        <v>201</v>
      </c>
      <c r="M742" s="13">
        <f>1/500*(I742*L742)</f>
        <v>477320.32800000004</v>
      </c>
      <c r="N742" s="9">
        <f>YEARFRAC(D742,G742,0)</f>
        <v>65</v>
      </c>
      <c r="O742" s="12"/>
      <c r="P742" s="11"/>
      <c r="Q742" s="11"/>
      <c r="R742" s="11"/>
      <c r="S742" s="9"/>
      <c r="T742" s="9"/>
      <c r="U742" s="9"/>
      <c r="V742" s="9"/>
      <c r="W742" s="9"/>
      <c r="X742" s="9"/>
      <c r="Y742" s="10"/>
      <c r="Z742" s="9"/>
      <c r="AA742" s="8"/>
      <c r="AB742" s="1"/>
      <c r="AC742" s="7"/>
    </row>
    <row r="743" spans="1:29" x14ac:dyDescent="0.2">
      <c r="A743" s="18">
        <v>2255</v>
      </c>
      <c r="B743" s="17" t="s">
        <v>441</v>
      </c>
      <c r="C743" s="17" t="s">
        <v>0</v>
      </c>
      <c r="D743" s="16">
        <v>22428</v>
      </c>
      <c r="E743" s="16">
        <v>30893</v>
      </c>
      <c r="F743" s="16">
        <v>34700</v>
      </c>
      <c r="G743" s="16">
        <v>44343</v>
      </c>
      <c r="H743" s="13">
        <v>25895</v>
      </c>
      <c r="I743" s="13">
        <v>310740</v>
      </c>
      <c r="J743" s="15">
        <f>YEARFRAC(F743,$J$2,3)</f>
        <v>16.504109589041096</v>
      </c>
      <c r="K743" s="14">
        <f>PRODUCT(J743*12)</f>
        <v>198.04931506849317</v>
      </c>
      <c r="L743" s="4">
        <f>12*(INT(K743/12))+IF(((K743/12)-INT(K743/12))*12&lt;3,3,IF(AND(((K743/12)-INT(K743/12))*12&gt;=3,((K743/12)-INT(K743/12))*12&lt;6),6,IF(AND(((K743/12)-INT(K743/12))*12&gt;=6,((K743/12)-INT(K743/12))*12&lt;9),9,IF(((K743/12)-INT(K743/12))*12&gt;=9,12))))</f>
        <v>201</v>
      </c>
      <c r="M743" s="13">
        <f>1/500*(I743*L743)</f>
        <v>124917.48</v>
      </c>
      <c r="N743" s="9">
        <f>YEARFRAC(D743,G743,0)</f>
        <v>60</v>
      </c>
      <c r="O743" s="12"/>
      <c r="P743" s="11"/>
      <c r="Q743" s="11"/>
      <c r="R743" s="11"/>
      <c r="S743" s="9"/>
      <c r="T743" s="9"/>
      <c r="U743" s="9"/>
      <c r="V743" s="9"/>
      <c r="W743" s="9"/>
      <c r="X743" s="9"/>
      <c r="Y743" s="10"/>
      <c r="Z743" s="9"/>
      <c r="AA743" s="8"/>
      <c r="AB743" s="1"/>
      <c r="AC743" s="7"/>
    </row>
    <row r="744" spans="1:29" x14ac:dyDescent="0.2">
      <c r="A744" s="18">
        <v>2285</v>
      </c>
      <c r="B744" s="17" t="s">
        <v>440</v>
      </c>
      <c r="C744" s="17" t="s">
        <v>2</v>
      </c>
      <c r="D744" s="16">
        <v>22856</v>
      </c>
      <c r="E744" s="16">
        <v>30907</v>
      </c>
      <c r="F744" s="16">
        <v>34700</v>
      </c>
      <c r="G744" s="16">
        <v>44771</v>
      </c>
      <c r="H744" s="13">
        <v>35275</v>
      </c>
      <c r="I744" s="13">
        <v>423300</v>
      </c>
      <c r="J744" s="15">
        <f>YEARFRAC(F744,$J$2,3)</f>
        <v>16.504109589041096</v>
      </c>
      <c r="K744" s="14">
        <f>PRODUCT(J744*12)</f>
        <v>198.04931506849317</v>
      </c>
      <c r="L744" s="4">
        <f>12*(INT(K744/12))+IF(((K744/12)-INT(K744/12))*12&lt;3,3,IF(AND(((K744/12)-INT(K744/12))*12&gt;=3,((K744/12)-INT(K744/12))*12&lt;6),6,IF(AND(((K744/12)-INT(K744/12))*12&gt;=6,((K744/12)-INT(K744/12))*12&lt;9),9,IF(((K744/12)-INT(K744/12))*12&gt;=9,12))))</f>
        <v>201</v>
      </c>
      <c r="M744" s="13">
        <f>1/500*(I744*L744)</f>
        <v>170166.6</v>
      </c>
      <c r="N744" s="9">
        <f>YEARFRAC(D744,G744,0)</f>
        <v>60</v>
      </c>
      <c r="O744" s="12"/>
      <c r="P744" s="11"/>
      <c r="Q744" s="11"/>
      <c r="R744" s="11"/>
      <c r="S744" s="9"/>
      <c r="T744" s="9"/>
      <c r="U744" s="9"/>
      <c r="V744" s="9"/>
      <c r="W744" s="9"/>
      <c r="X744" s="9"/>
      <c r="Y744" s="10"/>
      <c r="Z744" s="9"/>
      <c r="AA744" s="8"/>
      <c r="AB744" s="1"/>
      <c r="AC744" s="7"/>
    </row>
    <row r="745" spans="1:29" x14ac:dyDescent="0.2">
      <c r="A745" s="18">
        <v>2376</v>
      </c>
      <c r="B745" s="17" t="s">
        <v>439</v>
      </c>
      <c r="C745" s="17" t="s">
        <v>2</v>
      </c>
      <c r="D745" s="16">
        <v>22394</v>
      </c>
      <c r="E745" s="16">
        <v>31224</v>
      </c>
      <c r="F745" s="16">
        <v>34700</v>
      </c>
      <c r="G745" s="16">
        <v>46135</v>
      </c>
      <c r="H745" s="13">
        <v>42877</v>
      </c>
      <c r="I745" s="13">
        <v>514524</v>
      </c>
      <c r="J745" s="15">
        <f>YEARFRAC(F745,$J$2,3)</f>
        <v>16.504109589041096</v>
      </c>
      <c r="K745" s="14">
        <f>PRODUCT(J745*12)</f>
        <v>198.04931506849317</v>
      </c>
      <c r="L745" s="4">
        <f>12*(INT(K745/12))+IF(((K745/12)-INT(K745/12))*12&lt;3,3,IF(AND(((K745/12)-INT(K745/12))*12&gt;=3,((K745/12)-INT(K745/12))*12&lt;6),6,IF(AND(((K745/12)-INT(K745/12))*12&gt;=6,((K745/12)-INT(K745/12))*12&lt;9),9,IF(((K745/12)-INT(K745/12))*12&gt;=9,12))))</f>
        <v>201</v>
      </c>
      <c r="M745" s="13">
        <f>1/500*(I745*L745)</f>
        <v>206838.64800000002</v>
      </c>
      <c r="N745" s="9">
        <f>YEARFRAC(D745,G745,0)</f>
        <v>65</v>
      </c>
      <c r="O745" s="12"/>
      <c r="P745" s="11"/>
      <c r="Q745" s="11"/>
      <c r="R745" s="11"/>
      <c r="S745" s="9"/>
      <c r="T745" s="9"/>
      <c r="U745" s="9"/>
      <c r="V745" s="9"/>
      <c r="W745" s="9"/>
      <c r="X745" s="9"/>
      <c r="Y745" s="10"/>
      <c r="Z745" s="9"/>
      <c r="AA745" s="8"/>
      <c r="AB745" s="1"/>
      <c r="AC745" s="7"/>
    </row>
    <row r="746" spans="1:29" x14ac:dyDescent="0.2">
      <c r="A746" s="18">
        <v>2457</v>
      </c>
      <c r="B746" s="17" t="s">
        <v>438</v>
      </c>
      <c r="C746" s="17" t="s">
        <v>2</v>
      </c>
      <c r="D746" s="16">
        <v>22644</v>
      </c>
      <c r="E746" s="16">
        <v>31594</v>
      </c>
      <c r="F746" s="16">
        <v>34700</v>
      </c>
      <c r="G746" s="16">
        <v>44559</v>
      </c>
      <c r="H746" s="13">
        <v>35275</v>
      </c>
      <c r="I746" s="13">
        <v>423300</v>
      </c>
      <c r="J746" s="15">
        <f>YEARFRAC(F746,$J$2,3)</f>
        <v>16.504109589041096</v>
      </c>
      <c r="K746" s="14">
        <f>PRODUCT(J746*12)</f>
        <v>198.04931506849317</v>
      </c>
      <c r="L746" s="4">
        <f>12*(INT(K746/12))+IF(((K746/12)-INT(K746/12))*12&lt;3,3,IF(AND(((K746/12)-INT(K746/12))*12&gt;=3,((K746/12)-INT(K746/12))*12&lt;6),6,IF(AND(((K746/12)-INT(K746/12))*12&gt;=6,((K746/12)-INT(K746/12))*12&lt;9),9,IF(((K746/12)-INT(K746/12))*12&gt;=9,12))))</f>
        <v>201</v>
      </c>
      <c r="M746" s="13">
        <f>1/500*(I746*L746)</f>
        <v>170166.6</v>
      </c>
      <c r="N746" s="9">
        <f>YEARFRAC(D746,G746,0)</f>
        <v>60</v>
      </c>
      <c r="O746" s="12"/>
      <c r="P746" s="11"/>
      <c r="Q746" s="11"/>
      <c r="R746" s="11"/>
      <c r="S746" s="9"/>
      <c r="T746" s="9"/>
      <c r="U746" s="9"/>
      <c r="V746" s="9"/>
      <c r="W746" s="9"/>
      <c r="X746" s="9"/>
      <c r="Y746" s="10"/>
      <c r="Z746" s="9"/>
      <c r="AA746" s="8"/>
      <c r="AB746" s="1"/>
      <c r="AC746" s="7"/>
    </row>
    <row r="747" spans="1:29" x14ac:dyDescent="0.2">
      <c r="A747" s="18">
        <v>2475</v>
      </c>
      <c r="B747" s="17" t="s">
        <v>437</v>
      </c>
      <c r="C747" s="17" t="s">
        <v>2</v>
      </c>
      <c r="D747" s="16">
        <v>22818</v>
      </c>
      <c r="E747" s="16">
        <v>31594</v>
      </c>
      <c r="F747" s="16">
        <v>39083</v>
      </c>
      <c r="G747" s="16">
        <v>44733</v>
      </c>
      <c r="H747" s="13">
        <v>15140</v>
      </c>
      <c r="I747" s="13">
        <v>181680</v>
      </c>
      <c r="J747" s="15">
        <f>YEARFRAC(F747,$J$2,3)</f>
        <v>4.4958904109589044</v>
      </c>
      <c r="K747" s="14">
        <f>PRODUCT(J747*12)</f>
        <v>53.950684931506856</v>
      </c>
      <c r="L747" s="4">
        <f>12*(INT(K747/12))+IF(((K747/12)-INT(K747/12))*12&lt;3,3,IF(AND(((K747/12)-INT(K747/12))*12&gt;=3,((K747/12)-INT(K747/12))*12&lt;6),6,IF(AND(((K747/12)-INT(K747/12))*12&gt;=6,((K747/12)-INT(K747/12))*12&lt;9),9,IF(((K747/12)-INT(K747/12))*12&gt;=9,12))))</f>
        <v>54</v>
      </c>
      <c r="M747" s="13">
        <f>1/500*(I747*L747)</f>
        <v>19621.439999999999</v>
      </c>
      <c r="N747" s="9">
        <f>YEARFRAC(D747,G747,0)</f>
        <v>60</v>
      </c>
      <c r="O747" s="12"/>
      <c r="P747" s="11"/>
      <c r="Q747" s="11"/>
      <c r="R747" s="11"/>
      <c r="S747" s="9"/>
      <c r="T747" s="9"/>
      <c r="U747" s="9"/>
      <c r="V747" s="9"/>
      <c r="W747" s="9"/>
      <c r="X747" s="9"/>
      <c r="Y747" s="10"/>
      <c r="Z747" s="9"/>
      <c r="AA747" s="8"/>
      <c r="AB747" s="1"/>
      <c r="AC747" s="7"/>
    </row>
    <row r="748" spans="1:29" x14ac:dyDescent="0.2">
      <c r="A748" s="18">
        <v>2478</v>
      </c>
      <c r="B748" s="17" t="s">
        <v>436</v>
      </c>
      <c r="C748" s="17" t="s">
        <v>2</v>
      </c>
      <c r="D748" s="16">
        <v>22322</v>
      </c>
      <c r="E748" s="16">
        <v>31594</v>
      </c>
      <c r="F748" s="16">
        <v>39083</v>
      </c>
      <c r="G748" s="16">
        <v>44237</v>
      </c>
      <c r="H748" s="13">
        <v>20289</v>
      </c>
      <c r="I748" s="13">
        <v>243468</v>
      </c>
      <c r="J748" s="15">
        <f>YEARFRAC(F748,$J$2,3)</f>
        <v>4.4958904109589044</v>
      </c>
      <c r="K748" s="14">
        <f>PRODUCT(J748*12)</f>
        <v>53.950684931506856</v>
      </c>
      <c r="L748" s="4">
        <f>12*(INT(K748/12))+IF(((K748/12)-INT(K748/12))*12&lt;3,3,IF(AND(((K748/12)-INT(K748/12))*12&gt;=3,((K748/12)-INT(K748/12))*12&lt;6),6,IF(AND(((K748/12)-INT(K748/12))*12&gt;=6,((K748/12)-INT(K748/12))*12&lt;9),9,IF(((K748/12)-INT(K748/12))*12&gt;=9,12))))</f>
        <v>54</v>
      </c>
      <c r="M748" s="13">
        <f>1/500*(I748*L748)</f>
        <v>26294.544000000002</v>
      </c>
      <c r="N748" s="9">
        <f>YEARFRAC(D748,G748,0)</f>
        <v>60</v>
      </c>
      <c r="O748" s="12"/>
      <c r="P748" s="11"/>
      <c r="Q748" s="11"/>
      <c r="R748" s="11"/>
      <c r="S748" s="9"/>
      <c r="T748" s="9"/>
      <c r="U748" s="9"/>
      <c r="V748" s="9"/>
      <c r="W748" s="9"/>
      <c r="X748" s="9"/>
      <c r="Y748" s="10"/>
      <c r="Z748" s="9"/>
      <c r="AA748" s="8"/>
      <c r="AB748" s="1"/>
      <c r="AC748" s="7"/>
    </row>
    <row r="749" spans="1:29" x14ac:dyDescent="0.2">
      <c r="A749" s="18">
        <v>2488</v>
      </c>
      <c r="B749" s="17" t="s">
        <v>435</v>
      </c>
      <c r="C749" s="17" t="s">
        <v>2</v>
      </c>
      <c r="D749" s="16">
        <v>23463</v>
      </c>
      <c r="E749" s="16">
        <v>31594</v>
      </c>
      <c r="F749" s="16">
        <v>36434</v>
      </c>
      <c r="G749" s="16">
        <v>45378</v>
      </c>
      <c r="H749" s="13">
        <v>21304</v>
      </c>
      <c r="I749" s="13">
        <v>255648</v>
      </c>
      <c r="J749" s="15">
        <f>YEARFRAC(F749,$J$2,3)</f>
        <v>11.753424657534246</v>
      </c>
      <c r="K749" s="14">
        <f>PRODUCT(J749*12)</f>
        <v>141.04109589041096</v>
      </c>
      <c r="L749" s="4">
        <f>12*(INT(K749/12))+IF(((K749/12)-INT(K749/12))*12&lt;3,3,IF(AND(((K749/12)-INT(K749/12))*12&gt;=3,((K749/12)-INT(K749/12))*12&lt;6),6,IF(AND(((K749/12)-INT(K749/12))*12&gt;=6,((K749/12)-INT(K749/12))*12&lt;9),9,IF(((K749/12)-INT(K749/12))*12&gt;=9,12))))</f>
        <v>144</v>
      </c>
      <c r="M749" s="13">
        <f>1/500*(I749*L749)</f>
        <v>73626.623999999996</v>
      </c>
      <c r="N749" s="9">
        <f>YEARFRAC(D749,G749,0)</f>
        <v>60</v>
      </c>
      <c r="O749" s="12"/>
      <c r="P749" s="11"/>
      <c r="Q749" s="11"/>
      <c r="R749" s="11"/>
      <c r="S749" s="9"/>
      <c r="T749" s="9"/>
      <c r="U749" s="9"/>
      <c r="V749" s="9"/>
      <c r="W749" s="9"/>
      <c r="X749" s="9"/>
      <c r="Y749" s="10"/>
      <c r="Z749" s="9"/>
      <c r="AA749" s="8"/>
      <c r="AB749" s="1"/>
      <c r="AC749" s="7"/>
    </row>
    <row r="750" spans="1:29" x14ac:dyDescent="0.2">
      <c r="A750" s="18">
        <v>2710</v>
      </c>
      <c r="B750" s="17" t="s">
        <v>434</v>
      </c>
      <c r="C750" s="17" t="s">
        <v>2</v>
      </c>
      <c r="D750" s="16">
        <v>22015</v>
      </c>
      <c r="E750" s="16">
        <v>31717</v>
      </c>
      <c r="F750" s="16">
        <v>39083</v>
      </c>
      <c r="G750" s="16">
        <v>43930</v>
      </c>
      <c r="H750" s="13">
        <v>17527</v>
      </c>
      <c r="I750" s="13">
        <v>210324</v>
      </c>
      <c r="J750" s="15">
        <f>YEARFRAC(F750,$J$2,3)</f>
        <v>4.4958904109589044</v>
      </c>
      <c r="K750" s="14">
        <f>PRODUCT(J750*12)</f>
        <v>53.950684931506856</v>
      </c>
      <c r="L750" s="4">
        <f>12*(INT(K750/12))+IF(((K750/12)-INT(K750/12))*12&lt;3,3,IF(AND(((K750/12)-INT(K750/12))*12&gt;=3,((K750/12)-INT(K750/12))*12&lt;6),6,IF(AND(((K750/12)-INT(K750/12))*12&gt;=6,((K750/12)-INT(K750/12))*12&lt;9),9,IF(((K750/12)-INT(K750/12))*12&gt;=9,12))))</f>
        <v>54</v>
      </c>
      <c r="M750" s="13">
        <f>1/500*(I750*L750)</f>
        <v>22714.992000000002</v>
      </c>
      <c r="N750" s="9">
        <f>YEARFRAC(D750,G750,0)</f>
        <v>60</v>
      </c>
      <c r="O750" s="12"/>
      <c r="P750" s="11"/>
      <c r="Q750" s="11"/>
      <c r="R750" s="11"/>
      <c r="S750" s="9"/>
      <c r="T750" s="9"/>
      <c r="U750" s="9"/>
      <c r="V750" s="9"/>
      <c r="W750" s="9"/>
      <c r="X750" s="9"/>
      <c r="Y750" s="10"/>
      <c r="Z750" s="9"/>
      <c r="AA750" s="8"/>
      <c r="AB750" s="1"/>
      <c r="AC750" s="7"/>
    </row>
    <row r="751" spans="1:29" x14ac:dyDescent="0.2">
      <c r="A751" s="18">
        <v>2823</v>
      </c>
      <c r="B751" s="17" t="s">
        <v>433</v>
      </c>
      <c r="C751" s="17" t="s">
        <v>2</v>
      </c>
      <c r="D751" s="16">
        <v>23163</v>
      </c>
      <c r="E751" s="16">
        <v>32356</v>
      </c>
      <c r="F751" s="16">
        <v>34700</v>
      </c>
      <c r="G751" s="16">
        <v>45078</v>
      </c>
      <c r="H751" s="13">
        <v>17527</v>
      </c>
      <c r="I751" s="13">
        <v>210324</v>
      </c>
      <c r="J751" s="15">
        <f>YEARFRAC(F751,$J$2,3)</f>
        <v>16.504109589041096</v>
      </c>
      <c r="K751" s="14">
        <f>PRODUCT(J751*12)</f>
        <v>198.04931506849317</v>
      </c>
      <c r="L751" s="4">
        <f>12*(INT(K751/12))+IF(((K751/12)-INT(K751/12))*12&lt;3,3,IF(AND(((K751/12)-INT(K751/12))*12&gt;=3,((K751/12)-INT(K751/12))*12&lt;6),6,IF(AND(((K751/12)-INT(K751/12))*12&gt;=6,((K751/12)-INT(K751/12))*12&lt;9),9,IF(((K751/12)-INT(K751/12))*12&gt;=9,12))))</f>
        <v>201</v>
      </c>
      <c r="M751" s="13">
        <f>1/500*(I751*L751)</f>
        <v>84550.248000000007</v>
      </c>
      <c r="N751" s="9">
        <f>YEARFRAC(D751,G751,0)</f>
        <v>60</v>
      </c>
      <c r="O751" s="12"/>
      <c r="P751" s="11"/>
      <c r="Q751" s="11"/>
      <c r="R751" s="11"/>
      <c r="S751" s="9"/>
      <c r="T751" s="9"/>
      <c r="U751" s="9"/>
      <c r="V751" s="9"/>
      <c r="W751" s="9"/>
      <c r="X751" s="9"/>
      <c r="Y751" s="10"/>
      <c r="Z751" s="9"/>
      <c r="AA751" s="8"/>
      <c r="AB751" s="1"/>
      <c r="AC751" s="7"/>
    </row>
    <row r="752" spans="1:29" x14ac:dyDescent="0.2">
      <c r="A752" s="18">
        <v>2824</v>
      </c>
      <c r="B752" s="17" t="s">
        <v>432</v>
      </c>
      <c r="C752" s="17" t="s">
        <v>0</v>
      </c>
      <c r="D752" s="16">
        <v>25057</v>
      </c>
      <c r="E752" s="16">
        <v>32359</v>
      </c>
      <c r="F752" s="16">
        <v>35278</v>
      </c>
      <c r="G752" s="16">
        <v>46972</v>
      </c>
      <c r="H752" s="13">
        <v>29021</v>
      </c>
      <c r="I752" s="13">
        <v>348252</v>
      </c>
      <c r="J752" s="15">
        <f>YEARFRAC(F752,$J$2,3)</f>
        <v>14.920547945205479</v>
      </c>
      <c r="K752" s="14">
        <f>PRODUCT(J752*12)</f>
        <v>179.04657534246576</v>
      </c>
      <c r="L752" s="4">
        <f>12*(INT(K752/12))+IF(((K752/12)-INT(K752/12))*12&lt;3,3,IF(AND(((K752/12)-INT(K752/12))*12&gt;=3,((K752/12)-INT(K752/12))*12&lt;6),6,IF(AND(((K752/12)-INT(K752/12))*12&gt;=6,((K752/12)-INT(K752/12))*12&lt;9),9,IF(((K752/12)-INT(K752/12))*12&gt;=9,12))))</f>
        <v>180</v>
      </c>
      <c r="M752" s="13">
        <f>1/500*(I752*L752)</f>
        <v>125370.72</v>
      </c>
      <c r="N752" s="9">
        <f>YEARFRAC(D752,G752,0)</f>
        <v>60</v>
      </c>
      <c r="O752" s="12"/>
      <c r="P752" s="11"/>
      <c r="Q752" s="11"/>
      <c r="R752" s="11"/>
      <c r="S752" s="9"/>
      <c r="T752" s="9"/>
      <c r="U752" s="9"/>
      <c r="V752" s="9"/>
      <c r="W752" s="9"/>
      <c r="X752" s="9"/>
      <c r="Y752" s="10"/>
      <c r="Z752" s="9"/>
      <c r="AA752" s="8"/>
      <c r="AB752" s="1"/>
      <c r="AC752" s="7"/>
    </row>
    <row r="753" spans="1:29" x14ac:dyDescent="0.2">
      <c r="A753" s="18">
        <v>2881</v>
      </c>
      <c r="B753" s="17" t="s">
        <v>431</v>
      </c>
      <c r="C753" s="17" t="s">
        <v>2</v>
      </c>
      <c r="D753" s="16">
        <v>22798</v>
      </c>
      <c r="E753" s="16">
        <v>29860</v>
      </c>
      <c r="F753" s="16">
        <v>34700</v>
      </c>
      <c r="G753" s="16">
        <v>44713</v>
      </c>
      <c r="H753" s="13">
        <v>35275</v>
      </c>
      <c r="I753" s="13">
        <v>423300</v>
      </c>
      <c r="J753" s="15">
        <f>YEARFRAC(F753,$J$2,3)</f>
        <v>16.504109589041096</v>
      </c>
      <c r="K753" s="14">
        <f>PRODUCT(J753*12)</f>
        <v>198.04931506849317</v>
      </c>
      <c r="L753" s="4">
        <f>12*(INT(K753/12))+IF(((K753/12)-INT(K753/12))*12&lt;3,3,IF(AND(((K753/12)-INT(K753/12))*12&gt;=3,((K753/12)-INT(K753/12))*12&lt;6),6,IF(AND(((K753/12)-INT(K753/12))*12&gt;=6,((K753/12)-INT(K753/12))*12&lt;9),9,IF(((K753/12)-INT(K753/12))*12&gt;=9,12))))</f>
        <v>201</v>
      </c>
      <c r="M753" s="13">
        <f>1/500*(I753*L753)</f>
        <v>170166.6</v>
      </c>
      <c r="N753" s="9">
        <f>YEARFRAC(D753,G753,0)</f>
        <v>60</v>
      </c>
      <c r="O753" s="12"/>
      <c r="P753" s="11"/>
      <c r="Q753" s="11"/>
      <c r="R753" s="11"/>
      <c r="S753" s="9"/>
      <c r="T753" s="9"/>
      <c r="U753" s="9"/>
      <c r="V753" s="9"/>
      <c r="W753" s="9"/>
      <c r="X753" s="9"/>
      <c r="Y753" s="10"/>
      <c r="Z753" s="9"/>
      <c r="AA753" s="8"/>
      <c r="AB753" s="1"/>
      <c r="AC753" s="7"/>
    </row>
    <row r="754" spans="1:29" x14ac:dyDescent="0.2">
      <c r="A754" s="18">
        <v>2931</v>
      </c>
      <c r="B754" s="17" t="s">
        <v>430</v>
      </c>
      <c r="C754" s="17" t="s">
        <v>2</v>
      </c>
      <c r="D754" s="16">
        <v>20812</v>
      </c>
      <c r="E754" s="16">
        <v>29830</v>
      </c>
      <c r="F754" s="16">
        <v>34700</v>
      </c>
      <c r="G754" s="16">
        <v>44553</v>
      </c>
      <c r="H754" s="13">
        <v>94235</v>
      </c>
      <c r="I754" s="13">
        <v>1130820</v>
      </c>
      <c r="J754" s="15">
        <f>YEARFRAC(F754,$J$2,3)</f>
        <v>16.504109589041096</v>
      </c>
      <c r="K754" s="14">
        <f>PRODUCT(J754*12)</f>
        <v>198.04931506849317</v>
      </c>
      <c r="L754" s="4">
        <f>12*(INT(K754/12))+IF(((K754/12)-INT(K754/12))*12&lt;3,3,IF(AND(((K754/12)-INT(K754/12))*12&gt;=3,((K754/12)-INT(K754/12))*12&lt;6),6,IF(AND(((K754/12)-INT(K754/12))*12&gt;=6,((K754/12)-INT(K754/12))*12&lt;9),9,IF(((K754/12)-INT(K754/12))*12&gt;=9,12))))</f>
        <v>201</v>
      </c>
      <c r="M754" s="13">
        <f>1/500*(I754*L754)</f>
        <v>454589.64</v>
      </c>
      <c r="N754" s="9">
        <f>YEARFRAC(D754,G754,0)</f>
        <v>65</v>
      </c>
      <c r="O754" s="12"/>
      <c r="P754" s="11"/>
      <c r="Q754" s="11"/>
      <c r="R754" s="11"/>
      <c r="S754" s="9"/>
      <c r="T754" s="9"/>
      <c r="U754" s="9"/>
      <c r="V754" s="9"/>
      <c r="W754" s="9"/>
      <c r="X754" s="9"/>
      <c r="Y754" s="10"/>
      <c r="Z754" s="9"/>
      <c r="AA754" s="8"/>
      <c r="AB754" s="1"/>
      <c r="AC754" s="7"/>
    </row>
    <row r="755" spans="1:29" x14ac:dyDescent="0.2">
      <c r="A755" s="18">
        <v>3179</v>
      </c>
      <c r="B755" s="17" t="s">
        <v>429</v>
      </c>
      <c r="C755" s="17" t="s">
        <v>2</v>
      </c>
      <c r="D755" s="16">
        <v>21388</v>
      </c>
      <c r="E755" s="16">
        <v>30049</v>
      </c>
      <c r="F755" s="16">
        <v>34700</v>
      </c>
      <c r="G755" s="16">
        <v>43303</v>
      </c>
      <c r="H755" s="13">
        <v>42877</v>
      </c>
      <c r="I755" s="13">
        <v>514524</v>
      </c>
      <c r="J755" s="15">
        <f>YEARFRAC(F755,$J$2,3)</f>
        <v>16.504109589041096</v>
      </c>
      <c r="K755" s="14">
        <f>PRODUCT(J755*12)</f>
        <v>198.04931506849317</v>
      </c>
      <c r="L755" s="4">
        <f>12*(INT(K755/12))+IF(((K755/12)-INT(K755/12))*12&lt;3,3,IF(AND(((K755/12)-INT(K755/12))*12&gt;=3,((K755/12)-INT(K755/12))*12&lt;6),6,IF(AND(((K755/12)-INT(K755/12))*12&gt;=6,((K755/12)-INT(K755/12))*12&lt;9),9,IF(((K755/12)-INT(K755/12))*12&gt;=9,12))))</f>
        <v>201</v>
      </c>
      <c r="M755" s="13">
        <f>1/500*(I755*L755)</f>
        <v>206838.64800000002</v>
      </c>
      <c r="N755" s="9">
        <f>YEARFRAC(D755,G755,0)</f>
        <v>60</v>
      </c>
      <c r="O755" s="12"/>
      <c r="P755" s="11"/>
      <c r="Q755" s="11"/>
      <c r="R755" s="11"/>
      <c r="S755" s="9"/>
      <c r="T755" s="9"/>
      <c r="U755" s="9"/>
      <c r="V755" s="9"/>
      <c r="W755" s="9"/>
      <c r="X755" s="9"/>
      <c r="Y755" s="10"/>
      <c r="Z755" s="9"/>
      <c r="AA755" s="8"/>
      <c r="AB755" s="1"/>
      <c r="AC755" s="7"/>
    </row>
    <row r="756" spans="1:29" x14ac:dyDescent="0.2">
      <c r="A756" s="18">
        <v>3249</v>
      </c>
      <c r="B756" s="17" t="s">
        <v>428</v>
      </c>
      <c r="C756" s="17" t="s">
        <v>0</v>
      </c>
      <c r="D756" s="16">
        <v>22981</v>
      </c>
      <c r="E756" s="16">
        <v>30529</v>
      </c>
      <c r="F756" s="16">
        <v>34700</v>
      </c>
      <c r="G756" s="16">
        <v>44896</v>
      </c>
      <c r="H756" s="13">
        <v>35275</v>
      </c>
      <c r="I756" s="13">
        <v>423300</v>
      </c>
      <c r="J756" s="15">
        <f>YEARFRAC(F756,$J$2,3)</f>
        <v>16.504109589041096</v>
      </c>
      <c r="K756" s="14">
        <f>PRODUCT(J756*12)</f>
        <v>198.04931506849317</v>
      </c>
      <c r="L756" s="4">
        <f>12*(INT(K756/12))+IF(((K756/12)-INT(K756/12))*12&lt;3,3,IF(AND(((K756/12)-INT(K756/12))*12&gt;=3,((K756/12)-INT(K756/12))*12&lt;6),6,IF(AND(((K756/12)-INT(K756/12))*12&gt;=6,((K756/12)-INT(K756/12))*12&lt;9),9,IF(((K756/12)-INT(K756/12))*12&gt;=9,12))))</f>
        <v>201</v>
      </c>
      <c r="M756" s="13">
        <f>1/500*(I756*L756)</f>
        <v>170166.6</v>
      </c>
      <c r="N756" s="9">
        <f>YEARFRAC(D756,G756,0)</f>
        <v>60</v>
      </c>
      <c r="O756" s="12"/>
      <c r="P756" s="11"/>
      <c r="Q756" s="11"/>
      <c r="R756" s="11"/>
      <c r="S756" s="9"/>
      <c r="T756" s="9"/>
      <c r="U756" s="9"/>
      <c r="V756" s="9"/>
      <c r="W756" s="9"/>
      <c r="X756" s="9"/>
      <c r="Y756" s="10"/>
      <c r="Z756" s="9"/>
      <c r="AA756" s="8"/>
      <c r="AB756" s="1"/>
      <c r="AC756" s="7"/>
    </row>
    <row r="757" spans="1:29" x14ac:dyDescent="0.2">
      <c r="A757" s="18">
        <v>3913</v>
      </c>
      <c r="B757" s="17" t="s">
        <v>427</v>
      </c>
      <c r="C757" s="17" t="s">
        <v>2</v>
      </c>
      <c r="D757" s="16">
        <v>24838</v>
      </c>
      <c r="E757" s="16">
        <v>32964</v>
      </c>
      <c r="F757" s="16">
        <v>34700</v>
      </c>
      <c r="G757" s="16">
        <v>46753</v>
      </c>
      <c r="H757" s="13">
        <v>29021</v>
      </c>
      <c r="I757" s="13">
        <v>348252</v>
      </c>
      <c r="J757" s="15">
        <f>YEARFRAC(F757,$J$2,3)</f>
        <v>16.504109589041096</v>
      </c>
      <c r="K757" s="14">
        <f>PRODUCT(J757*12)</f>
        <v>198.04931506849317</v>
      </c>
      <c r="L757" s="4">
        <f>12*(INT(K757/12))+IF(((K757/12)-INT(K757/12))*12&lt;3,3,IF(AND(((K757/12)-INT(K757/12))*12&gt;=3,((K757/12)-INT(K757/12))*12&lt;6),6,IF(AND(((K757/12)-INT(K757/12))*12&gt;=6,((K757/12)-INT(K757/12))*12&lt;9),9,IF(((K757/12)-INT(K757/12))*12&gt;=9,12))))</f>
        <v>201</v>
      </c>
      <c r="M757" s="13">
        <f>1/500*(I757*L757)</f>
        <v>139997.304</v>
      </c>
      <c r="N757" s="9">
        <f>YEARFRAC(D757,G757,0)</f>
        <v>60</v>
      </c>
      <c r="O757" s="12"/>
      <c r="P757" s="11"/>
      <c r="Q757" s="11"/>
      <c r="R757" s="11"/>
      <c r="S757" s="9"/>
      <c r="T757" s="9"/>
      <c r="U757" s="9"/>
      <c r="V757" s="9"/>
      <c r="W757" s="9"/>
      <c r="X757" s="9"/>
      <c r="Y757" s="10"/>
      <c r="Z757" s="9"/>
      <c r="AA757" s="8"/>
      <c r="AB757" s="1"/>
      <c r="AC757" s="7"/>
    </row>
    <row r="758" spans="1:29" x14ac:dyDescent="0.2">
      <c r="A758" s="18">
        <v>4079</v>
      </c>
      <c r="B758" s="17" t="s">
        <v>426</v>
      </c>
      <c r="C758" s="17" t="s">
        <v>2</v>
      </c>
      <c r="D758" s="16">
        <v>23377</v>
      </c>
      <c r="E758" s="16">
        <v>31898</v>
      </c>
      <c r="F758" s="16">
        <v>37926</v>
      </c>
      <c r="G758" s="16">
        <v>45292</v>
      </c>
      <c r="H758" s="13">
        <v>18403</v>
      </c>
      <c r="I758" s="13">
        <v>220836</v>
      </c>
      <c r="J758" s="15">
        <f>YEARFRAC(F758,$J$2,3)</f>
        <v>7.6657534246575345</v>
      </c>
      <c r="K758" s="14">
        <f>PRODUCT(J758*12)</f>
        <v>91.989041095890414</v>
      </c>
      <c r="L758" s="4">
        <f>12*(INT(K758/12))+IF(((K758/12)-INT(K758/12))*12&lt;3,3,IF(AND(((K758/12)-INT(K758/12))*12&gt;=3,((K758/12)-INT(K758/12))*12&lt;6),6,IF(AND(((K758/12)-INT(K758/12))*12&gt;=6,((K758/12)-INT(K758/12))*12&lt;9),9,IF(((K758/12)-INT(K758/12))*12&gt;=9,12))))</f>
        <v>93</v>
      </c>
      <c r="M758" s="13">
        <f>1/500*(I758*L758)</f>
        <v>41075.495999999999</v>
      </c>
      <c r="N758" s="9">
        <f>YEARFRAC(D758,G758,0)</f>
        <v>60</v>
      </c>
      <c r="O758" s="12"/>
      <c r="P758" s="11"/>
      <c r="Q758" s="11"/>
      <c r="R758" s="11"/>
      <c r="S758" s="9"/>
      <c r="T758" s="9"/>
      <c r="U758" s="9"/>
      <c r="V758" s="9"/>
      <c r="W758" s="9"/>
      <c r="X758" s="9"/>
      <c r="Y758" s="10"/>
      <c r="Z758" s="9"/>
      <c r="AA758" s="8"/>
      <c r="AB758" s="1"/>
      <c r="AC758" s="7"/>
    </row>
    <row r="759" spans="1:29" x14ac:dyDescent="0.2">
      <c r="A759" s="18">
        <v>4225</v>
      </c>
      <c r="B759" s="17" t="s">
        <v>425</v>
      </c>
      <c r="C759" s="17" t="s">
        <v>2</v>
      </c>
      <c r="D759" s="16">
        <v>22647</v>
      </c>
      <c r="E759" s="16">
        <v>31594</v>
      </c>
      <c r="F759" s="16">
        <v>34700</v>
      </c>
      <c r="G759" s="16">
        <v>44562</v>
      </c>
      <c r="H759" s="13">
        <v>20289</v>
      </c>
      <c r="I759" s="13">
        <v>243468</v>
      </c>
      <c r="J759" s="15">
        <f>YEARFRAC(F759,$J$2,3)</f>
        <v>16.504109589041096</v>
      </c>
      <c r="K759" s="14">
        <f>PRODUCT(J759*12)</f>
        <v>198.04931506849317</v>
      </c>
      <c r="L759" s="4">
        <f>12*(INT(K759/12))+IF(((K759/12)-INT(K759/12))*12&lt;3,3,IF(AND(((K759/12)-INT(K759/12))*12&gt;=3,((K759/12)-INT(K759/12))*12&lt;6),6,IF(AND(((K759/12)-INT(K759/12))*12&gt;=6,((K759/12)-INT(K759/12))*12&lt;9),9,IF(((K759/12)-INT(K759/12))*12&gt;=9,12))))</f>
        <v>201</v>
      </c>
      <c r="M759" s="13">
        <f>1/500*(I759*L759)</f>
        <v>97874.135999999999</v>
      </c>
      <c r="N759" s="9">
        <f>YEARFRAC(D759,G759,0)</f>
        <v>60</v>
      </c>
      <c r="O759" s="12"/>
      <c r="P759" s="11"/>
      <c r="Q759" s="11"/>
      <c r="R759" s="11"/>
      <c r="S759" s="9"/>
      <c r="T759" s="9"/>
      <c r="U759" s="9"/>
      <c r="V759" s="9"/>
      <c r="W759" s="9"/>
      <c r="X759" s="9"/>
      <c r="Y759" s="10"/>
      <c r="Z759" s="9"/>
      <c r="AA759" s="8"/>
      <c r="AB759" s="1"/>
      <c r="AC759" s="7"/>
    </row>
    <row r="760" spans="1:29" x14ac:dyDescent="0.2">
      <c r="A760" s="18">
        <v>4227</v>
      </c>
      <c r="B760" s="17" t="s">
        <v>424</v>
      </c>
      <c r="C760" s="17" t="s">
        <v>2</v>
      </c>
      <c r="D760" s="16">
        <v>23216</v>
      </c>
      <c r="E760" s="16">
        <v>31686</v>
      </c>
      <c r="F760" s="16">
        <v>34700</v>
      </c>
      <c r="G760" s="16">
        <v>45131</v>
      </c>
      <c r="H760" s="13">
        <v>19323</v>
      </c>
      <c r="I760" s="13">
        <v>231876</v>
      </c>
      <c r="J760" s="15">
        <f>YEARFRAC(F760,$J$2,3)</f>
        <v>16.504109589041096</v>
      </c>
      <c r="K760" s="14">
        <f>PRODUCT(J760*12)</f>
        <v>198.04931506849317</v>
      </c>
      <c r="L760" s="4">
        <f>12*(INT(K760/12))+IF(((K760/12)-INT(K760/12))*12&lt;3,3,IF(AND(((K760/12)-INT(K760/12))*12&gt;=3,((K760/12)-INT(K760/12))*12&lt;6),6,IF(AND(((K760/12)-INT(K760/12))*12&gt;=6,((K760/12)-INT(K760/12))*12&lt;9),9,IF(((K760/12)-INT(K760/12))*12&gt;=9,12))))</f>
        <v>201</v>
      </c>
      <c r="M760" s="13">
        <f>1/500*(I760*L760)</f>
        <v>93214.152000000002</v>
      </c>
      <c r="N760" s="9">
        <f>YEARFRAC(D760,G760,0)</f>
        <v>60</v>
      </c>
      <c r="O760" s="12"/>
      <c r="P760" s="11"/>
      <c r="Q760" s="11"/>
      <c r="R760" s="11"/>
      <c r="S760" s="9"/>
      <c r="T760" s="9"/>
      <c r="U760" s="9"/>
      <c r="V760" s="9"/>
      <c r="W760" s="9"/>
      <c r="X760" s="9"/>
      <c r="Y760" s="10"/>
      <c r="Z760" s="9"/>
      <c r="AA760" s="8"/>
      <c r="AB760" s="1"/>
      <c r="AC760" s="7"/>
    </row>
    <row r="761" spans="1:29" x14ac:dyDescent="0.2">
      <c r="A761" s="18">
        <v>4391</v>
      </c>
      <c r="B761" s="17" t="s">
        <v>423</v>
      </c>
      <c r="C761" s="17" t="s">
        <v>2</v>
      </c>
      <c r="D761" s="16">
        <v>23009</v>
      </c>
      <c r="E761" s="16">
        <v>31971</v>
      </c>
      <c r="F761" s="16">
        <v>34700</v>
      </c>
      <c r="G761" s="16">
        <v>44924</v>
      </c>
      <c r="H761" s="13">
        <v>35275</v>
      </c>
      <c r="I761" s="13">
        <v>423300</v>
      </c>
      <c r="J761" s="15">
        <f>YEARFRAC(F761,$J$2,3)</f>
        <v>16.504109589041096</v>
      </c>
      <c r="K761" s="14">
        <f>PRODUCT(J761*12)</f>
        <v>198.04931506849317</v>
      </c>
      <c r="L761" s="4">
        <f>12*(INT(K761/12))+IF(((K761/12)-INT(K761/12))*12&lt;3,3,IF(AND(((K761/12)-INT(K761/12))*12&gt;=3,((K761/12)-INT(K761/12))*12&lt;6),6,IF(AND(((K761/12)-INT(K761/12))*12&gt;=6,((K761/12)-INT(K761/12))*12&lt;9),9,IF(((K761/12)-INT(K761/12))*12&gt;=9,12))))</f>
        <v>201</v>
      </c>
      <c r="M761" s="13">
        <f>1/500*(I761*L761)</f>
        <v>170166.6</v>
      </c>
      <c r="N761" s="9">
        <f>YEARFRAC(D761,G761,0)</f>
        <v>60</v>
      </c>
      <c r="O761" s="12"/>
      <c r="P761" s="11"/>
      <c r="Q761" s="11"/>
      <c r="R761" s="11"/>
      <c r="S761" s="9"/>
      <c r="T761" s="9"/>
      <c r="U761" s="9"/>
      <c r="V761" s="9"/>
      <c r="W761" s="9"/>
      <c r="X761" s="9"/>
      <c r="Y761" s="10"/>
      <c r="Z761" s="9"/>
      <c r="AA761" s="8"/>
      <c r="AB761" s="1"/>
      <c r="AC761" s="7"/>
    </row>
    <row r="762" spans="1:29" x14ac:dyDescent="0.2">
      <c r="A762" s="18">
        <v>4421</v>
      </c>
      <c r="B762" s="17" t="s">
        <v>422</v>
      </c>
      <c r="C762" s="17" t="s">
        <v>2</v>
      </c>
      <c r="D762" s="16">
        <v>22433</v>
      </c>
      <c r="E762" s="16">
        <v>31231</v>
      </c>
      <c r="F762" s="16">
        <v>34700</v>
      </c>
      <c r="G762" s="16">
        <v>44348</v>
      </c>
      <c r="H762" s="13">
        <v>49636</v>
      </c>
      <c r="I762" s="13">
        <v>595632</v>
      </c>
      <c r="J762" s="15">
        <f>YEARFRAC(F762,$J$2,3)</f>
        <v>16.504109589041096</v>
      </c>
      <c r="K762" s="14">
        <f>PRODUCT(J762*12)</f>
        <v>198.04931506849317</v>
      </c>
      <c r="L762" s="4">
        <f>12*(INT(K762/12))+IF(((K762/12)-INT(K762/12))*12&lt;3,3,IF(AND(((K762/12)-INT(K762/12))*12&gt;=3,((K762/12)-INT(K762/12))*12&lt;6),6,IF(AND(((K762/12)-INT(K762/12))*12&gt;=6,((K762/12)-INT(K762/12))*12&lt;9),9,IF(((K762/12)-INT(K762/12))*12&gt;=9,12))))</f>
        <v>201</v>
      </c>
      <c r="M762" s="13">
        <f>1/500*(I762*L762)</f>
        <v>239444.06400000001</v>
      </c>
      <c r="N762" s="9">
        <f>YEARFRAC(D762,G762,0)</f>
        <v>60</v>
      </c>
      <c r="O762" s="12"/>
      <c r="P762" s="11"/>
      <c r="Q762" s="11"/>
      <c r="R762" s="11"/>
      <c r="S762" s="9"/>
      <c r="T762" s="9"/>
      <c r="U762" s="9"/>
      <c r="V762" s="9"/>
      <c r="W762" s="9"/>
      <c r="X762" s="9"/>
      <c r="Y762" s="10"/>
      <c r="Z762" s="9"/>
      <c r="AA762" s="8"/>
      <c r="AB762" s="1"/>
      <c r="AC762" s="7"/>
    </row>
    <row r="763" spans="1:29" x14ac:dyDescent="0.2">
      <c r="A763" s="18">
        <v>4448</v>
      </c>
      <c r="B763" s="17" t="s">
        <v>421</v>
      </c>
      <c r="C763" s="17" t="s">
        <v>2</v>
      </c>
      <c r="D763" s="16">
        <v>22219</v>
      </c>
      <c r="E763" s="16">
        <v>31686</v>
      </c>
      <c r="F763" s="16">
        <v>34700</v>
      </c>
      <c r="G763" s="16">
        <v>44134</v>
      </c>
      <c r="H763" s="13">
        <v>35275</v>
      </c>
      <c r="I763" s="13">
        <v>423300</v>
      </c>
      <c r="J763" s="15">
        <f>YEARFRAC(F763,$J$2,3)</f>
        <v>16.504109589041096</v>
      </c>
      <c r="K763" s="14">
        <f>PRODUCT(J763*12)</f>
        <v>198.04931506849317</v>
      </c>
      <c r="L763" s="4">
        <f>12*(INT(K763/12))+IF(((K763/12)-INT(K763/12))*12&lt;3,3,IF(AND(((K763/12)-INT(K763/12))*12&gt;=3,((K763/12)-INT(K763/12))*12&lt;6),6,IF(AND(((K763/12)-INT(K763/12))*12&gt;=6,((K763/12)-INT(K763/12))*12&lt;9),9,IF(((K763/12)-INT(K763/12))*12&gt;=9,12))))</f>
        <v>201</v>
      </c>
      <c r="M763" s="13">
        <f>1/500*(I763*L763)</f>
        <v>170166.6</v>
      </c>
      <c r="N763" s="9">
        <f>YEARFRAC(D763,G763,0)</f>
        <v>60</v>
      </c>
      <c r="O763" s="12"/>
      <c r="P763" s="11"/>
      <c r="Q763" s="11"/>
      <c r="R763" s="11"/>
      <c r="S763" s="9"/>
      <c r="T763" s="9"/>
      <c r="U763" s="9"/>
      <c r="V763" s="9"/>
      <c r="W763" s="9"/>
      <c r="X763" s="9"/>
      <c r="Y763" s="10"/>
      <c r="Z763" s="9"/>
      <c r="AA763" s="8"/>
      <c r="AB763" s="1"/>
      <c r="AC763" s="7"/>
    </row>
    <row r="764" spans="1:29" x14ac:dyDescent="0.2">
      <c r="A764" s="18">
        <v>4729</v>
      </c>
      <c r="B764" s="17" t="s">
        <v>420</v>
      </c>
      <c r="C764" s="17" t="s">
        <v>2</v>
      </c>
      <c r="D764" s="16">
        <v>22282</v>
      </c>
      <c r="E764" s="16">
        <v>30742</v>
      </c>
      <c r="F764" s="16">
        <v>34851</v>
      </c>
      <c r="G764" s="16">
        <v>44197</v>
      </c>
      <c r="H764" s="13">
        <v>20289</v>
      </c>
      <c r="I764" s="13">
        <v>243468</v>
      </c>
      <c r="J764" s="15">
        <f>YEARFRAC(F764,$J$2,3)</f>
        <v>16.090410958904108</v>
      </c>
      <c r="K764" s="14">
        <f>PRODUCT(J764*12)</f>
        <v>193.0849315068493</v>
      </c>
      <c r="L764" s="4">
        <f>12*(INT(K764/12))+IF(((K764/12)-INT(K764/12))*12&lt;3,3,IF(AND(((K764/12)-INT(K764/12))*12&gt;=3,((K764/12)-INT(K764/12))*12&lt;6),6,IF(AND(((K764/12)-INT(K764/12))*12&gt;=6,((K764/12)-INT(K764/12))*12&lt;9),9,IF(((K764/12)-INT(K764/12))*12&gt;=9,12))))</f>
        <v>195</v>
      </c>
      <c r="M764" s="13">
        <f>1/500*(I764*L764)</f>
        <v>94952.52</v>
      </c>
      <c r="N764" s="9">
        <f>YEARFRAC(D764,G764,0)</f>
        <v>60</v>
      </c>
      <c r="O764" s="12"/>
      <c r="P764" s="11"/>
      <c r="Q764" s="11"/>
      <c r="R764" s="11"/>
      <c r="S764" s="9"/>
      <c r="T764" s="9"/>
      <c r="U764" s="9"/>
      <c r="V764" s="9"/>
      <c r="W764" s="9"/>
      <c r="X764" s="9"/>
      <c r="Y764" s="10"/>
      <c r="Z764" s="9"/>
      <c r="AA764" s="8"/>
      <c r="AB764" s="1"/>
      <c r="AC764" s="7"/>
    </row>
    <row r="765" spans="1:29" x14ac:dyDescent="0.2">
      <c r="A765" s="18">
        <v>4913</v>
      </c>
      <c r="B765" s="17" t="s">
        <v>419</v>
      </c>
      <c r="C765" s="17" t="s">
        <v>0</v>
      </c>
      <c r="D765" s="16">
        <v>23827</v>
      </c>
      <c r="E765" s="16">
        <v>32417</v>
      </c>
      <c r="F765" s="16">
        <v>35462</v>
      </c>
      <c r="G765" s="16">
        <v>45742</v>
      </c>
      <c r="H765" s="13">
        <v>35275</v>
      </c>
      <c r="I765" s="13">
        <v>423300</v>
      </c>
      <c r="J765" s="15">
        <f>YEARFRAC(F765,$J$2,3)</f>
        <v>14.416438356164383</v>
      </c>
      <c r="K765" s="14">
        <f>PRODUCT(J765*12)</f>
        <v>172.99726027397259</v>
      </c>
      <c r="L765" s="4">
        <f>12*(INT(K765/12))+IF(((K765/12)-INT(K765/12))*12&lt;3,3,IF(AND(((K765/12)-INT(K765/12))*12&gt;=3,((K765/12)-INT(K765/12))*12&lt;6),6,IF(AND(((K765/12)-INT(K765/12))*12&gt;=6,((K765/12)-INT(K765/12))*12&lt;9),9,IF(((K765/12)-INT(K765/12))*12&gt;=9,12))))</f>
        <v>174</v>
      </c>
      <c r="M765" s="13">
        <f>1/500*(I765*L765)</f>
        <v>147308.4</v>
      </c>
      <c r="N765" s="9">
        <f>YEARFRAC(D765,G765,0)</f>
        <v>60</v>
      </c>
      <c r="O765" s="12"/>
      <c r="P765" s="11"/>
      <c r="Q765" s="11"/>
      <c r="R765" s="11"/>
      <c r="S765" s="9"/>
      <c r="T765" s="9"/>
      <c r="U765" s="9"/>
      <c r="V765" s="9"/>
      <c r="W765" s="9"/>
      <c r="X765" s="9"/>
      <c r="Y765" s="10"/>
      <c r="Z765" s="9"/>
      <c r="AA765" s="8"/>
      <c r="AB765" s="1"/>
      <c r="AC765" s="7"/>
    </row>
    <row r="766" spans="1:29" x14ac:dyDescent="0.2">
      <c r="A766" s="18">
        <v>4927</v>
      </c>
      <c r="B766" s="17" t="s">
        <v>418</v>
      </c>
      <c r="C766" s="17" t="s">
        <v>2</v>
      </c>
      <c r="D766" s="16">
        <v>23841</v>
      </c>
      <c r="E766" s="16">
        <v>32325</v>
      </c>
      <c r="F766" s="16">
        <v>34700</v>
      </c>
      <c r="G766" s="16">
        <v>45756</v>
      </c>
      <c r="H766" s="13">
        <v>10145</v>
      </c>
      <c r="I766" s="13">
        <v>121740</v>
      </c>
      <c r="J766" s="15">
        <f>YEARFRAC(F766,$J$2,3)</f>
        <v>16.504109589041096</v>
      </c>
      <c r="K766" s="14">
        <f>PRODUCT(J766*12)</f>
        <v>198.04931506849317</v>
      </c>
      <c r="L766" s="4">
        <f>12*(INT(K766/12))+IF(((K766/12)-INT(K766/12))*12&lt;3,3,IF(AND(((K766/12)-INT(K766/12))*12&gt;=3,((K766/12)-INT(K766/12))*12&lt;6),6,IF(AND(((K766/12)-INT(K766/12))*12&gt;=6,((K766/12)-INT(K766/12))*12&lt;9),9,IF(((K766/12)-INT(K766/12))*12&gt;=9,12))))</f>
        <v>201</v>
      </c>
      <c r="M766" s="13">
        <f>1/500*(I766*L766)</f>
        <v>48939.48</v>
      </c>
      <c r="N766" s="9">
        <f>YEARFRAC(D766,G766,0)</f>
        <v>60</v>
      </c>
      <c r="O766" s="12"/>
      <c r="P766" s="11"/>
      <c r="Q766" s="11"/>
      <c r="R766" s="11"/>
      <c r="S766" s="9"/>
      <c r="T766" s="9"/>
      <c r="U766" s="9"/>
      <c r="V766" s="9"/>
      <c r="W766" s="9"/>
      <c r="X766" s="9"/>
      <c r="Y766" s="10"/>
      <c r="Z766" s="9"/>
      <c r="AA766" s="8"/>
      <c r="AB766" s="1"/>
      <c r="AC766" s="7"/>
    </row>
    <row r="767" spans="1:29" x14ac:dyDescent="0.2">
      <c r="A767" s="18">
        <v>5520</v>
      </c>
      <c r="B767" s="17" t="s">
        <v>417</v>
      </c>
      <c r="C767" s="17" t="s">
        <v>2</v>
      </c>
      <c r="D767" s="16">
        <v>25204</v>
      </c>
      <c r="E767" s="16">
        <v>32568</v>
      </c>
      <c r="F767" s="16">
        <v>35278</v>
      </c>
      <c r="G767" s="16">
        <v>47119</v>
      </c>
      <c r="H767" s="13">
        <v>22369</v>
      </c>
      <c r="I767" s="13">
        <v>268428</v>
      </c>
      <c r="J767" s="15">
        <f>YEARFRAC(F767,$J$2,3)</f>
        <v>14.920547945205479</v>
      </c>
      <c r="K767" s="14">
        <f>PRODUCT(J767*12)</f>
        <v>179.04657534246576</v>
      </c>
      <c r="L767" s="4">
        <f>12*(INT(K767/12))+IF(((K767/12)-INT(K767/12))*12&lt;3,3,IF(AND(((K767/12)-INT(K767/12))*12&gt;=3,((K767/12)-INT(K767/12))*12&lt;6),6,IF(AND(((K767/12)-INT(K767/12))*12&gt;=6,((K767/12)-INT(K767/12))*12&lt;9),9,IF(((K767/12)-INT(K767/12))*12&gt;=9,12))))</f>
        <v>180</v>
      </c>
      <c r="M767" s="13">
        <f>1/500*(I767*L767)</f>
        <v>96634.08</v>
      </c>
      <c r="N767" s="9">
        <f>YEARFRAC(D767,G767,0)</f>
        <v>60</v>
      </c>
      <c r="O767" s="12"/>
      <c r="P767" s="11"/>
      <c r="Q767" s="11"/>
      <c r="R767" s="11"/>
      <c r="S767" s="9"/>
      <c r="T767" s="9"/>
      <c r="U767" s="9"/>
      <c r="V767" s="9"/>
      <c r="W767" s="9"/>
      <c r="X767" s="9"/>
      <c r="Y767" s="10"/>
      <c r="Z767" s="9"/>
      <c r="AA767" s="8"/>
      <c r="AB767" s="1"/>
      <c r="AC767" s="7"/>
    </row>
    <row r="768" spans="1:29" x14ac:dyDescent="0.2">
      <c r="A768" s="18">
        <v>6303</v>
      </c>
      <c r="B768" s="17" t="s">
        <v>416</v>
      </c>
      <c r="C768" s="17" t="s">
        <v>2</v>
      </c>
      <c r="D768" s="16">
        <v>23268</v>
      </c>
      <c r="E768" s="16">
        <v>32366</v>
      </c>
      <c r="F768" s="16">
        <v>34700</v>
      </c>
      <c r="G768" s="16">
        <v>47010</v>
      </c>
      <c r="H768" s="13">
        <v>81404</v>
      </c>
      <c r="I768" s="13">
        <v>976848</v>
      </c>
      <c r="J768" s="15">
        <f>YEARFRAC(F768,$J$2,3)</f>
        <v>16.504109589041096</v>
      </c>
      <c r="K768" s="14">
        <f>PRODUCT(J768*12)</f>
        <v>198.04931506849317</v>
      </c>
      <c r="L768" s="4">
        <f>12*(INT(K768/12))+IF(((K768/12)-INT(K768/12))*12&lt;3,3,IF(AND(((K768/12)-INT(K768/12))*12&gt;=3,((K768/12)-INT(K768/12))*12&lt;6),6,IF(AND(((K768/12)-INT(K768/12))*12&gt;=6,((K768/12)-INT(K768/12))*12&lt;9),9,IF(((K768/12)-INT(K768/12))*12&gt;=9,12))))</f>
        <v>201</v>
      </c>
      <c r="M768" s="13">
        <f>1/500*(I768*L768)</f>
        <v>392692.89600000001</v>
      </c>
      <c r="N768" s="9">
        <f>YEARFRAC(D768,G768,0)</f>
        <v>65</v>
      </c>
      <c r="O768" s="12"/>
      <c r="P768" s="11"/>
      <c r="Q768" s="11"/>
      <c r="R768" s="11"/>
      <c r="S768" s="9"/>
      <c r="T768" s="9"/>
      <c r="U768" s="9"/>
      <c r="V768" s="9"/>
      <c r="W768" s="9"/>
      <c r="X768" s="9"/>
      <c r="Y768" s="10"/>
      <c r="Z768" s="9"/>
      <c r="AA768" s="8"/>
      <c r="AB768" s="1"/>
      <c r="AC768" s="7"/>
    </row>
    <row r="769" spans="1:29" x14ac:dyDescent="0.2">
      <c r="A769" s="18">
        <v>6321</v>
      </c>
      <c r="B769" s="17" t="s">
        <v>415</v>
      </c>
      <c r="C769" s="17" t="s">
        <v>2</v>
      </c>
      <c r="D769" s="16">
        <v>24537</v>
      </c>
      <c r="E769" s="16">
        <v>32629</v>
      </c>
      <c r="F769" s="16">
        <v>34700</v>
      </c>
      <c r="G769" s="16">
        <v>46452</v>
      </c>
      <c r="H769" s="13">
        <v>29021</v>
      </c>
      <c r="I769" s="13">
        <v>348252</v>
      </c>
      <c r="J769" s="15">
        <f>YEARFRAC(F769,$J$2,3)</f>
        <v>16.504109589041096</v>
      </c>
      <c r="K769" s="14">
        <f>PRODUCT(J769*12)</f>
        <v>198.04931506849317</v>
      </c>
      <c r="L769" s="4">
        <f>12*(INT(K769/12))+IF(((K769/12)-INT(K769/12))*12&lt;3,3,IF(AND(((K769/12)-INT(K769/12))*12&gt;=3,((K769/12)-INT(K769/12))*12&lt;6),6,IF(AND(((K769/12)-INT(K769/12))*12&gt;=6,((K769/12)-INT(K769/12))*12&lt;9),9,IF(((K769/12)-INT(K769/12))*12&gt;=9,12))))</f>
        <v>201</v>
      </c>
      <c r="M769" s="13">
        <f>1/500*(I769*L769)</f>
        <v>139997.304</v>
      </c>
      <c r="N769" s="9">
        <f>YEARFRAC(D769,G769,0)</f>
        <v>60</v>
      </c>
      <c r="O769" s="12"/>
      <c r="P769" s="11"/>
      <c r="Q769" s="11"/>
      <c r="R769" s="11"/>
      <c r="S769" s="9"/>
      <c r="T769" s="9"/>
      <c r="U769" s="9"/>
      <c r="V769" s="9"/>
      <c r="W769" s="9"/>
      <c r="X769" s="9"/>
      <c r="Y769" s="10"/>
      <c r="Z769" s="9"/>
      <c r="AA769" s="8"/>
      <c r="AB769" s="1"/>
      <c r="AC769" s="7"/>
    </row>
    <row r="770" spans="1:29" x14ac:dyDescent="0.2">
      <c r="A770" s="18">
        <v>6513</v>
      </c>
      <c r="B770" s="17" t="s">
        <v>414</v>
      </c>
      <c r="C770" s="17" t="s">
        <v>2</v>
      </c>
      <c r="D770" s="16">
        <v>22606</v>
      </c>
      <c r="E770" s="16">
        <v>32729</v>
      </c>
      <c r="F770" s="16">
        <v>34700</v>
      </c>
      <c r="G770" s="16">
        <v>44521</v>
      </c>
      <c r="H770" s="13">
        <v>20289</v>
      </c>
      <c r="I770" s="13">
        <v>243468</v>
      </c>
      <c r="J770" s="15">
        <f>YEARFRAC(F770,$J$2,3)</f>
        <v>16.504109589041096</v>
      </c>
      <c r="K770" s="14">
        <f>PRODUCT(J770*12)</f>
        <v>198.04931506849317</v>
      </c>
      <c r="L770" s="4">
        <f>12*(INT(K770/12))+IF(((K770/12)-INT(K770/12))*12&lt;3,3,IF(AND(((K770/12)-INT(K770/12))*12&gt;=3,((K770/12)-INT(K770/12))*12&lt;6),6,IF(AND(((K770/12)-INT(K770/12))*12&gt;=6,((K770/12)-INT(K770/12))*12&lt;9),9,IF(((K770/12)-INT(K770/12))*12&gt;=9,12))))</f>
        <v>201</v>
      </c>
      <c r="M770" s="13">
        <f>1/500*(I770*L770)</f>
        <v>97874.135999999999</v>
      </c>
      <c r="N770" s="9">
        <f>YEARFRAC(D770,G770,0)</f>
        <v>60</v>
      </c>
      <c r="O770" s="12"/>
      <c r="P770" s="11"/>
      <c r="Q770" s="11"/>
      <c r="R770" s="11"/>
      <c r="S770" s="9"/>
      <c r="T770" s="9"/>
      <c r="U770" s="9"/>
      <c r="V770" s="9"/>
      <c r="W770" s="9"/>
      <c r="X770" s="9"/>
      <c r="Y770" s="10"/>
      <c r="Z770" s="9"/>
      <c r="AA770" s="8"/>
      <c r="AB770" s="1"/>
      <c r="AC770" s="7"/>
    </row>
    <row r="771" spans="1:29" x14ac:dyDescent="0.2">
      <c r="A771" s="18">
        <v>6842</v>
      </c>
      <c r="B771" s="17" t="s">
        <v>413</v>
      </c>
      <c r="C771" s="17" t="s">
        <v>0</v>
      </c>
      <c r="D771" s="16">
        <v>25804</v>
      </c>
      <c r="E771" s="16">
        <v>33665</v>
      </c>
      <c r="F771" s="16">
        <v>34700</v>
      </c>
      <c r="G771" s="16">
        <v>47719</v>
      </c>
      <c r="H771" s="13">
        <v>42877</v>
      </c>
      <c r="I771" s="13">
        <v>514524</v>
      </c>
      <c r="J771" s="15">
        <f>YEARFRAC(F771,$J$2,3)</f>
        <v>16.504109589041096</v>
      </c>
      <c r="K771" s="14">
        <f>PRODUCT(J771*12)</f>
        <v>198.04931506849317</v>
      </c>
      <c r="L771" s="4">
        <f>12*(INT(K771/12))+IF(((K771/12)-INT(K771/12))*12&lt;3,3,IF(AND(((K771/12)-INT(K771/12))*12&gt;=3,((K771/12)-INT(K771/12))*12&lt;6),6,IF(AND(((K771/12)-INT(K771/12))*12&gt;=6,((K771/12)-INT(K771/12))*12&lt;9),9,IF(((K771/12)-INT(K771/12))*12&gt;=9,12))))</f>
        <v>201</v>
      </c>
      <c r="M771" s="13">
        <f>1/500*(I771*L771)</f>
        <v>206838.64800000002</v>
      </c>
      <c r="N771" s="9">
        <f>YEARFRAC(D771,G771,0)</f>
        <v>60</v>
      </c>
      <c r="O771" s="12"/>
      <c r="P771" s="11"/>
      <c r="Q771" s="11"/>
      <c r="R771" s="11"/>
      <c r="S771" s="9"/>
      <c r="T771" s="9"/>
      <c r="U771" s="9"/>
      <c r="V771" s="9"/>
      <c r="W771" s="9"/>
      <c r="X771" s="9"/>
      <c r="Y771" s="10"/>
      <c r="Z771" s="9"/>
      <c r="AA771" s="8"/>
      <c r="AB771" s="1"/>
      <c r="AC771" s="7"/>
    </row>
    <row r="772" spans="1:29" x14ac:dyDescent="0.2">
      <c r="A772" s="18">
        <v>6872</v>
      </c>
      <c r="B772" s="17" t="s">
        <v>412</v>
      </c>
      <c r="C772" s="17" t="s">
        <v>0</v>
      </c>
      <c r="D772" s="16">
        <v>24529</v>
      </c>
      <c r="E772" s="16">
        <v>34731</v>
      </c>
      <c r="F772" s="16">
        <v>38108</v>
      </c>
      <c r="G772" s="16">
        <v>46444</v>
      </c>
      <c r="H772" s="13">
        <v>33595</v>
      </c>
      <c r="I772" s="13">
        <v>403140</v>
      </c>
      <c r="J772" s="15">
        <f>YEARFRAC(F772,$J$2,3)</f>
        <v>7.1671232876712327</v>
      </c>
      <c r="K772" s="14">
        <f>PRODUCT(J772*12)</f>
        <v>86.0054794520548</v>
      </c>
      <c r="L772" s="4">
        <f>12*(INT(K772/12))+IF(((K772/12)-INT(K772/12))*12&lt;3,3,IF(AND(((K772/12)-INT(K772/12))*12&gt;=3,((K772/12)-INT(K772/12))*12&lt;6),6,IF(AND(((K772/12)-INT(K772/12))*12&gt;=6,((K772/12)-INT(K772/12))*12&lt;9),9,IF(((K772/12)-INT(K772/12))*12&gt;=9,12))))</f>
        <v>87</v>
      </c>
      <c r="M772" s="13">
        <f>1/500*(I772*L772)</f>
        <v>70146.36</v>
      </c>
      <c r="N772" s="9">
        <f>YEARFRAC(D772,G772,0)</f>
        <v>60</v>
      </c>
      <c r="O772" s="12"/>
      <c r="P772" s="11"/>
      <c r="Q772" s="11"/>
      <c r="R772" s="11"/>
      <c r="S772" s="9"/>
      <c r="T772" s="9"/>
      <c r="U772" s="9"/>
      <c r="V772" s="9"/>
      <c r="W772" s="9"/>
      <c r="X772" s="9"/>
      <c r="Y772" s="10"/>
      <c r="Z772" s="9"/>
      <c r="AA772" s="8"/>
      <c r="AB772" s="1"/>
      <c r="AC772" s="7"/>
    </row>
    <row r="773" spans="1:29" x14ac:dyDescent="0.2">
      <c r="A773" s="18">
        <v>6915</v>
      </c>
      <c r="B773" s="17" t="s">
        <v>411</v>
      </c>
      <c r="C773" s="17" t="s">
        <v>2</v>
      </c>
      <c r="D773" s="16">
        <v>26784</v>
      </c>
      <c r="E773" s="16">
        <v>35405</v>
      </c>
      <c r="F773" s="16">
        <v>35405</v>
      </c>
      <c r="G773" s="16">
        <v>50525</v>
      </c>
      <c r="H773" s="13">
        <v>47272</v>
      </c>
      <c r="I773" s="13">
        <v>567264</v>
      </c>
      <c r="J773" s="15">
        <f>YEARFRAC(F773,$J$2,3)</f>
        <v>14.572602739726028</v>
      </c>
      <c r="K773" s="14">
        <f>PRODUCT(J773*12)</f>
        <v>174.87123287671233</v>
      </c>
      <c r="L773" s="4">
        <f>12*(INT(K773/12))+IF(((K773/12)-INT(K773/12))*12&lt;3,3,IF(AND(((K773/12)-INT(K773/12))*12&gt;=3,((K773/12)-INT(K773/12))*12&lt;6),6,IF(AND(((K773/12)-INT(K773/12))*12&gt;=6,((K773/12)-INT(K773/12))*12&lt;9),9,IF(((K773/12)-INT(K773/12))*12&gt;=9,12))))</f>
        <v>177</v>
      </c>
      <c r="M773" s="13">
        <f>1/500*(I773*L773)</f>
        <v>200811.45600000001</v>
      </c>
      <c r="N773" s="9">
        <f>YEARFRAC(D773,G773,0)</f>
        <v>65</v>
      </c>
      <c r="O773" s="12"/>
      <c r="P773" s="11"/>
      <c r="Q773" s="11"/>
      <c r="R773" s="11"/>
      <c r="S773" s="9"/>
      <c r="T773" s="9"/>
      <c r="U773" s="9"/>
      <c r="V773" s="9"/>
      <c r="W773" s="9"/>
      <c r="X773" s="9"/>
      <c r="Y773" s="10"/>
      <c r="Z773" s="9"/>
      <c r="AA773" s="8"/>
      <c r="AB773" s="1"/>
      <c r="AC773" s="7"/>
    </row>
    <row r="774" spans="1:29" x14ac:dyDescent="0.2">
      <c r="A774" s="18">
        <v>7015</v>
      </c>
      <c r="B774" s="17" t="s">
        <v>410</v>
      </c>
      <c r="C774" s="17" t="s">
        <v>0</v>
      </c>
      <c r="D774" s="16">
        <v>27664</v>
      </c>
      <c r="E774" s="16">
        <v>35886</v>
      </c>
      <c r="F774" s="16">
        <v>39448</v>
      </c>
      <c r="G774" s="16">
        <v>49579</v>
      </c>
      <c r="H774" s="13">
        <v>23487</v>
      </c>
      <c r="I774" s="13">
        <v>281844</v>
      </c>
      <c r="J774" s="15">
        <f>YEARFRAC(F774,$J$2,3)</f>
        <v>3.495890410958904</v>
      </c>
      <c r="K774" s="14">
        <f>PRODUCT(J774*12)</f>
        <v>41.950684931506849</v>
      </c>
      <c r="L774" s="4">
        <f>12*(INT(K774/12))+IF(((K774/12)-INT(K774/12))*12&lt;3,3,IF(AND(((K774/12)-INT(K774/12))*12&gt;=3,((K774/12)-INT(K774/12))*12&lt;6),6,IF(AND(((K774/12)-INT(K774/12))*12&gt;=6,((K774/12)-INT(K774/12))*12&lt;9),9,IF(((K774/12)-INT(K774/12))*12&gt;=9,12))))</f>
        <v>42</v>
      </c>
      <c r="M774" s="13">
        <f>1/500*(I774*L774)</f>
        <v>23674.896000000001</v>
      </c>
      <c r="N774" s="9">
        <f>YEARFRAC(D774,G774,0)</f>
        <v>60</v>
      </c>
      <c r="O774" s="12"/>
      <c r="P774" s="11"/>
      <c r="Q774" s="11"/>
      <c r="R774" s="11"/>
      <c r="S774" s="9"/>
      <c r="T774" s="9"/>
      <c r="U774" s="9"/>
      <c r="V774" s="9"/>
      <c r="W774" s="9"/>
      <c r="X774" s="9"/>
      <c r="Y774" s="10"/>
      <c r="Z774" s="9"/>
      <c r="AA774" s="8"/>
      <c r="AB774" s="1"/>
      <c r="AC774" s="7"/>
    </row>
    <row r="775" spans="1:29" x14ac:dyDescent="0.2">
      <c r="A775" s="18">
        <v>7022</v>
      </c>
      <c r="B775" s="17" t="s">
        <v>409</v>
      </c>
      <c r="C775" s="17" t="s">
        <v>2</v>
      </c>
      <c r="D775" s="16">
        <v>23259</v>
      </c>
      <c r="E775" s="16">
        <v>35915</v>
      </c>
      <c r="F775" s="16">
        <v>39417</v>
      </c>
      <c r="G775" s="16">
        <v>45174</v>
      </c>
      <c r="H775" s="13">
        <v>15897</v>
      </c>
      <c r="I775" s="13">
        <v>190764</v>
      </c>
      <c r="J775" s="15">
        <f>YEARFRAC(F775,$J$2,3)</f>
        <v>3.580821917808219</v>
      </c>
      <c r="K775" s="14">
        <f>PRODUCT(J775*12)</f>
        <v>42.969863013698628</v>
      </c>
      <c r="L775" s="4">
        <f>12*(INT(K775/12))+IF(((K775/12)-INT(K775/12))*12&lt;3,3,IF(AND(((K775/12)-INT(K775/12))*12&gt;=3,((K775/12)-INT(K775/12))*12&lt;6),6,IF(AND(((K775/12)-INT(K775/12))*12&gt;=6,((K775/12)-INT(K775/12))*12&lt;9),9,IF(((K775/12)-INT(K775/12))*12&gt;=9,12))))</f>
        <v>45</v>
      </c>
      <c r="M775" s="13">
        <f>1/500*(I775*L775)</f>
        <v>17168.760000000002</v>
      </c>
      <c r="N775" s="9">
        <f>YEARFRAC(D775,G775,0)</f>
        <v>60</v>
      </c>
      <c r="O775" s="12"/>
      <c r="P775" s="11"/>
      <c r="Q775" s="11"/>
      <c r="R775" s="11"/>
      <c r="S775" s="9"/>
      <c r="T775" s="9"/>
      <c r="U775" s="9"/>
      <c r="V775" s="9"/>
      <c r="W775" s="9"/>
      <c r="X775" s="9"/>
      <c r="Y775" s="10"/>
      <c r="Z775" s="9"/>
      <c r="AA775" s="8"/>
      <c r="AB775" s="1"/>
      <c r="AC775" s="7"/>
    </row>
    <row r="776" spans="1:29" x14ac:dyDescent="0.2">
      <c r="A776" s="18">
        <v>7027</v>
      </c>
      <c r="B776" s="17" t="s">
        <v>408</v>
      </c>
      <c r="C776" s="17" t="s">
        <v>2</v>
      </c>
      <c r="D776" s="16">
        <v>23738</v>
      </c>
      <c r="E776" s="16">
        <v>35948</v>
      </c>
      <c r="F776" s="16">
        <v>35948</v>
      </c>
      <c r="G776" s="16">
        <v>45653</v>
      </c>
      <c r="H776" s="13">
        <v>35275</v>
      </c>
      <c r="I776" s="13">
        <v>423300</v>
      </c>
      <c r="J776" s="15">
        <f>YEARFRAC(F776,$J$2,3)</f>
        <v>13.084931506849315</v>
      </c>
      <c r="K776" s="14">
        <f>PRODUCT(J776*12)</f>
        <v>157.01917808219179</v>
      </c>
      <c r="L776" s="4">
        <f>12*(INT(K776/12))+IF(((K776/12)-INT(K776/12))*12&lt;3,3,IF(AND(((K776/12)-INT(K776/12))*12&gt;=3,((K776/12)-INT(K776/12))*12&lt;6),6,IF(AND(((K776/12)-INT(K776/12))*12&gt;=6,((K776/12)-INT(K776/12))*12&lt;9),9,IF(((K776/12)-INT(K776/12))*12&gt;=9,12))))</f>
        <v>159</v>
      </c>
      <c r="M776" s="13">
        <f>1/500*(I776*L776)</f>
        <v>134609.4</v>
      </c>
      <c r="N776" s="9">
        <f>YEARFRAC(D776,G776,0)</f>
        <v>60</v>
      </c>
      <c r="O776" s="12"/>
      <c r="P776" s="11"/>
      <c r="Q776" s="11"/>
      <c r="R776" s="11"/>
      <c r="S776" s="9"/>
      <c r="T776" s="9"/>
      <c r="U776" s="9"/>
      <c r="V776" s="9"/>
      <c r="W776" s="9"/>
      <c r="X776" s="9"/>
      <c r="Y776" s="10"/>
      <c r="Z776" s="9"/>
      <c r="AA776" s="8"/>
      <c r="AB776" s="1"/>
      <c r="AC776" s="7"/>
    </row>
    <row r="777" spans="1:29" x14ac:dyDescent="0.2">
      <c r="A777" s="18">
        <v>7120</v>
      </c>
      <c r="B777" s="17" t="s">
        <v>407</v>
      </c>
      <c r="C777" s="17" t="s">
        <v>2</v>
      </c>
      <c r="D777" s="16">
        <v>23008</v>
      </c>
      <c r="E777" s="16">
        <v>36592</v>
      </c>
      <c r="F777" s="16">
        <v>36592</v>
      </c>
      <c r="G777" s="16">
        <v>44923</v>
      </c>
      <c r="H777" s="13">
        <v>16692</v>
      </c>
      <c r="I777" s="13">
        <v>200304</v>
      </c>
      <c r="J777" s="15">
        <f>YEARFRAC(F777,$J$2,3)</f>
        <v>11.32054794520548</v>
      </c>
      <c r="K777" s="14">
        <f>PRODUCT(J777*12)</f>
        <v>135.84657534246577</v>
      </c>
      <c r="L777" s="4">
        <f>12*(INT(K777/12))+IF(((K777/12)-INT(K777/12))*12&lt;3,3,IF(AND(((K777/12)-INT(K777/12))*12&gt;=3,((K777/12)-INT(K777/12))*12&lt;6),6,IF(AND(((K777/12)-INT(K777/12))*12&gt;=6,((K777/12)-INT(K777/12))*12&lt;9),9,IF(((K777/12)-INT(K777/12))*12&gt;=9,12))))</f>
        <v>138</v>
      </c>
      <c r="M777" s="13">
        <f>1/500*(I777*L777)</f>
        <v>55283.904000000002</v>
      </c>
      <c r="N777" s="9">
        <f>YEARFRAC(D777,G777,0)</f>
        <v>60</v>
      </c>
      <c r="O777" s="12"/>
      <c r="P777" s="11"/>
      <c r="Q777" s="11"/>
      <c r="R777" s="11"/>
      <c r="S777" s="9"/>
      <c r="T777" s="9"/>
      <c r="U777" s="9"/>
      <c r="V777" s="9"/>
      <c r="W777" s="9"/>
      <c r="X777" s="9"/>
      <c r="Y777" s="10"/>
      <c r="Z777" s="9"/>
      <c r="AA777" s="8"/>
      <c r="AB777" s="1"/>
      <c r="AC777" s="7"/>
    </row>
    <row r="778" spans="1:29" x14ac:dyDescent="0.2">
      <c r="A778" s="18">
        <v>7152</v>
      </c>
      <c r="B778" s="17" t="s">
        <v>406</v>
      </c>
      <c r="C778" s="17" t="s">
        <v>2</v>
      </c>
      <c r="D778" s="16">
        <v>29249</v>
      </c>
      <c r="E778" s="16">
        <v>36724</v>
      </c>
      <c r="F778" s="16">
        <v>36724</v>
      </c>
      <c r="G778" s="16">
        <v>51164</v>
      </c>
      <c r="H778" s="13">
        <v>33595</v>
      </c>
      <c r="I778" s="13">
        <v>403140</v>
      </c>
      <c r="J778" s="15">
        <f>YEARFRAC(F778,$J$2,3)</f>
        <v>10.95890410958904</v>
      </c>
      <c r="K778" s="14">
        <f>PRODUCT(J778*12)</f>
        <v>131.50684931506848</v>
      </c>
      <c r="L778" s="4">
        <f>12*(INT(K778/12))+IF(((K778/12)-INT(K778/12))*12&lt;3,3,IF(AND(((K778/12)-INT(K778/12))*12&gt;=3,((K778/12)-INT(K778/12))*12&lt;6),6,IF(AND(((K778/12)-INT(K778/12))*12&gt;=6,((K778/12)-INT(K778/12))*12&lt;9),9,IF(((K778/12)-INT(K778/12))*12&gt;=9,12))))</f>
        <v>132</v>
      </c>
      <c r="M778" s="13">
        <f>1/500*(I778*L778)</f>
        <v>106428.96</v>
      </c>
      <c r="N778" s="9">
        <f>YEARFRAC(D778,G778,0)</f>
        <v>60</v>
      </c>
      <c r="O778" s="12"/>
      <c r="P778" s="11"/>
      <c r="Q778" s="11"/>
      <c r="R778" s="11"/>
      <c r="S778" s="9"/>
      <c r="T778" s="9"/>
      <c r="U778" s="9"/>
      <c r="V778" s="9"/>
      <c r="W778" s="9"/>
      <c r="X778" s="9"/>
      <c r="Y778" s="10"/>
      <c r="Z778" s="9"/>
      <c r="AA778" s="8"/>
      <c r="AB778" s="1"/>
      <c r="AC778" s="7"/>
    </row>
    <row r="779" spans="1:29" x14ac:dyDescent="0.2">
      <c r="A779" s="18">
        <v>7305</v>
      </c>
      <c r="B779" s="17" t="s">
        <v>405</v>
      </c>
      <c r="C779" s="17" t="s">
        <v>0</v>
      </c>
      <c r="D779" s="16">
        <v>30248</v>
      </c>
      <c r="E779" s="16">
        <v>37762</v>
      </c>
      <c r="F779" s="16">
        <v>37762</v>
      </c>
      <c r="G779" s="16">
        <v>52163</v>
      </c>
      <c r="H779" s="13">
        <v>31996</v>
      </c>
      <c r="I779" s="13">
        <v>383952</v>
      </c>
      <c r="J779" s="15">
        <f>YEARFRAC(F779,$J$2,3)</f>
        <v>8.1150684931506856</v>
      </c>
      <c r="K779" s="14">
        <f>PRODUCT(J779*12)</f>
        <v>97.38082191780822</v>
      </c>
      <c r="L779" s="4">
        <f>12*(INT(K779/12))+IF(((K779/12)-INT(K779/12))*12&lt;3,3,IF(AND(((K779/12)-INT(K779/12))*12&gt;=3,((K779/12)-INT(K779/12))*12&lt;6),6,IF(AND(((K779/12)-INT(K779/12))*12&gt;=6,((K779/12)-INT(K779/12))*12&lt;9),9,IF(((K779/12)-INT(K779/12))*12&gt;=9,12))))</f>
        <v>99</v>
      </c>
      <c r="M779" s="13">
        <f>1/500*(I779*L779)</f>
        <v>76022.495999999999</v>
      </c>
      <c r="N779" s="9">
        <f>YEARFRAC(D779,G779,0)</f>
        <v>60</v>
      </c>
      <c r="O779" s="12"/>
      <c r="P779" s="11"/>
      <c r="Q779" s="11"/>
      <c r="R779" s="11"/>
      <c r="S779" s="9"/>
      <c r="T779" s="9"/>
      <c r="U779" s="9"/>
      <c r="V779" s="9"/>
      <c r="W779" s="9"/>
      <c r="X779" s="9"/>
      <c r="Y779" s="10"/>
      <c r="Z779" s="9"/>
      <c r="AA779" s="8"/>
      <c r="AB779" s="1"/>
      <c r="AC779" s="7"/>
    </row>
    <row r="780" spans="1:29" x14ac:dyDescent="0.2">
      <c r="A780" s="18">
        <v>7314</v>
      </c>
      <c r="B780" s="17" t="s">
        <v>404</v>
      </c>
      <c r="C780" s="17" t="s">
        <v>0</v>
      </c>
      <c r="D780" s="16">
        <v>29644</v>
      </c>
      <c r="E780" s="16">
        <v>37865</v>
      </c>
      <c r="F780" s="16">
        <v>37865</v>
      </c>
      <c r="G780" s="16">
        <v>51559</v>
      </c>
      <c r="H780" s="13">
        <v>15897</v>
      </c>
      <c r="I780" s="13">
        <v>190764</v>
      </c>
      <c r="J780" s="15">
        <f>YEARFRAC(F780,$J$2,3)</f>
        <v>7.8328767123287673</v>
      </c>
      <c r="K780" s="14">
        <f>PRODUCT(J780*12)</f>
        <v>93.9945205479452</v>
      </c>
      <c r="L780" s="4">
        <f>12*(INT(K780/12))+IF(((K780/12)-INT(K780/12))*12&lt;3,3,IF(AND(((K780/12)-INT(K780/12))*12&gt;=3,((K780/12)-INT(K780/12))*12&lt;6),6,IF(AND(((K780/12)-INT(K780/12))*12&gt;=6,((K780/12)-INT(K780/12))*12&lt;9),9,IF(((K780/12)-INT(K780/12))*12&gt;=9,12))))</f>
        <v>96</v>
      </c>
      <c r="M780" s="13">
        <f>1/500*(I780*L780)</f>
        <v>36626.688000000002</v>
      </c>
      <c r="N780" s="9">
        <f>YEARFRAC(D780,G780,0)</f>
        <v>60</v>
      </c>
      <c r="O780" s="12"/>
      <c r="P780" s="11"/>
      <c r="Q780" s="11"/>
      <c r="R780" s="11"/>
      <c r="S780" s="9"/>
      <c r="T780" s="9"/>
      <c r="U780" s="9"/>
      <c r="V780" s="9"/>
      <c r="W780" s="9"/>
      <c r="X780" s="9"/>
      <c r="Y780" s="10"/>
      <c r="Z780" s="9"/>
      <c r="AA780" s="8"/>
      <c r="AB780" s="1"/>
      <c r="AC780" s="7"/>
    </row>
    <row r="781" spans="1:29" x14ac:dyDescent="0.2">
      <c r="A781" s="18">
        <v>7337</v>
      </c>
      <c r="B781" s="17" t="s">
        <v>403</v>
      </c>
      <c r="C781" s="17" t="s">
        <v>0</v>
      </c>
      <c r="D781" s="16">
        <v>29063</v>
      </c>
      <c r="E781" s="16">
        <v>37950</v>
      </c>
      <c r="F781" s="16">
        <v>37950</v>
      </c>
      <c r="G781" s="16">
        <v>50978</v>
      </c>
      <c r="H781" s="13">
        <v>29021</v>
      </c>
      <c r="I781" s="13">
        <v>348252</v>
      </c>
      <c r="J781" s="15">
        <f>YEARFRAC(F781,$J$2,3)</f>
        <v>7.6</v>
      </c>
      <c r="K781" s="14">
        <f>PRODUCT(J781*12)</f>
        <v>91.199999999999989</v>
      </c>
      <c r="L781" s="4">
        <f>12*(INT(K781/12))+IF(((K781/12)-INT(K781/12))*12&lt;3,3,IF(AND(((K781/12)-INT(K781/12))*12&gt;=3,((K781/12)-INT(K781/12))*12&lt;6),6,IF(AND(((K781/12)-INT(K781/12))*12&gt;=6,((K781/12)-INT(K781/12))*12&lt;9),9,IF(((K781/12)-INT(K781/12))*12&gt;=9,12))))</f>
        <v>93</v>
      </c>
      <c r="M781" s="13">
        <f>1/500*(I781*L781)</f>
        <v>64774.872000000003</v>
      </c>
      <c r="N781" s="9">
        <f>YEARFRAC(D781,G781,0)</f>
        <v>60</v>
      </c>
      <c r="O781" s="12"/>
      <c r="P781" s="11"/>
      <c r="Q781" s="11"/>
      <c r="R781" s="11"/>
      <c r="S781" s="9"/>
      <c r="T781" s="9"/>
      <c r="U781" s="9"/>
      <c r="V781" s="9"/>
      <c r="W781" s="9"/>
      <c r="X781" s="9"/>
      <c r="Y781" s="10"/>
      <c r="Z781" s="9"/>
      <c r="AA781" s="8"/>
      <c r="AB781" s="1"/>
      <c r="AC781" s="7"/>
    </row>
    <row r="782" spans="1:29" x14ac:dyDescent="0.2">
      <c r="A782" s="18">
        <v>7358</v>
      </c>
      <c r="B782" s="17" t="s">
        <v>402</v>
      </c>
      <c r="C782" s="17" t="s">
        <v>0</v>
      </c>
      <c r="D782" s="16">
        <v>27784</v>
      </c>
      <c r="E782" s="16">
        <v>38119</v>
      </c>
      <c r="F782" s="16">
        <v>38119</v>
      </c>
      <c r="G782" s="16">
        <v>49699</v>
      </c>
      <c r="H782" s="13">
        <v>30472</v>
      </c>
      <c r="I782" s="13">
        <v>365664</v>
      </c>
      <c r="J782" s="15">
        <f>YEARFRAC(F782,$J$2,3)</f>
        <v>7.1369863013698627</v>
      </c>
      <c r="K782" s="14">
        <f>PRODUCT(J782*12)</f>
        <v>85.643835616438352</v>
      </c>
      <c r="L782" s="4">
        <f>12*(INT(K782/12))+IF(((K782/12)-INT(K782/12))*12&lt;3,3,IF(AND(((K782/12)-INT(K782/12))*12&gt;=3,((K782/12)-INT(K782/12))*12&lt;6),6,IF(AND(((K782/12)-INT(K782/12))*12&gt;=6,((K782/12)-INT(K782/12))*12&lt;9),9,IF(((K782/12)-INT(K782/12))*12&gt;=9,12))))</f>
        <v>87</v>
      </c>
      <c r="M782" s="13">
        <f>1/500*(I782*L782)</f>
        <v>63625.536</v>
      </c>
      <c r="N782" s="9">
        <f>YEARFRAC(D782,G782,0)</f>
        <v>60</v>
      </c>
      <c r="O782" s="12"/>
      <c r="P782" s="11"/>
      <c r="Q782" s="11"/>
      <c r="R782" s="11"/>
      <c r="S782" s="9"/>
      <c r="T782" s="9"/>
      <c r="U782" s="9"/>
      <c r="V782" s="9"/>
      <c r="W782" s="9"/>
      <c r="X782" s="9"/>
      <c r="Y782" s="10"/>
      <c r="Z782" s="9"/>
      <c r="AA782" s="8"/>
      <c r="AB782" s="1"/>
      <c r="AC782" s="7"/>
    </row>
    <row r="783" spans="1:29" x14ac:dyDescent="0.2">
      <c r="A783" s="18">
        <v>7364</v>
      </c>
      <c r="B783" s="17" t="s">
        <v>401</v>
      </c>
      <c r="C783" s="17" t="s">
        <v>0</v>
      </c>
      <c r="D783" s="16">
        <v>29972</v>
      </c>
      <c r="E783" s="16">
        <v>38121</v>
      </c>
      <c r="F783" s="16">
        <v>38121</v>
      </c>
      <c r="G783" s="16">
        <v>51887</v>
      </c>
      <c r="H783" s="13">
        <v>19323</v>
      </c>
      <c r="I783" s="13">
        <v>231876</v>
      </c>
      <c r="J783" s="15">
        <f>YEARFRAC(F783,$J$2,3)</f>
        <v>7.1315068493150688</v>
      </c>
      <c r="K783" s="14">
        <f>PRODUCT(J783*12)</f>
        <v>85.578082191780823</v>
      </c>
      <c r="L783" s="4">
        <f>12*(INT(K783/12))+IF(((K783/12)-INT(K783/12))*12&lt;3,3,IF(AND(((K783/12)-INT(K783/12))*12&gt;=3,((K783/12)-INT(K783/12))*12&lt;6),6,IF(AND(((K783/12)-INT(K783/12))*12&gt;=6,((K783/12)-INT(K783/12))*12&lt;9),9,IF(((K783/12)-INT(K783/12))*12&gt;=9,12))))</f>
        <v>87</v>
      </c>
      <c r="M783" s="13">
        <f>1/500*(I783*L783)</f>
        <v>40346.423999999999</v>
      </c>
      <c r="N783" s="9">
        <f>YEARFRAC(D783,G783,0)</f>
        <v>60</v>
      </c>
      <c r="O783" s="12"/>
      <c r="P783" s="11"/>
      <c r="Q783" s="11"/>
      <c r="R783" s="11"/>
      <c r="S783" s="9"/>
      <c r="T783" s="9"/>
      <c r="U783" s="9"/>
      <c r="V783" s="9"/>
      <c r="W783" s="9"/>
      <c r="X783" s="9"/>
      <c r="Y783" s="10"/>
      <c r="Z783" s="9"/>
      <c r="AA783" s="8"/>
      <c r="AB783" s="1"/>
      <c r="AC783" s="7"/>
    </row>
    <row r="784" spans="1:29" x14ac:dyDescent="0.2">
      <c r="A784" s="18">
        <v>7377</v>
      </c>
      <c r="B784" s="17" t="s">
        <v>400</v>
      </c>
      <c r="C784" s="17" t="s">
        <v>2</v>
      </c>
      <c r="D784" s="16">
        <v>26536</v>
      </c>
      <c r="E784" s="16">
        <v>38239</v>
      </c>
      <c r="F784" s="16">
        <v>38239</v>
      </c>
      <c r="G784" s="16">
        <v>48451</v>
      </c>
      <c r="H784" s="13">
        <v>33595</v>
      </c>
      <c r="I784" s="13">
        <v>403140</v>
      </c>
      <c r="J784" s="15">
        <f>YEARFRAC(F784,$J$2,3)</f>
        <v>6.8082191780821919</v>
      </c>
      <c r="K784" s="14">
        <f>PRODUCT(J784*12)</f>
        <v>81.69863013698631</v>
      </c>
      <c r="L784" s="4">
        <f>12*(INT(K784/12))+IF(((K784/12)-INT(K784/12))*12&lt;3,3,IF(AND(((K784/12)-INT(K784/12))*12&gt;=3,((K784/12)-INT(K784/12))*12&lt;6),6,IF(AND(((K784/12)-INT(K784/12))*12&gt;=6,((K784/12)-INT(K784/12))*12&lt;9),9,IF(((K784/12)-INT(K784/12))*12&gt;=9,12))))</f>
        <v>84</v>
      </c>
      <c r="M784" s="13">
        <f>1/500*(I784*L784)</f>
        <v>67727.520000000004</v>
      </c>
      <c r="N784" s="9">
        <f>YEARFRAC(D784,G784,0)</f>
        <v>60</v>
      </c>
      <c r="O784" s="12"/>
      <c r="P784" s="11"/>
      <c r="Q784" s="11"/>
      <c r="R784" s="11"/>
      <c r="S784" s="9"/>
      <c r="T784" s="9"/>
      <c r="U784" s="9"/>
      <c r="V784" s="9"/>
      <c r="W784" s="9"/>
      <c r="X784" s="9"/>
      <c r="Y784" s="10"/>
      <c r="Z784" s="9"/>
      <c r="AA784" s="8"/>
      <c r="AB784" s="1"/>
      <c r="AC784" s="7"/>
    </row>
    <row r="785" spans="1:29" x14ac:dyDescent="0.2">
      <c r="A785" s="18">
        <v>7415</v>
      </c>
      <c r="B785" s="17" t="s">
        <v>399</v>
      </c>
      <c r="C785" s="17" t="s">
        <v>2</v>
      </c>
      <c r="D785" s="16">
        <v>30370</v>
      </c>
      <c r="E785" s="16">
        <v>38523</v>
      </c>
      <c r="F785" s="16">
        <v>38523</v>
      </c>
      <c r="G785" s="16">
        <v>52285</v>
      </c>
      <c r="H785" s="13">
        <v>16692</v>
      </c>
      <c r="I785" s="13">
        <v>200304</v>
      </c>
      <c r="J785" s="15">
        <f>YEARFRAC(F785,$J$2,3)</f>
        <v>6.0301369863013701</v>
      </c>
      <c r="K785" s="14">
        <f>PRODUCT(J785*12)</f>
        <v>72.361643835616434</v>
      </c>
      <c r="L785" s="4">
        <f>12*(INT(K785/12))+IF(((K785/12)-INT(K785/12))*12&lt;3,3,IF(AND(((K785/12)-INT(K785/12))*12&gt;=3,((K785/12)-INT(K785/12))*12&lt;6),6,IF(AND(((K785/12)-INT(K785/12))*12&gt;=6,((K785/12)-INT(K785/12))*12&lt;9),9,IF(((K785/12)-INT(K785/12))*12&gt;=9,12))))</f>
        <v>75</v>
      </c>
      <c r="M785" s="13">
        <f>1/500*(I785*L785)</f>
        <v>30045.600000000002</v>
      </c>
      <c r="N785" s="9">
        <f>YEARFRAC(D785,G785,0)</f>
        <v>60</v>
      </c>
      <c r="O785" s="12"/>
      <c r="P785" s="11"/>
      <c r="Q785" s="11"/>
      <c r="R785" s="11"/>
      <c r="S785" s="9"/>
      <c r="T785" s="9"/>
      <c r="U785" s="9"/>
      <c r="V785" s="9"/>
      <c r="W785" s="9"/>
      <c r="X785" s="9"/>
      <c r="Y785" s="10"/>
      <c r="Z785" s="9"/>
      <c r="AA785" s="8"/>
      <c r="AB785" s="1"/>
      <c r="AC785" s="7"/>
    </row>
    <row r="786" spans="1:29" x14ac:dyDescent="0.2">
      <c r="A786" s="18">
        <v>7422</v>
      </c>
      <c r="B786" s="17" t="s">
        <v>398</v>
      </c>
      <c r="C786" s="17" t="s">
        <v>2</v>
      </c>
      <c r="D786" s="16">
        <v>24070</v>
      </c>
      <c r="E786" s="16">
        <v>38572</v>
      </c>
      <c r="F786" s="16">
        <v>38572</v>
      </c>
      <c r="G786" s="16">
        <v>45985</v>
      </c>
      <c r="H786" s="13">
        <v>40835</v>
      </c>
      <c r="I786" s="13">
        <v>490020</v>
      </c>
      <c r="J786" s="15">
        <f>YEARFRAC(F786,$J$2,3)</f>
        <v>5.8958904109589039</v>
      </c>
      <c r="K786" s="14">
        <f>PRODUCT(J786*12)</f>
        <v>70.750684931506839</v>
      </c>
      <c r="L786" s="4">
        <f>12*(INT(K786/12))+IF(((K786/12)-INT(K786/12))*12&lt;3,3,IF(AND(((K786/12)-INT(K786/12))*12&gt;=3,((K786/12)-INT(K786/12))*12&lt;6),6,IF(AND(((K786/12)-INT(K786/12))*12&gt;=6,((K786/12)-INT(K786/12))*12&lt;9),9,IF(((K786/12)-INT(K786/12))*12&gt;=9,12))))</f>
        <v>72</v>
      </c>
      <c r="M786" s="13">
        <f>1/500*(I786*L786)</f>
        <v>70562.880000000005</v>
      </c>
      <c r="N786" s="9">
        <f>YEARFRAC(D786,G786,0)</f>
        <v>60</v>
      </c>
      <c r="O786" s="12"/>
      <c r="P786" s="11"/>
      <c r="Q786" s="11"/>
      <c r="R786" s="11"/>
      <c r="S786" s="9"/>
      <c r="T786" s="9"/>
      <c r="U786" s="9"/>
      <c r="V786" s="9"/>
      <c r="W786" s="9"/>
      <c r="X786" s="9"/>
      <c r="Y786" s="10"/>
      <c r="Z786" s="9"/>
      <c r="AA786" s="8"/>
      <c r="AB786" s="1"/>
      <c r="AC786" s="7"/>
    </row>
    <row r="787" spans="1:29" x14ac:dyDescent="0.2">
      <c r="A787" s="18">
        <v>7451</v>
      </c>
      <c r="B787" s="17" t="s">
        <v>397</v>
      </c>
      <c r="C787" s="17" t="s">
        <v>2</v>
      </c>
      <c r="D787" s="16">
        <v>27913</v>
      </c>
      <c r="E787" s="16">
        <v>39265</v>
      </c>
      <c r="F787" s="16">
        <v>39265</v>
      </c>
      <c r="G787" s="16">
        <v>51654</v>
      </c>
      <c r="H787" s="13">
        <v>66971</v>
      </c>
      <c r="I787" s="13">
        <v>803652</v>
      </c>
      <c r="J787" s="15">
        <f>YEARFRAC(F787,$J$2,3)</f>
        <v>3.9972602739726026</v>
      </c>
      <c r="K787" s="14">
        <f>PRODUCT(J787*12)</f>
        <v>47.967123287671228</v>
      </c>
      <c r="L787" s="4">
        <f>12*(INT(K787/12))+IF(((K787/12)-INT(K787/12))*12&lt;3,3,IF(AND(((K787/12)-INT(K787/12))*12&gt;=3,((K787/12)-INT(K787/12))*12&lt;6),6,IF(AND(((K787/12)-INT(K787/12))*12&gt;=6,((K787/12)-INT(K787/12))*12&lt;9),9,IF(((K787/12)-INT(K787/12))*12&gt;=9,12))))</f>
        <v>48</v>
      </c>
      <c r="M787" s="13">
        <f>1/500*(I787*L787)</f>
        <v>77150.592000000004</v>
      </c>
      <c r="N787" s="9">
        <f>YEARFRAC(D787,G787,0)</f>
        <v>65</v>
      </c>
      <c r="O787" s="12"/>
      <c r="P787" s="11"/>
      <c r="Q787" s="11"/>
      <c r="R787" s="11"/>
      <c r="S787" s="9"/>
      <c r="T787" s="9"/>
      <c r="U787" s="9"/>
      <c r="V787" s="9"/>
      <c r="W787" s="9"/>
      <c r="X787" s="9"/>
      <c r="Y787" s="10"/>
      <c r="Z787" s="9"/>
      <c r="AA787" s="8"/>
      <c r="AB787" s="1"/>
      <c r="AC787" s="7"/>
    </row>
    <row r="788" spans="1:29" x14ac:dyDescent="0.2">
      <c r="A788" s="18">
        <v>7472</v>
      </c>
      <c r="B788" s="17" t="s">
        <v>396</v>
      </c>
      <c r="C788" s="17" t="s">
        <v>2</v>
      </c>
      <c r="D788" s="16">
        <v>29879</v>
      </c>
      <c r="E788" s="16">
        <v>39386</v>
      </c>
      <c r="F788" s="16">
        <v>39386</v>
      </c>
      <c r="G788" s="16">
        <v>51794</v>
      </c>
      <c r="H788" s="13">
        <v>33595</v>
      </c>
      <c r="I788" s="13">
        <v>403140</v>
      </c>
      <c r="J788" s="15">
        <f>YEARFRAC(F788,$J$2,3)</f>
        <v>3.6657534246575341</v>
      </c>
      <c r="K788" s="14">
        <f>PRODUCT(J788*12)</f>
        <v>43.989041095890407</v>
      </c>
      <c r="L788" s="4">
        <f>12*(INT(K788/12))+IF(((K788/12)-INT(K788/12))*12&lt;3,3,IF(AND(((K788/12)-INT(K788/12))*12&gt;=3,((K788/12)-INT(K788/12))*12&lt;6),6,IF(AND(((K788/12)-INT(K788/12))*12&gt;=6,((K788/12)-INT(K788/12))*12&lt;9),9,IF(((K788/12)-INT(K788/12))*12&gt;=9,12))))</f>
        <v>45</v>
      </c>
      <c r="M788" s="13">
        <f>1/500*(I788*L788)</f>
        <v>36282.6</v>
      </c>
      <c r="N788" s="9">
        <f>YEARFRAC(D788,G788,0)</f>
        <v>60</v>
      </c>
      <c r="O788" s="12"/>
      <c r="P788" s="11"/>
      <c r="Q788" s="11"/>
      <c r="R788" s="11"/>
      <c r="S788" s="9"/>
      <c r="T788" s="9"/>
      <c r="U788" s="9"/>
      <c r="V788" s="9"/>
      <c r="W788" s="9"/>
      <c r="X788" s="9"/>
      <c r="Y788" s="10"/>
      <c r="Z788" s="9"/>
      <c r="AA788" s="8"/>
      <c r="AB788" s="1"/>
      <c r="AC788" s="7"/>
    </row>
    <row r="789" spans="1:29" x14ac:dyDescent="0.2">
      <c r="A789" s="18">
        <v>7507</v>
      </c>
      <c r="B789" s="17" t="s">
        <v>395</v>
      </c>
      <c r="C789" s="17" t="s">
        <v>2</v>
      </c>
      <c r="D789" s="16">
        <v>29709</v>
      </c>
      <c r="E789" s="16">
        <v>39504</v>
      </c>
      <c r="F789" s="16">
        <v>39504</v>
      </c>
      <c r="G789" s="16">
        <v>51624</v>
      </c>
      <c r="H789" s="13">
        <v>29021</v>
      </c>
      <c r="I789" s="13">
        <v>348252</v>
      </c>
      <c r="J789" s="15">
        <f>YEARFRAC(F789,$J$2,3)</f>
        <v>3.3424657534246576</v>
      </c>
      <c r="K789" s="14">
        <f>PRODUCT(J789*12)</f>
        <v>40.109589041095887</v>
      </c>
      <c r="L789" s="4">
        <f>12*(INT(K789/12))+IF(((K789/12)-INT(K789/12))*12&lt;3,3,IF(AND(((K789/12)-INT(K789/12))*12&gt;=3,((K789/12)-INT(K789/12))*12&lt;6),6,IF(AND(((K789/12)-INT(K789/12))*12&gt;=6,((K789/12)-INT(K789/12))*12&lt;9),9,IF(((K789/12)-INT(K789/12))*12&gt;=9,12))))</f>
        <v>42</v>
      </c>
      <c r="M789" s="13">
        <f>1/500*(I789*L789)</f>
        <v>29253.168000000001</v>
      </c>
      <c r="N789" s="9">
        <f>YEARFRAC(D789,G789,0)</f>
        <v>60</v>
      </c>
      <c r="O789" s="12"/>
      <c r="P789" s="11"/>
      <c r="Q789" s="11"/>
      <c r="R789" s="11"/>
      <c r="S789" s="9"/>
      <c r="T789" s="9"/>
      <c r="U789" s="9"/>
      <c r="V789" s="9"/>
      <c r="W789" s="9"/>
      <c r="X789" s="9"/>
      <c r="Y789" s="10"/>
      <c r="Z789" s="9"/>
      <c r="AA789" s="8"/>
      <c r="AB789" s="1"/>
      <c r="AC789" s="7"/>
    </row>
    <row r="790" spans="1:29" x14ac:dyDescent="0.2">
      <c r="A790" s="18">
        <v>344</v>
      </c>
      <c r="B790" s="17" t="s">
        <v>394</v>
      </c>
      <c r="C790" s="17" t="s">
        <v>2</v>
      </c>
      <c r="D790" s="16">
        <v>25204</v>
      </c>
      <c r="E790" s="16">
        <v>33882</v>
      </c>
      <c r="F790" s="16">
        <v>34700</v>
      </c>
      <c r="G790" s="16">
        <v>47119</v>
      </c>
      <c r="H790" s="13">
        <v>35275</v>
      </c>
      <c r="I790" s="13">
        <v>423300</v>
      </c>
      <c r="J790" s="15">
        <f>YEARFRAC(F790,$J$2,3)</f>
        <v>16.504109589041096</v>
      </c>
      <c r="K790" s="14">
        <f>PRODUCT(J790*12)</f>
        <v>198.04931506849317</v>
      </c>
      <c r="L790" s="4">
        <f>12*(INT(K790/12))+IF(((K790/12)-INT(K790/12))*12&lt;3,3,IF(AND(((K790/12)-INT(K790/12))*12&gt;=3,((K790/12)-INT(K790/12))*12&lt;6),6,IF(AND(((K790/12)-INT(K790/12))*12&gt;=6,((K790/12)-INT(K790/12))*12&lt;9),9,IF(((K790/12)-INT(K790/12))*12&gt;=9,12))))</f>
        <v>201</v>
      </c>
      <c r="M790" s="13">
        <f>1/500*(I790*L790)</f>
        <v>170166.6</v>
      </c>
      <c r="N790" s="9">
        <f>YEARFRAC(D790,G790,0)</f>
        <v>60</v>
      </c>
      <c r="O790" s="12"/>
      <c r="P790" s="11"/>
      <c r="Q790" s="11"/>
      <c r="R790" s="11"/>
      <c r="S790" s="9"/>
      <c r="T790" s="9"/>
      <c r="U790" s="9"/>
      <c r="V790" s="9"/>
      <c r="W790" s="9"/>
      <c r="X790" s="9"/>
      <c r="Y790" s="10"/>
      <c r="Z790" s="9"/>
      <c r="AA790" s="8"/>
      <c r="AB790" s="1"/>
      <c r="AC790" s="7"/>
    </row>
    <row r="791" spans="1:29" x14ac:dyDescent="0.2">
      <c r="A791" s="18">
        <v>3917</v>
      </c>
      <c r="B791" s="17" t="s">
        <v>393</v>
      </c>
      <c r="C791" s="17" t="s">
        <v>2</v>
      </c>
      <c r="D791" s="16">
        <v>24403</v>
      </c>
      <c r="E791" s="16">
        <v>32964</v>
      </c>
      <c r="F791" s="16">
        <v>34700</v>
      </c>
      <c r="G791" s="16">
        <v>48144</v>
      </c>
      <c r="H791" s="13">
        <v>49636</v>
      </c>
      <c r="I791" s="13">
        <v>595632</v>
      </c>
      <c r="J791" s="15">
        <f>YEARFRAC(F791,$J$2,3)</f>
        <v>16.504109589041096</v>
      </c>
      <c r="K791" s="14">
        <f>PRODUCT(J791*12)</f>
        <v>198.04931506849317</v>
      </c>
      <c r="L791" s="4">
        <f>12*(INT(K791/12))+IF(((K791/12)-INT(K791/12))*12&lt;3,3,IF(AND(((K791/12)-INT(K791/12))*12&gt;=3,((K791/12)-INT(K791/12))*12&lt;6),6,IF(AND(((K791/12)-INT(K791/12))*12&gt;=6,((K791/12)-INT(K791/12))*12&lt;9),9,IF(((K791/12)-INT(K791/12))*12&gt;=9,12))))</f>
        <v>201</v>
      </c>
      <c r="M791" s="13">
        <f>1/500*(I791*L791)</f>
        <v>239444.06400000001</v>
      </c>
      <c r="N791" s="9">
        <f>YEARFRAC(D791,G791,0)</f>
        <v>65</v>
      </c>
      <c r="O791" s="12"/>
      <c r="P791" s="11"/>
      <c r="Q791" s="11"/>
      <c r="R791" s="11"/>
      <c r="S791" s="9"/>
      <c r="T791" s="9"/>
      <c r="U791" s="9"/>
      <c r="V791" s="9"/>
      <c r="W791" s="9"/>
      <c r="X791" s="9"/>
      <c r="Y791" s="10"/>
      <c r="Z791" s="9"/>
      <c r="AA791" s="8"/>
      <c r="AB791" s="1"/>
      <c r="AC791" s="7"/>
    </row>
    <row r="792" spans="1:29" x14ac:dyDescent="0.2">
      <c r="A792" s="18">
        <v>6359</v>
      </c>
      <c r="B792" s="17" t="s">
        <v>392</v>
      </c>
      <c r="C792" s="17" t="s">
        <v>0</v>
      </c>
      <c r="D792" s="16">
        <v>23743</v>
      </c>
      <c r="E792" s="16">
        <v>32325</v>
      </c>
      <c r="F792" s="16">
        <v>35278</v>
      </c>
      <c r="G792" s="16">
        <v>45658</v>
      </c>
      <c r="H792" s="13">
        <v>20289</v>
      </c>
      <c r="I792" s="13">
        <v>243468</v>
      </c>
      <c r="J792" s="15">
        <f>YEARFRAC(F792,$J$2,3)</f>
        <v>14.920547945205479</v>
      </c>
      <c r="K792" s="14">
        <f>PRODUCT(J792*12)</f>
        <v>179.04657534246576</v>
      </c>
      <c r="L792" s="4">
        <f>12*(INT(K792/12))+IF(((K792/12)-INT(K792/12))*12&lt;3,3,IF(AND(((K792/12)-INT(K792/12))*12&gt;=3,((K792/12)-INT(K792/12))*12&lt;6),6,IF(AND(((K792/12)-INT(K792/12))*12&gt;=6,((K792/12)-INT(K792/12))*12&lt;9),9,IF(((K792/12)-INT(K792/12))*12&gt;=9,12))))</f>
        <v>180</v>
      </c>
      <c r="M792" s="13">
        <f>1/500*(I792*L792)</f>
        <v>87648.48</v>
      </c>
      <c r="N792" s="9">
        <f>YEARFRAC(D792,G792,0)</f>
        <v>60</v>
      </c>
      <c r="O792" s="12"/>
      <c r="P792" s="11"/>
      <c r="Q792" s="11"/>
      <c r="R792" s="11"/>
      <c r="S792" s="9"/>
      <c r="T792" s="9"/>
      <c r="U792" s="9"/>
      <c r="V792" s="9"/>
      <c r="W792" s="9"/>
      <c r="X792" s="9"/>
      <c r="Y792" s="10"/>
      <c r="Z792" s="9"/>
      <c r="AA792" s="8"/>
      <c r="AB792" s="1"/>
      <c r="AC792" s="7"/>
    </row>
    <row r="793" spans="1:29" x14ac:dyDescent="0.2">
      <c r="A793" s="18">
        <v>6378</v>
      </c>
      <c r="B793" s="17" t="s">
        <v>391</v>
      </c>
      <c r="C793" s="17" t="s">
        <v>2</v>
      </c>
      <c r="D793" s="16">
        <v>23377</v>
      </c>
      <c r="E793" s="16">
        <v>32325</v>
      </c>
      <c r="F793" s="16">
        <v>37622</v>
      </c>
      <c r="G793" s="16">
        <v>45292</v>
      </c>
      <c r="H793" s="13">
        <v>15897</v>
      </c>
      <c r="I793" s="13">
        <v>190764</v>
      </c>
      <c r="J793" s="15">
        <f>YEARFRAC(F793,$J$2,3)</f>
        <v>8.4986301369863018</v>
      </c>
      <c r="K793" s="14">
        <f>PRODUCT(J793*12)</f>
        <v>101.98356164383563</v>
      </c>
      <c r="L793" s="4">
        <f>12*(INT(K793/12))+IF(((K793/12)-INT(K793/12))*12&lt;3,3,IF(AND(((K793/12)-INT(K793/12))*12&gt;=3,((K793/12)-INT(K793/12))*12&lt;6),6,IF(AND(((K793/12)-INT(K793/12))*12&gt;=6,((K793/12)-INT(K793/12))*12&lt;9),9,IF(((K793/12)-INT(K793/12))*12&gt;=9,12))))</f>
        <v>102</v>
      </c>
      <c r="M793" s="13">
        <f>1/500*(I793*L793)</f>
        <v>38915.856</v>
      </c>
      <c r="N793" s="9">
        <f>YEARFRAC(D793,G793,0)</f>
        <v>60</v>
      </c>
      <c r="O793" s="12"/>
      <c r="P793" s="11"/>
      <c r="Q793" s="11"/>
      <c r="R793" s="11"/>
      <c r="S793" s="9"/>
      <c r="T793" s="9"/>
      <c r="U793" s="9"/>
      <c r="V793" s="9"/>
      <c r="W793" s="9"/>
      <c r="X793" s="9"/>
      <c r="Y793" s="10"/>
      <c r="Z793" s="9"/>
      <c r="AA793" s="8"/>
      <c r="AB793" s="1"/>
      <c r="AC793" s="7"/>
    </row>
    <row r="794" spans="1:29" x14ac:dyDescent="0.2">
      <c r="A794" s="18">
        <v>6381</v>
      </c>
      <c r="B794" s="17" t="s">
        <v>390</v>
      </c>
      <c r="C794" s="17" t="s">
        <v>2</v>
      </c>
      <c r="D794" s="16">
        <v>22251</v>
      </c>
      <c r="E794" s="16">
        <v>32325</v>
      </c>
      <c r="F794" s="16">
        <v>34700</v>
      </c>
      <c r="G794" s="16">
        <v>44166</v>
      </c>
      <c r="H794" s="13">
        <v>25895</v>
      </c>
      <c r="I794" s="13">
        <v>310740</v>
      </c>
      <c r="J794" s="15">
        <f>YEARFRAC(F794,$J$2,3)</f>
        <v>16.504109589041096</v>
      </c>
      <c r="K794" s="14">
        <f>PRODUCT(J794*12)</f>
        <v>198.04931506849317</v>
      </c>
      <c r="L794" s="4">
        <f>12*(INT(K794/12))+IF(((K794/12)-INT(K794/12))*12&lt;3,3,IF(AND(((K794/12)-INT(K794/12))*12&gt;=3,((K794/12)-INT(K794/12))*12&lt;6),6,IF(AND(((K794/12)-INT(K794/12))*12&gt;=6,((K794/12)-INT(K794/12))*12&lt;9),9,IF(((K794/12)-INT(K794/12))*12&gt;=9,12))))</f>
        <v>201</v>
      </c>
      <c r="M794" s="13">
        <f>1/500*(I794*L794)</f>
        <v>124917.48</v>
      </c>
      <c r="N794" s="9">
        <f>YEARFRAC(D794,G794,0)</f>
        <v>60</v>
      </c>
      <c r="O794" s="12"/>
      <c r="P794" s="11"/>
      <c r="Q794" s="11"/>
      <c r="R794" s="11"/>
      <c r="S794" s="9"/>
      <c r="T794" s="9"/>
      <c r="U794" s="9"/>
      <c r="V794" s="9"/>
      <c r="W794" s="9"/>
      <c r="X794" s="9"/>
      <c r="Y794" s="10"/>
      <c r="Z794" s="9"/>
      <c r="AA794" s="8"/>
      <c r="AB794" s="1"/>
      <c r="AC794" s="7"/>
    </row>
    <row r="795" spans="1:29" x14ac:dyDescent="0.2">
      <c r="A795" s="18">
        <v>6438</v>
      </c>
      <c r="B795" s="17" t="s">
        <v>389</v>
      </c>
      <c r="C795" s="17" t="s">
        <v>2</v>
      </c>
      <c r="D795" s="16">
        <v>24251</v>
      </c>
      <c r="E795" s="16">
        <v>32690</v>
      </c>
      <c r="F795" s="16">
        <v>37895</v>
      </c>
      <c r="G795" s="16">
        <v>46166</v>
      </c>
      <c r="H795" s="13">
        <v>15897</v>
      </c>
      <c r="I795" s="13">
        <v>190764</v>
      </c>
      <c r="J795" s="15">
        <f>YEARFRAC(F795,$J$2,3)</f>
        <v>7.7506849315068491</v>
      </c>
      <c r="K795" s="14">
        <f>PRODUCT(J795*12)</f>
        <v>93.008219178082186</v>
      </c>
      <c r="L795" s="4">
        <f>12*(INT(K795/12))+IF(((K795/12)-INT(K795/12))*12&lt;3,3,IF(AND(((K795/12)-INT(K795/12))*12&gt;=3,((K795/12)-INT(K795/12))*12&lt;6),6,IF(AND(((K795/12)-INT(K795/12))*12&gt;=6,((K795/12)-INT(K795/12))*12&lt;9),9,IF(((K795/12)-INT(K795/12))*12&gt;=9,12))))</f>
        <v>96</v>
      </c>
      <c r="M795" s="13">
        <f>1/500*(I795*L795)</f>
        <v>36626.688000000002</v>
      </c>
      <c r="N795" s="9">
        <f>YEARFRAC(D795,G795,0)</f>
        <v>60</v>
      </c>
      <c r="O795" s="12"/>
      <c r="P795" s="11"/>
      <c r="Q795" s="11"/>
      <c r="R795" s="11"/>
      <c r="S795" s="9"/>
      <c r="T795" s="9"/>
      <c r="U795" s="9"/>
      <c r="V795" s="9"/>
      <c r="W795" s="9"/>
      <c r="X795" s="9"/>
      <c r="Y795" s="10"/>
      <c r="Z795" s="9"/>
      <c r="AA795" s="8"/>
      <c r="AB795" s="1"/>
      <c r="AC795" s="7"/>
    </row>
    <row r="796" spans="1:29" x14ac:dyDescent="0.2">
      <c r="A796" s="18">
        <v>6444</v>
      </c>
      <c r="B796" s="17" t="s">
        <v>388</v>
      </c>
      <c r="C796" s="17" t="s">
        <v>2</v>
      </c>
      <c r="D796" s="16">
        <v>22376</v>
      </c>
      <c r="E796" s="16">
        <v>32690</v>
      </c>
      <c r="F796" s="16">
        <v>35278</v>
      </c>
      <c r="G796" s="16">
        <v>44291</v>
      </c>
      <c r="H796" s="13">
        <v>29021</v>
      </c>
      <c r="I796" s="13">
        <v>348252</v>
      </c>
      <c r="J796" s="15">
        <f>YEARFRAC(F796,$J$2,3)</f>
        <v>14.920547945205479</v>
      </c>
      <c r="K796" s="14">
        <f>PRODUCT(J796*12)</f>
        <v>179.04657534246576</v>
      </c>
      <c r="L796" s="4">
        <f>12*(INT(K796/12))+IF(((K796/12)-INT(K796/12))*12&lt;3,3,IF(AND(((K796/12)-INT(K796/12))*12&gt;=3,((K796/12)-INT(K796/12))*12&lt;6),6,IF(AND(((K796/12)-INT(K796/12))*12&gt;=6,((K796/12)-INT(K796/12))*12&lt;9),9,IF(((K796/12)-INT(K796/12))*12&gt;=9,12))))</f>
        <v>180</v>
      </c>
      <c r="M796" s="13">
        <f>1/500*(I796*L796)</f>
        <v>125370.72</v>
      </c>
      <c r="N796" s="9">
        <f>YEARFRAC(D796,G796,0)</f>
        <v>60</v>
      </c>
      <c r="O796" s="12"/>
      <c r="P796" s="11"/>
      <c r="Q796" s="11"/>
      <c r="R796" s="11"/>
      <c r="S796" s="9"/>
      <c r="T796" s="9"/>
      <c r="U796" s="9"/>
      <c r="V796" s="9"/>
      <c r="W796" s="9"/>
      <c r="X796" s="9"/>
      <c r="Y796" s="10"/>
      <c r="Z796" s="9"/>
      <c r="AA796" s="8"/>
      <c r="AB796" s="1"/>
      <c r="AC796" s="7"/>
    </row>
    <row r="797" spans="1:29" x14ac:dyDescent="0.2">
      <c r="A797" s="18">
        <v>6481</v>
      </c>
      <c r="B797" s="17" t="s">
        <v>387</v>
      </c>
      <c r="C797" s="17" t="s">
        <v>2</v>
      </c>
      <c r="D797" s="16">
        <v>22928</v>
      </c>
      <c r="E797" s="16">
        <v>30896</v>
      </c>
      <c r="F797" s="16">
        <v>34700</v>
      </c>
      <c r="G797" s="16">
        <v>44843</v>
      </c>
      <c r="H797" s="13">
        <v>35275</v>
      </c>
      <c r="I797" s="13">
        <v>423300</v>
      </c>
      <c r="J797" s="15">
        <f>YEARFRAC(F797,$J$2,3)</f>
        <v>16.504109589041096</v>
      </c>
      <c r="K797" s="14">
        <f>PRODUCT(J797*12)</f>
        <v>198.04931506849317</v>
      </c>
      <c r="L797" s="4">
        <f>12*(INT(K797/12))+IF(((K797/12)-INT(K797/12))*12&lt;3,3,IF(AND(((K797/12)-INT(K797/12))*12&gt;=3,((K797/12)-INT(K797/12))*12&lt;6),6,IF(AND(((K797/12)-INT(K797/12))*12&gt;=6,((K797/12)-INT(K797/12))*12&lt;9),9,IF(((K797/12)-INT(K797/12))*12&gt;=9,12))))</f>
        <v>201</v>
      </c>
      <c r="M797" s="13">
        <f>1/500*(I797*L797)</f>
        <v>170166.6</v>
      </c>
      <c r="N797" s="9">
        <f>YEARFRAC(D797,G797,0)</f>
        <v>60</v>
      </c>
      <c r="O797" s="12"/>
      <c r="P797" s="11"/>
      <c r="Q797" s="11"/>
      <c r="R797" s="11"/>
      <c r="S797" s="9"/>
      <c r="T797" s="9"/>
      <c r="U797" s="9"/>
      <c r="V797" s="9"/>
      <c r="W797" s="9"/>
      <c r="X797" s="9"/>
      <c r="Y797" s="10"/>
      <c r="Z797" s="9"/>
      <c r="AA797" s="8"/>
      <c r="AB797" s="1"/>
      <c r="AC797" s="7"/>
    </row>
    <row r="798" spans="1:29" x14ac:dyDescent="0.2">
      <c r="A798" s="18">
        <v>6503</v>
      </c>
      <c r="B798" s="17" t="s">
        <v>386</v>
      </c>
      <c r="C798" s="17" t="s">
        <v>2</v>
      </c>
      <c r="D798" s="16">
        <v>22746</v>
      </c>
      <c r="E798" s="16">
        <v>32752</v>
      </c>
      <c r="F798" s="16">
        <v>34700</v>
      </c>
      <c r="G798" s="16">
        <v>44661</v>
      </c>
      <c r="H798" s="13">
        <v>42877</v>
      </c>
      <c r="I798" s="13">
        <v>514524</v>
      </c>
      <c r="J798" s="15">
        <f>YEARFRAC(F798,$J$2,3)</f>
        <v>16.504109589041096</v>
      </c>
      <c r="K798" s="14">
        <f>PRODUCT(J798*12)</f>
        <v>198.04931506849317</v>
      </c>
      <c r="L798" s="4">
        <f>12*(INT(K798/12))+IF(((K798/12)-INT(K798/12))*12&lt;3,3,IF(AND(((K798/12)-INT(K798/12))*12&gt;=3,((K798/12)-INT(K798/12))*12&lt;6),6,IF(AND(((K798/12)-INT(K798/12))*12&gt;=6,((K798/12)-INT(K798/12))*12&lt;9),9,IF(((K798/12)-INT(K798/12))*12&gt;=9,12))))</f>
        <v>201</v>
      </c>
      <c r="M798" s="13">
        <f>1/500*(I798*L798)</f>
        <v>206838.64800000002</v>
      </c>
      <c r="N798" s="9">
        <f>YEARFRAC(D798,G798,0)</f>
        <v>60</v>
      </c>
      <c r="O798" s="12"/>
      <c r="P798" s="11"/>
      <c r="Q798" s="11"/>
      <c r="R798" s="11"/>
      <c r="S798" s="9"/>
      <c r="T798" s="9"/>
      <c r="U798" s="9"/>
      <c r="V798" s="9"/>
      <c r="W798" s="9"/>
      <c r="X798" s="9"/>
      <c r="Y798" s="10"/>
      <c r="Z798" s="9"/>
      <c r="AA798" s="8"/>
      <c r="AB798" s="1"/>
      <c r="AC798" s="7"/>
    </row>
    <row r="799" spans="1:29" x14ac:dyDescent="0.2">
      <c r="A799" s="18">
        <v>6505</v>
      </c>
      <c r="B799" s="17" t="s">
        <v>385</v>
      </c>
      <c r="C799" s="17" t="s">
        <v>2</v>
      </c>
      <c r="D799" s="16">
        <v>23620</v>
      </c>
      <c r="E799" s="16">
        <v>32762</v>
      </c>
      <c r="F799" s="16">
        <v>34700</v>
      </c>
      <c r="G799" s="16">
        <v>45535</v>
      </c>
      <c r="H799" s="13">
        <v>24662</v>
      </c>
      <c r="I799" s="13">
        <v>295944</v>
      </c>
      <c r="J799" s="15">
        <f>YEARFRAC(F799,$J$2,3)</f>
        <v>16.504109589041096</v>
      </c>
      <c r="K799" s="14">
        <f>PRODUCT(J799*12)</f>
        <v>198.04931506849317</v>
      </c>
      <c r="L799" s="4">
        <f>12*(INT(K799/12))+IF(((K799/12)-INT(K799/12))*12&lt;3,3,IF(AND(((K799/12)-INT(K799/12))*12&gt;=3,((K799/12)-INT(K799/12))*12&lt;6),6,IF(AND(((K799/12)-INT(K799/12))*12&gt;=6,((K799/12)-INT(K799/12))*12&lt;9),9,IF(((K799/12)-INT(K799/12))*12&gt;=9,12))))</f>
        <v>201</v>
      </c>
      <c r="M799" s="13">
        <f>1/500*(I799*L799)</f>
        <v>118969.488</v>
      </c>
      <c r="N799" s="9">
        <f>YEARFRAC(D799,G799,0)</f>
        <v>60</v>
      </c>
      <c r="O799" s="12"/>
      <c r="P799" s="11"/>
      <c r="Q799" s="11"/>
      <c r="R799" s="11"/>
      <c r="S799" s="9"/>
      <c r="T799" s="9"/>
      <c r="U799" s="9"/>
      <c r="V799" s="9"/>
      <c r="W799" s="9"/>
      <c r="X799" s="9"/>
      <c r="Y799" s="10"/>
      <c r="Z799" s="9"/>
      <c r="AA799" s="8"/>
      <c r="AB799" s="1"/>
      <c r="AC799" s="7"/>
    </row>
    <row r="800" spans="1:29" x14ac:dyDescent="0.2">
      <c r="A800" s="18">
        <v>7181</v>
      </c>
      <c r="B800" s="17" t="s">
        <v>384</v>
      </c>
      <c r="C800" s="17" t="s">
        <v>2</v>
      </c>
      <c r="D800" s="16">
        <v>24838</v>
      </c>
      <c r="E800" s="16">
        <v>37067</v>
      </c>
      <c r="F800" s="16">
        <v>37067</v>
      </c>
      <c r="G800" s="16">
        <v>46753</v>
      </c>
      <c r="H800" s="13">
        <v>17527</v>
      </c>
      <c r="I800" s="13">
        <v>210324</v>
      </c>
      <c r="J800" s="15">
        <f>YEARFRAC(F800,$J$2,3)</f>
        <v>10.019178082191781</v>
      </c>
      <c r="K800" s="14">
        <f>PRODUCT(J800*12)</f>
        <v>120.23013698630137</v>
      </c>
      <c r="L800" s="4">
        <f>12*(INT(K800/12))+IF(((K800/12)-INT(K800/12))*12&lt;3,3,IF(AND(((K800/12)-INT(K800/12))*12&gt;=3,((K800/12)-INT(K800/12))*12&lt;6),6,IF(AND(((K800/12)-INT(K800/12))*12&gt;=6,((K800/12)-INT(K800/12))*12&lt;9),9,IF(((K800/12)-INT(K800/12))*12&gt;=9,12))))</f>
        <v>123</v>
      </c>
      <c r="M800" s="13">
        <f>1/500*(I800*L800)</f>
        <v>51739.703999999998</v>
      </c>
      <c r="N800" s="9">
        <f>YEARFRAC(D800,G800,0)</f>
        <v>60</v>
      </c>
      <c r="O800" s="12"/>
      <c r="P800" s="11"/>
      <c r="Q800" s="11"/>
      <c r="R800" s="11"/>
      <c r="S800" s="9"/>
      <c r="T800" s="9"/>
      <c r="U800" s="9"/>
      <c r="V800" s="9"/>
      <c r="W800" s="9"/>
      <c r="X800" s="9"/>
      <c r="Y800" s="10"/>
      <c r="Z800" s="9"/>
      <c r="AA800" s="8"/>
      <c r="AB800" s="1"/>
      <c r="AC800" s="7"/>
    </row>
    <row r="801" spans="1:29" x14ac:dyDescent="0.2">
      <c r="A801" s="18">
        <v>7192</v>
      </c>
      <c r="B801" s="17" t="s">
        <v>383</v>
      </c>
      <c r="C801" s="17" t="s">
        <v>0</v>
      </c>
      <c r="D801" s="16">
        <v>28058</v>
      </c>
      <c r="E801" s="16">
        <v>37158</v>
      </c>
      <c r="F801" s="16">
        <v>37158</v>
      </c>
      <c r="G801" s="16">
        <v>49973</v>
      </c>
      <c r="H801" s="13">
        <v>37039</v>
      </c>
      <c r="I801" s="13">
        <v>444468</v>
      </c>
      <c r="J801" s="15">
        <f>YEARFRAC(F801,$J$2,3)</f>
        <v>9.7698630136986306</v>
      </c>
      <c r="K801" s="14">
        <f>PRODUCT(J801*12)</f>
        <v>117.23835616438356</v>
      </c>
      <c r="L801" s="4">
        <f>12*(INT(K801/12))+IF(((K801/12)-INT(K801/12))*12&lt;3,3,IF(AND(((K801/12)-INT(K801/12))*12&gt;=3,((K801/12)-INT(K801/12))*12&lt;6),6,IF(AND(((K801/12)-INT(K801/12))*12&gt;=6,((K801/12)-INT(K801/12))*12&lt;9),9,IF(((K801/12)-INT(K801/12))*12&gt;=9,12))))</f>
        <v>120</v>
      </c>
      <c r="M801" s="13">
        <f>1/500*(I801*L801)</f>
        <v>106672.32000000001</v>
      </c>
      <c r="N801" s="9">
        <f>YEARFRAC(D801,G801,0)</f>
        <v>60</v>
      </c>
      <c r="O801" s="12"/>
      <c r="P801" s="11"/>
      <c r="Q801" s="11"/>
      <c r="R801" s="11"/>
      <c r="S801" s="9"/>
      <c r="T801" s="9"/>
      <c r="U801" s="9"/>
      <c r="V801" s="9"/>
      <c r="W801" s="9"/>
      <c r="X801" s="9"/>
      <c r="Y801" s="10"/>
      <c r="Z801" s="9"/>
      <c r="AA801" s="8"/>
      <c r="AB801" s="1"/>
      <c r="AC801" s="7"/>
    </row>
    <row r="802" spans="1:29" x14ac:dyDescent="0.2">
      <c r="A802" s="18">
        <v>7262</v>
      </c>
      <c r="B802" s="17" t="s">
        <v>382</v>
      </c>
      <c r="C802" s="17" t="s">
        <v>2</v>
      </c>
      <c r="D802" s="16">
        <v>25466</v>
      </c>
      <c r="E802" s="16">
        <v>37410</v>
      </c>
      <c r="F802" s="16">
        <v>37410</v>
      </c>
      <c r="G802" s="16">
        <v>49207</v>
      </c>
      <c r="H802" s="13">
        <v>49636</v>
      </c>
      <c r="I802" s="13">
        <v>595632</v>
      </c>
      <c r="J802" s="15">
        <f>YEARFRAC(F802,$J$2,3)</f>
        <v>9.0794520547945208</v>
      </c>
      <c r="K802" s="14">
        <f>PRODUCT(J802*12)</f>
        <v>108.95342465753424</v>
      </c>
      <c r="L802" s="4">
        <f>12*(INT(K802/12))+IF(((K802/12)-INT(K802/12))*12&lt;3,3,IF(AND(((K802/12)-INT(K802/12))*12&gt;=3,((K802/12)-INT(K802/12))*12&lt;6),6,IF(AND(((K802/12)-INT(K802/12))*12&gt;=6,((K802/12)-INT(K802/12))*12&lt;9),9,IF(((K802/12)-INT(K802/12))*12&gt;=9,12))))</f>
        <v>111</v>
      </c>
      <c r="M802" s="13">
        <f>1/500*(I802*L802)</f>
        <v>132230.304</v>
      </c>
      <c r="N802" s="9">
        <f>YEARFRAC(D802,G802,0)</f>
        <v>65</v>
      </c>
      <c r="O802" s="12"/>
      <c r="P802" s="11"/>
      <c r="Q802" s="11"/>
      <c r="R802" s="11"/>
      <c r="S802" s="9"/>
      <c r="T802" s="9"/>
      <c r="U802" s="9"/>
      <c r="V802" s="9"/>
      <c r="W802" s="9"/>
      <c r="X802" s="9"/>
      <c r="Y802" s="10"/>
      <c r="Z802" s="9"/>
      <c r="AA802" s="8"/>
      <c r="AB802" s="1"/>
      <c r="AC802" s="7"/>
    </row>
    <row r="803" spans="1:29" x14ac:dyDescent="0.2">
      <c r="A803" s="18">
        <v>7322</v>
      </c>
      <c r="B803" s="17" t="s">
        <v>381</v>
      </c>
      <c r="C803" s="17" t="s">
        <v>0</v>
      </c>
      <c r="D803" s="16">
        <v>30291</v>
      </c>
      <c r="E803" s="16">
        <v>37872</v>
      </c>
      <c r="F803" s="16">
        <v>37872</v>
      </c>
      <c r="G803" s="16">
        <v>52206</v>
      </c>
      <c r="H803" s="13">
        <v>19323</v>
      </c>
      <c r="I803" s="13">
        <v>231876</v>
      </c>
      <c r="J803" s="15">
        <f>YEARFRAC(F803,$J$2,3)</f>
        <v>7.8136986301369866</v>
      </c>
      <c r="K803" s="14">
        <f>PRODUCT(J803*12)</f>
        <v>93.764383561643839</v>
      </c>
      <c r="L803" s="4">
        <f>12*(INT(K803/12))+IF(((K803/12)-INT(K803/12))*12&lt;3,3,IF(AND(((K803/12)-INT(K803/12))*12&gt;=3,((K803/12)-INT(K803/12))*12&lt;6),6,IF(AND(((K803/12)-INT(K803/12))*12&gt;=6,((K803/12)-INT(K803/12))*12&lt;9),9,IF(((K803/12)-INT(K803/12))*12&gt;=9,12))))</f>
        <v>96</v>
      </c>
      <c r="M803" s="13">
        <f>1/500*(I803*L803)</f>
        <v>44520.192000000003</v>
      </c>
      <c r="N803" s="9">
        <f>YEARFRAC(D803,G803,0)</f>
        <v>60</v>
      </c>
      <c r="O803" s="12"/>
      <c r="P803" s="11"/>
      <c r="Q803" s="11"/>
      <c r="R803" s="11"/>
      <c r="S803" s="9"/>
      <c r="T803" s="9"/>
      <c r="U803" s="9"/>
      <c r="V803" s="9"/>
      <c r="W803" s="9"/>
      <c r="X803" s="9"/>
      <c r="Y803" s="10"/>
      <c r="Z803" s="9"/>
      <c r="AA803" s="8"/>
      <c r="AB803" s="1"/>
      <c r="AC803" s="7"/>
    </row>
    <row r="804" spans="1:29" x14ac:dyDescent="0.2">
      <c r="A804" s="18">
        <v>7323</v>
      </c>
      <c r="B804" s="17" t="s">
        <v>380</v>
      </c>
      <c r="C804" s="17" t="s">
        <v>2</v>
      </c>
      <c r="D804" s="16">
        <v>27286</v>
      </c>
      <c r="E804" s="16">
        <v>37872</v>
      </c>
      <c r="F804" s="16">
        <v>37872</v>
      </c>
      <c r="G804" s="16">
        <v>49201</v>
      </c>
      <c r="H804" s="13">
        <v>31996</v>
      </c>
      <c r="I804" s="13">
        <v>383952</v>
      </c>
      <c r="J804" s="15">
        <f>YEARFRAC(F804,$J$2,3)</f>
        <v>7.8136986301369866</v>
      </c>
      <c r="K804" s="14">
        <f>PRODUCT(J804*12)</f>
        <v>93.764383561643839</v>
      </c>
      <c r="L804" s="4">
        <f>12*(INT(K804/12))+IF(((K804/12)-INT(K804/12))*12&lt;3,3,IF(AND(((K804/12)-INT(K804/12))*12&gt;=3,((K804/12)-INT(K804/12))*12&lt;6),6,IF(AND(((K804/12)-INT(K804/12))*12&gt;=6,((K804/12)-INT(K804/12))*12&lt;9),9,IF(((K804/12)-INT(K804/12))*12&gt;=9,12))))</f>
        <v>96</v>
      </c>
      <c r="M804" s="13">
        <f>1/500*(I804*L804)</f>
        <v>73718.784</v>
      </c>
      <c r="N804" s="9">
        <f>YEARFRAC(D804,G804,0)</f>
        <v>60</v>
      </c>
      <c r="O804" s="12"/>
      <c r="P804" s="11"/>
      <c r="Q804" s="11"/>
      <c r="R804" s="11"/>
      <c r="S804" s="9"/>
      <c r="T804" s="9"/>
      <c r="U804" s="9"/>
      <c r="V804" s="9"/>
      <c r="W804" s="9"/>
      <c r="X804" s="9"/>
      <c r="Y804" s="10"/>
      <c r="Z804" s="9"/>
      <c r="AA804" s="8"/>
      <c r="AB804" s="1"/>
      <c r="AC804" s="7"/>
    </row>
    <row r="805" spans="1:29" x14ac:dyDescent="0.2">
      <c r="A805" s="18">
        <v>7459</v>
      </c>
      <c r="B805" s="17" t="s">
        <v>379</v>
      </c>
      <c r="C805" s="17" t="s">
        <v>2</v>
      </c>
      <c r="D805" s="16">
        <v>27395</v>
      </c>
      <c r="E805" s="16">
        <v>39300</v>
      </c>
      <c r="F805" s="16">
        <v>39300</v>
      </c>
      <c r="G805" s="16">
        <v>49310</v>
      </c>
      <c r="H805" s="13">
        <v>29021</v>
      </c>
      <c r="I805" s="13">
        <v>348252</v>
      </c>
      <c r="J805" s="15">
        <f>YEARFRAC(F805,$J$2,3)</f>
        <v>3.9013698630136986</v>
      </c>
      <c r="K805" s="14">
        <f>PRODUCT(J805*12)</f>
        <v>46.816438356164383</v>
      </c>
      <c r="L805" s="4">
        <f>12*(INT(K805/12))+IF(((K805/12)-INT(K805/12))*12&lt;3,3,IF(AND(((K805/12)-INT(K805/12))*12&gt;=3,((K805/12)-INT(K805/12))*12&lt;6),6,IF(AND(((K805/12)-INT(K805/12))*12&gt;=6,((K805/12)-INT(K805/12))*12&lt;9),9,IF(((K805/12)-INT(K805/12))*12&gt;=9,12))))</f>
        <v>48</v>
      </c>
      <c r="M805" s="13">
        <f>1/500*(I805*L805)</f>
        <v>33432.192000000003</v>
      </c>
      <c r="N805" s="9">
        <f>YEARFRAC(D805,G805,0)</f>
        <v>60</v>
      </c>
      <c r="O805" s="12"/>
      <c r="P805" s="11"/>
      <c r="Q805" s="11"/>
      <c r="R805" s="11"/>
      <c r="S805" s="9"/>
      <c r="T805" s="9"/>
      <c r="U805" s="9"/>
      <c r="V805" s="9"/>
      <c r="W805" s="9"/>
      <c r="X805" s="9"/>
      <c r="Y805" s="10"/>
      <c r="Z805" s="9"/>
      <c r="AA805" s="8"/>
      <c r="AB805" s="1"/>
      <c r="AC805" s="7"/>
    </row>
    <row r="806" spans="1:29" x14ac:dyDescent="0.2">
      <c r="A806" s="18">
        <v>7480</v>
      </c>
      <c r="B806" s="17" t="s">
        <v>378</v>
      </c>
      <c r="C806" s="17" t="s">
        <v>2</v>
      </c>
      <c r="D806" s="16">
        <v>27673</v>
      </c>
      <c r="E806" s="16">
        <v>39387</v>
      </c>
      <c r="F806" s="16">
        <v>39387</v>
      </c>
      <c r="G806" s="16">
        <v>49588</v>
      </c>
      <c r="H806" s="13">
        <v>33595</v>
      </c>
      <c r="I806" s="13">
        <v>403140</v>
      </c>
      <c r="J806" s="15">
        <f>YEARFRAC(F806,$J$2,3)</f>
        <v>3.6630136986301371</v>
      </c>
      <c r="K806" s="14">
        <f>PRODUCT(J806*12)</f>
        <v>43.956164383561642</v>
      </c>
      <c r="L806" s="4">
        <f>12*(INT(K806/12))+IF(((K806/12)-INT(K806/12))*12&lt;3,3,IF(AND(((K806/12)-INT(K806/12))*12&gt;=3,((K806/12)-INT(K806/12))*12&lt;6),6,IF(AND(((K806/12)-INT(K806/12))*12&gt;=6,((K806/12)-INT(K806/12))*12&lt;9),9,IF(((K806/12)-INT(K806/12))*12&gt;=9,12))))</f>
        <v>45</v>
      </c>
      <c r="M806" s="13">
        <f>1/500*(I806*L806)</f>
        <v>36282.6</v>
      </c>
      <c r="N806" s="9">
        <f>YEARFRAC(D806,G806,0)</f>
        <v>60</v>
      </c>
      <c r="O806" s="12"/>
      <c r="P806" s="11"/>
      <c r="Q806" s="11"/>
      <c r="R806" s="11"/>
      <c r="S806" s="9"/>
      <c r="T806" s="9"/>
      <c r="U806" s="9"/>
      <c r="V806" s="9"/>
      <c r="W806" s="9"/>
      <c r="X806" s="9"/>
      <c r="Y806" s="10"/>
      <c r="Z806" s="9"/>
      <c r="AA806" s="8"/>
      <c r="AB806" s="1"/>
      <c r="AC806" s="7"/>
    </row>
    <row r="807" spans="1:29" x14ac:dyDescent="0.2">
      <c r="A807" s="18">
        <v>7501</v>
      </c>
      <c r="B807" s="17" t="s">
        <v>377</v>
      </c>
      <c r="C807" s="17" t="s">
        <v>0</v>
      </c>
      <c r="D807" s="16">
        <v>28856</v>
      </c>
      <c r="E807" s="16">
        <v>39417</v>
      </c>
      <c r="F807" s="16">
        <v>39417</v>
      </c>
      <c r="G807" s="16">
        <v>50771</v>
      </c>
      <c r="H807" s="13">
        <v>18403</v>
      </c>
      <c r="I807" s="13">
        <v>220836</v>
      </c>
      <c r="J807" s="15">
        <f>YEARFRAC(F807,$J$2,3)</f>
        <v>3.580821917808219</v>
      </c>
      <c r="K807" s="14">
        <f>PRODUCT(J807*12)</f>
        <v>42.969863013698628</v>
      </c>
      <c r="L807" s="4">
        <f>12*(INT(K807/12))+IF(((K807/12)-INT(K807/12))*12&lt;3,3,IF(AND(((K807/12)-INT(K807/12))*12&gt;=3,((K807/12)-INT(K807/12))*12&lt;6),6,IF(AND(((K807/12)-INT(K807/12))*12&gt;=6,((K807/12)-INT(K807/12))*12&lt;9),9,IF(((K807/12)-INT(K807/12))*12&gt;=9,12))))</f>
        <v>45</v>
      </c>
      <c r="M807" s="13">
        <f>1/500*(I807*L807)</f>
        <v>19875.240000000002</v>
      </c>
      <c r="N807" s="9">
        <f>YEARFRAC(D807,G807,0)</f>
        <v>60</v>
      </c>
      <c r="O807" s="12"/>
      <c r="P807" s="11"/>
      <c r="Q807" s="11"/>
      <c r="R807" s="11"/>
      <c r="S807" s="9"/>
      <c r="T807" s="9"/>
      <c r="U807" s="9"/>
      <c r="V807" s="9"/>
      <c r="W807" s="9"/>
      <c r="X807" s="9"/>
      <c r="Y807" s="10"/>
      <c r="Z807" s="9"/>
      <c r="AA807" s="8"/>
      <c r="AB807" s="1"/>
      <c r="AC807" s="7"/>
    </row>
    <row r="808" spans="1:29" x14ac:dyDescent="0.2">
      <c r="A808" s="18">
        <v>7502</v>
      </c>
      <c r="B808" s="17" t="s">
        <v>376</v>
      </c>
      <c r="C808" s="17" t="s">
        <v>2</v>
      </c>
      <c r="D808" s="16">
        <v>27542</v>
      </c>
      <c r="E808" s="16">
        <v>39417</v>
      </c>
      <c r="F808" s="16">
        <v>39417</v>
      </c>
      <c r="G808" s="16">
        <v>51284</v>
      </c>
      <c r="H808" s="13">
        <v>49636</v>
      </c>
      <c r="I808" s="13">
        <v>595632</v>
      </c>
      <c r="J808" s="15">
        <f>YEARFRAC(F808,$J$2,3)</f>
        <v>3.580821917808219</v>
      </c>
      <c r="K808" s="14">
        <f>PRODUCT(J808*12)</f>
        <v>42.969863013698628</v>
      </c>
      <c r="L808" s="4">
        <f>12*(INT(K808/12))+IF(((K808/12)-INT(K808/12))*12&lt;3,3,IF(AND(((K808/12)-INT(K808/12))*12&gt;=3,((K808/12)-INT(K808/12))*12&lt;6),6,IF(AND(((K808/12)-INT(K808/12))*12&gt;=6,((K808/12)-INT(K808/12))*12&lt;9),9,IF(((K808/12)-INT(K808/12))*12&gt;=9,12))))</f>
        <v>45</v>
      </c>
      <c r="M808" s="13">
        <f>1/500*(I808*L808)</f>
        <v>53606.880000000005</v>
      </c>
      <c r="N808" s="9">
        <f>YEARFRAC(D808,G808,0)</f>
        <v>65</v>
      </c>
      <c r="O808" s="12"/>
      <c r="P808" s="11"/>
      <c r="Q808" s="11"/>
      <c r="R808" s="11"/>
      <c r="S808" s="9"/>
      <c r="T808" s="9"/>
      <c r="U808" s="9"/>
      <c r="V808" s="9"/>
      <c r="W808" s="9"/>
      <c r="X808" s="9"/>
      <c r="Y808" s="10"/>
      <c r="Z808" s="9"/>
      <c r="AA808" s="8"/>
      <c r="AB808" s="1"/>
      <c r="AC808" s="7"/>
    </row>
    <row r="809" spans="1:29" x14ac:dyDescent="0.2">
      <c r="A809" s="18">
        <v>7503</v>
      </c>
      <c r="B809" s="17" t="s">
        <v>375</v>
      </c>
      <c r="C809" s="17" t="s">
        <v>2</v>
      </c>
      <c r="D809" s="16">
        <v>29565</v>
      </c>
      <c r="E809" s="16">
        <v>39417</v>
      </c>
      <c r="F809" s="16">
        <v>39417</v>
      </c>
      <c r="G809" s="16">
        <v>53306</v>
      </c>
      <c r="H809" s="13">
        <v>42877</v>
      </c>
      <c r="I809" s="13">
        <v>514524</v>
      </c>
      <c r="J809" s="15">
        <f>YEARFRAC(F809,$J$2,3)</f>
        <v>3.580821917808219</v>
      </c>
      <c r="K809" s="14">
        <f>PRODUCT(J809*12)</f>
        <v>42.969863013698628</v>
      </c>
      <c r="L809" s="4">
        <f>12*(INT(K809/12))+IF(((K809/12)-INT(K809/12))*12&lt;3,3,IF(AND(((K809/12)-INT(K809/12))*12&gt;=3,((K809/12)-INT(K809/12))*12&lt;6),6,IF(AND(((K809/12)-INT(K809/12))*12&gt;=6,((K809/12)-INT(K809/12))*12&lt;9),9,IF(((K809/12)-INT(K809/12))*12&gt;=9,12))))</f>
        <v>45</v>
      </c>
      <c r="M809" s="13">
        <f>1/500*(I809*L809)</f>
        <v>46307.16</v>
      </c>
      <c r="N809" s="9">
        <f>YEARFRAC(D809,G809,0)</f>
        <v>65</v>
      </c>
      <c r="O809" s="12"/>
      <c r="P809" s="11"/>
      <c r="Q809" s="11"/>
      <c r="R809" s="11"/>
      <c r="S809" s="9"/>
      <c r="T809" s="9"/>
      <c r="U809" s="9"/>
      <c r="V809" s="9"/>
      <c r="W809" s="9"/>
      <c r="X809" s="9"/>
      <c r="Y809" s="10"/>
      <c r="Z809" s="9"/>
      <c r="AA809" s="8"/>
      <c r="AB809" s="1"/>
      <c r="AC809" s="7"/>
    </row>
    <row r="810" spans="1:29" x14ac:dyDescent="0.2">
      <c r="A810" s="18">
        <v>2545</v>
      </c>
      <c r="B810" s="17" t="s">
        <v>374</v>
      </c>
      <c r="C810" s="17" t="s">
        <v>2</v>
      </c>
      <c r="D810" s="16">
        <v>22798</v>
      </c>
      <c r="E810" s="16">
        <v>31614</v>
      </c>
      <c r="F810" s="16">
        <v>37653</v>
      </c>
      <c r="G810" s="16">
        <v>44713</v>
      </c>
      <c r="H810" s="13">
        <v>18403</v>
      </c>
      <c r="I810" s="13">
        <v>220836</v>
      </c>
      <c r="J810" s="15">
        <f>YEARFRAC(F810,$J$2,3)</f>
        <v>8.4136986301369863</v>
      </c>
      <c r="K810" s="14">
        <f>PRODUCT(J810*12)</f>
        <v>100.96438356164384</v>
      </c>
      <c r="L810" s="4">
        <f>12*(INT(K810/12))+IF(((K810/12)-INT(K810/12))*12&lt;3,3,IF(AND(((K810/12)-INT(K810/12))*12&gt;=3,((K810/12)-INT(K810/12))*12&lt;6),6,IF(AND(((K810/12)-INT(K810/12))*12&gt;=6,((K810/12)-INT(K810/12))*12&lt;9),9,IF(((K810/12)-INT(K810/12))*12&gt;=9,12))))</f>
        <v>102</v>
      </c>
      <c r="M810" s="13">
        <f>1/500*(I810*L810)</f>
        <v>45050.544000000002</v>
      </c>
      <c r="N810" s="9">
        <f>YEARFRAC(D810,G810,0)</f>
        <v>60</v>
      </c>
      <c r="O810" s="12"/>
      <c r="P810" s="11"/>
      <c r="Q810" s="11"/>
      <c r="R810" s="11"/>
      <c r="S810" s="9"/>
      <c r="T810" s="9"/>
      <c r="U810" s="9"/>
      <c r="V810" s="9"/>
      <c r="W810" s="9"/>
      <c r="X810" s="9"/>
      <c r="Y810" s="10"/>
      <c r="Z810" s="9"/>
      <c r="AA810" s="8"/>
      <c r="AB810" s="1"/>
      <c r="AC810" s="7"/>
    </row>
    <row r="811" spans="1:29" x14ac:dyDescent="0.2">
      <c r="A811" s="18">
        <v>2636</v>
      </c>
      <c r="B811" s="17" t="s">
        <v>373</v>
      </c>
      <c r="C811" s="17" t="s">
        <v>2</v>
      </c>
      <c r="D811" s="16">
        <v>22282</v>
      </c>
      <c r="E811" s="16">
        <v>31594</v>
      </c>
      <c r="F811" s="16">
        <v>34700</v>
      </c>
      <c r="G811" s="16">
        <v>44197</v>
      </c>
      <c r="H811" s="13">
        <v>20289</v>
      </c>
      <c r="I811" s="13">
        <v>243468</v>
      </c>
      <c r="J811" s="15">
        <f>YEARFRAC(F811,$J$2,3)</f>
        <v>16.504109589041096</v>
      </c>
      <c r="K811" s="14">
        <f>PRODUCT(J811*12)</f>
        <v>198.04931506849317</v>
      </c>
      <c r="L811" s="4">
        <f>12*(INT(K811/12))+IF(((K811/12)-INT(K811/12))*12&lt;3,3,IF(AND(((K811/12)-INT(K811/12))*12&gt;=3,((K811/12)-INT(K811/12))*12&lt;6),6,IF(AND(((K811/12)-INT(K811/12))*12&gt;=6,((K811/12)-INT(K811/12))*12&lt;9),9,IF(((K811/12)-INT(K811/12))*12&gt;=9,12))))</f>
        <v>201</v>
      </c>
      <c r="M811" s="13">
        <f>1/500*(I811*L811)</f>
        <v>97874.135999999999</v>
      </c>
      <c r="N811" s="9">
        <f>YEARFRAC(D811,G811,0)</f>
        <v>60</v>
      </c>
      <c r="O811" s="12"/>
      <c r="P811" s="11"/>
      <c r="Q811" s="11"/>
      <c r="R811" s="11"/>
      <c r="S811" s="9"/>
      <c r="T811" s="9"/>
      <c r="U811" s="9"/>
      <c r="V811" s="9"/>
      <c r="W811" s="9"/>
      <c r="X811" s="9"/>
      <c r="Y811" s="10"/>
      <c r="Z811" s="9"/>
      <c r="AA811" s="8"/>
      <c r="AB811" s="1"/>
      <c r="AC811" s="7"/>
    </row>
    <row r="812" spans="1:29" x14ac:dyDescent="0.2">
      <c r="A812" s="18">
        <v>2835</v>
      </c>
      <c r="B812" s="17" t="s">
        <v>372</v>
      </c>
      <c r="C812" s="17" t="s">
        <v>2</v>
      </c>
      <c r="D812" s="16">
        <v>22118</v>
      </c>
      <c r="E812" s="16">
        <v>32395</v>
      </c>
      <c r="F812" s="16">
        <v>36434</v>
      </c>
      <c r="G812" s="16">
        <v>44033</v>
      </c>
      <c r="H812" s="13">
        <v>24662</v>
      </c>
      <c r="I812" s="13">
        <v>295944</v>
      </c>
      <c r="J812" s="15">
        <f>YEARFRAC(F812,$J$2,3)</f>
        <v>11.753424657534246</v>
      </c>
      <c r="K812" s="14">
        <f>PRODUCT(J812*12)</f>
        <v>141.04109589041096</v>
      </c>
      <c r="L812" s="4">
        <f>12*(INT(K812/12))+IF(((K812/12)-INT(K812/12))*12&lt;3,3,IF(AND(((K812/12)-INT(K812/12))*12&gt;=3,((K812/12)-INT(K812/12))*12&lt;6),6,IF(AND(((K812/12)-INT(K812/12))*12&gt;=6,((K812/12)-INT(K812/12))*12&lt;9),9,IF(((K812/12)-INT(K812/12))*12&gt;=9,12))))</f>
        <v>144</v>
      </c>
      <c r="M812" s="13">
        <f>1/500*(I812*L812)</f>
        <v>85231.872000000003</v>
      </c>
      <c r="N812" s="9">
        <f>YEARFRAC(D812,G812,0)</f>
        <v>60</v>
      </c>
      <c r="O812" s="12"/>
      <c r="P812" s="11"/>
      <c r="Q812" s="11"/>
      <c r="R812" s="11"/>
      <c r="S812" s="9"/>
      <c r="T812" s="9"/>
      <c r="U812" s="9"/>
      <c r="V812" s="9"/>
      <c r="W812" s="9"/>
      <c r="X812" s="9"/>
      <c r="Y812" s="10"/>
      <c r="Z812" s="9"/>
      <c r="AA812" s="8"/>
      <c r="AB812" s="1"/>
      <c r="AC812" s="7"/>
    </row>
    <row r="813" spans="1:29" x14ac:dyDescent="0.2">
      <c r="A813" s="18">
        <v>3024</v>
      </c>
      <c r="B813" s="17" t="s">
        <v>371</v>
      </c>
      <c r="C813" s="17" t="s">
        <v>2</v>
      </c>
      <c r="D813" s="16">
        <v>22647</v>
      </c>
      <c r="E813" s="16">
        <v>29860</v>
      </c>
      <c r="F813" s="16">
        <v>34700</v>
      </c>
      <c r="G813" s="16">
        <v>44562</v>
      </c>
      <c r="H813" s="13">
        <v>20289</v>
      </c>
      <c r="I813" s="13">
        <v>243468</v>
      </c>
      <c r="J813" s="15">
        <f>YEARFRAC(F813,$J$2,3)</f>
        <v>16.504109589041096</v>
      </c>
      <c r="K813" s="14">
        <f>PRODUCT(J813*12)</f>
        <v>198.04931506849317</v>
      </c>
      <c r="L813" s="4">
        <f>12*(INT(K813/12))+IF(((K813/12)-INT(K813/12))*12&lt;3,3,IF(AND(((K813/12)-INT(K813/12))*12&gt;=3,((K813/12)-INT(K813/12))*12&lt;6),6,IF(AND(((K813/12)-INT(K813/12))*12&gt;=6,((K813/12)-INT(K813/12))*12&lt;9),9,IF(((K813/12)-INT(K813/12))*12&gt;=9,12))))</f>
        <v>201</v>
      </c>
      <c r="M813" s="13">
        <f>1/500*(I813*L813)</f>
        <v>97874.135999999999</v>
      </c>
      <c r="N813" s="9">
        <f>YEARFRAC(D813,G813,0)</f>
        <v>60</v>
      </c>
      <c r="O813" s="12"/>
      <c r="P813" s="11"/>
      <c r="Q813" s="11"/>
      <c r="R813" s="11"/>
      <c r="S813" s="9"/>
      <c r="T813" s="9"/>
      <c r="U813" s="9"/>
      <c r="V813" s="9"/>
      <c r="W813" s="9"/>
      <c r="X813" s="9"/>
      <c r="Y813" s="10"/>
      <c r="Z813" s="9"/>
      <c r="AA813" s="8"/>
      <c r="AB813" s="1"/>
      <c r="AC813" s="7"/>
    </row>
    <row r="814" spans="1:29" x14ac:dyDescent="0.2">
      <c r="A814" s="18">
        <v>3073</v>
      </c>
      <c r="B814" s="17" t="s">
        <v>370</v>
      </c>
      <c r="C814" s="17" t="s">
        <v>0</v>
      </c>
      <c r="D814" s="16">
        <v>22890</v>
      </c>
      <c r="E814" s="16">
        <v>29860</v>
      </c>
      <c r="F814" s="16">
        <v>34700</v>
      </c>
      <c r="G814" s="16">
        <v>44805</v>
      </c>
      <c r="H814" s="13">
        <v>20289</v>
      </c>
      <c r="I814" s="13">
        <v>243468</v>
      </c>
      <c r="J814" s="15">
        <f>YEARFRAC(F814,$J$2,3)</f>
        <v>16.504109589041096</v>
      </c>
      <c r="K814" s="14">
        <f>PRODUCT(J814*12)</f>
        <v>198.04931506849317</v>
      </c>
      <c r="L814" s="4">
        <f>12*(INT(K814/12))+IF(((K814/12)-INT(K814/12))*12&lt;3,3,IF(AND(((K814/12)-INT(K814/12))*12&gt;=3,((K814/12)-INT(K814/12))*12&lt;6),6,IF(AND(((K814/12)-INT(K814/12))*12&gt;=6,((K814/12)-INT(K814/12))*12&lt;9),9,IF(((K814/12)-INT(K814/12))*12&gt;=9,12))))</f>
        <v>201</v>
      </c>
      <c r="M814" s="13">
        <f>1/500*(I814*L814)</f>
        <v>97874.135999999999</v>
      </c>
      <c r="N814" s="9">
        <f>YEARFRAC(D814,G814,0)</f>
        <v>60</v>
      </c>
      <c r="O814" s="12"/>
      <c r="P814" s="11"/>
      <c r="Q814" s="11"/>
      <c r="R814" s="11"/>
      <c r="S814" s="9"/>
      <c r="T814" s="9"/>
      <c r="U814" s="9"/>
      <c r="V814" s="9"/>
      <c r="W814" s="9"/>
      <c r="X814" s="9"/>
      <c r="Y814" s="10"/>
      <c r="Z814" s="9"/>
      <c r="AA814" s="8"/>
      <c r="AB814" s="1"/>
      <c r="AC814" s="7"/>
    </row>
    <row r="815" spans="1:29" x14ac:dyDescent="0.2">
      <c r="A815" s="18">
        <v>3080</v>
      </c>
      <c r="B815" s="17" t="s">
        <v>369</v>
      </c>
      <c r="C815" s="17" t="s">
        <v>2</v>
      </c>
      <c r="D815" s="16">
        <v>22282</v>
      </c>
      <c r="E815" s="16">
        <v>29878</v>
      </c>
      <c r="F815" s="16">
        <v>34700</v>
      </c>
      <c r="G815" s="16">
        <v>44197</v>
      </c>
      <c r="H815" s="13">
        <v>31996</v>
      </c>
      <c r="I815" s="13">
        <v>383952</v>
      </c>
      <c r="J815" s="15">
        <f>YEARFRAC(F815,$J$2,3)</f>
        <v>16.504109589041096</v>
      </c>
      <c r="K815" s="14">
        <f>PRODUCT(J815*12)</f>
        <v>198.04931506849317</v>
      </c>
      <c r="L815" s="4">
        <f>12*(INT(K815/12))+IF(((K815/12)-INT(K815/12))*12&lt;3,3,IF(AND(((K815/12)-INT(K815/12))*12&gt;=3,((K815/12)-INT(K815/12))*12&lt;6),6,IF(AND(((K815/12)-INT(K815/12))*12&gt;=6,((K815/12)-INT(K815/12))*12&lt;9),9,IF(((K815/12)-INT(K815/12))*12&gt;=9,12))))</f>
        <v>201</v>
      </c>
      <c r="M815" s="13">
        <f>1/500*(I815*L815)</f>
        <v>154348.704</v>
      </c>
      <c r="N815" s="9">
        <f>YEARFRAC(D815,G815,0)</f>
        <v>60</v>
      </c>
      <c r="O815" s="12"/>
      <c r="P815" s="11"/>
      <c r="Q815" s="11"/>
      <c r="R815" s="11"/>
      <c r="S815" s="9"/>
      <c r="T815" s="9"/>
      <c r="U815" s="9"/>
      <c r="V815" s="9"/>
      <c r="W815" s="9"/>
      <c r="X815" s="9"/>
      <c r="Y815" s="10"/>
      <c r="Z815" s="9"/>
      <c r="AA815" s="8"/>
      <c r="AB815" s="1"/>
      <c r="AC815" s="7"/>
    </row>
    <row r="816" spans="1:29" x14ac:dyDescent="0.2">
      <c r="A816" s="18">
        <v>3269</v>
      </c>
      <c r="B816" s="17" t="s">
        <v>368</v>
      </c>
      <c r="C816" s="17" t="s">
        <v>2</v>
      </c>
      <c r="D816" s="16">
        <v>23649</v>
      </c>
      <c r="E816" s="16">
        <v>32328</v>
      </c>
      <c r="F816" s="16">
        <v>34700</v>
      </c>
      <c r="G816" s="16">
        <v>47390</v>
      </c>
      <c r="H816" s="13">
        <v>42877</v>
      </c>
      <c r="I816" s="13">
        <v>514524</v>
      </c>
      <c r="J816" s="15">
        <f>YEARFRAC(F816,$J$2,3)</f>
        <v>16.504109589041096</v>
      </c>
      <c r="K816" s="14">
        <f>PRODUCT(J816*12)</f>
        <v>198.04931506849317</v>
      </c>
      <c r="L816" s="4">
        <f>12*(INT(K816/12))+IF(((K816/12)-INT(K816/12))*12&lt;3,3,IF(AND(((K816/12)-INT(K816/12))*12&gt;=3,((K816/12)-INT(K816/12))*12&lt;6),6,IF(AND(((K816/12)-INT(K816/12))*12&gt;=6,((K816/12)-INT(K816/12))*12&lt;9),9,IF(((K816/12)-INT(K816/12))*12&gt;=9,12))))</f>
        <v>201</v>
      </c>
      <c r="M816" s="13">
        <f>1/500*(I816*L816)</f>
        <v>206838.64800000002</v>
      </c>
      <c r="N816" s="9">
        <f>YEARFRAC(D816,G816,0)</f>
        <v>65</v>
      </c>
      <c r="O816" s="12"/>
      <c r="P816" s="11"/>
      <c r="Q816" s="11"/>
      <c r="R816" s="11"/>
      <c r="S816" s="9"/>
      <c r="T816" s="9"/>
      <c r="U816" s="9"/>
      <c r="V816" s="9"/>
      <c r="W816" s="9"/>
      <c r="X816" s="9"/>
      <c r="Y816" s="10"/>
      <c r="Z816" s="9"/>
      <c r="AA816" s="8"/>
      <c r="AB816" s="1"/>
      <c r="AC816" s="7"/>
    </row>
    <row r="817" spans="1:29" x14ac:dyDescent="0.2">
      <c r="A817" s="18">
        <v>4009</v>
      </c>
      <c r="B817" s="17" t="s">
        <v>367</v>
      </c>
      <c r="C817" s="17" t="s">
        <v>2</v>
      </c>
      <c r="D817" s="16">
        <v>21490</v>
      </c>
      <c r="E817" s="16">
        <v>30888</v>
      </c>
      <c r="F817" s="16">
        <v>34700</v>
      </c>
      <c r="G817" s="16">
        <v>45231</v>
      </c>
      <c r="H817" s="13">
        <v>42877</v>
      </c>
      <c r="I817" s="13">
        <v>514524</v>
      </c>
      <c r="J817" s="15">
        <f>YEARFRAC(F817,$J$2,3)</f>
        <v>16.504109589041096</v>
      </c>
      <c r="K817" s="14">
        <f>PRODUCT(J817*12)</f>
        <v>198.04931506849317</v>
      </c>
      <c r="L817" s="4">
        <f>12*(INT(K817/12))+IF(((K817/12)-INT(K817/12))*12&lt;3,3,IF(AND(((K817/12)-INT(K817/12))*12&gt;=3,((K817/12)-INT(K817/12))*12&lt;6),6,IF(AND(((K817/12)-INT(K817/12))*12&gt;=6,((K817/12)-INT(K817/12))*12&lt;9),9,IF(((K817/12)-INT(K817/12))*12&gt;=9,12))))</f>
        <v>201</v>
      </c>
      <c r="M817" s="13">
        <f>1/500*(I817*L817)</f>
        <v>206838.64800000002</v>
      </c>
      <c r="N817" s="9">
        <f>YEARFRAC(D817,G817,0)</f>
        <v>65</v>
      </c>
      <c r="O817" s="12"/>
      <c r="P817" s="11"/>
      <c r="Q817" s="11"/>
      <c r="R817" s="11"/>
      <c r="S817" s="9"/>
      <c r="T817" s="9"/>
      <c r="U817" s="9"/>
      <c r="V817" s="9"/>
      <c r="W817" s="9"/>
      <c r="X817" s="9"/>
      <c r="Y817" s="10"/>
      <c r="Z817" s="9"/>
      <c r="AA817" s="8"/>
      <c r="AB817" s="1"/>
      <c r="AC817" s="7"/>
    </row>
    <row r="818" spans="1:29" x14ac:dyDescent="0.2">
      <c r="A818" s="18">
        <v>4016</v>
      </c>
      <c r="B818" s="17" t="s">
        <v>366</v>
      </c>
      <c r="C818" s="17" t="s">
        <v>2</v>
      </c>
      <c r="D818" s="16">
        <v>23387</v>
      </c>
      <c r="E818" s="16">
        <v>31656</v>
      </c>
      <c r="F818" s="16">
        <v>37653</v>
      </c>
      <c r="G818" s="16">
        <v>45302</v>
      </c>
      <c r="H818" s="13">
        <v>17527</v>
      </c>
      <c r="I818" s="13">
        <v>210324</v>
      </c>
      <c r="J818" s="15">
        <f>YEARFRAC(F818,$J$2,3)</f>
        <v>8.4136986301369863</v>
      </c>
      <c r="K818" s="14">
        <f>PRODUCT(J818*12)</f>
        <v>100.96438356164384</v>
      </c>
      <c r="L818" s="4">
        <f>12*(INT(K818/12))+IF(((K818/12)-INT(K818/12))*12&lt;3,3,IF(AND(((K818/12)-INT(K818/12))*12&gt;=3,((K818/12)-INT(K818/12))*12&lt;6),6,IF(AND(((K818/12)-INT(K818/12))*12&gt;=6,((K818/12)-INT(K818/12))*12&lt;9),9,IF(((K818/12)-INT(K818/12))*12&gt;=9,12))))</f>
        <v>102</v>
      </c>
      <c r="M818" s="13">
        <f>1/500*(I818*L818)</f>
        <v>42906.095999999998</v>
      </c>
      <c r="N818" s="9">
        <f>YEARFRAC(D818,G818,0)</f>
        <v>60</v>
      </c>
      <c r="O818" s="12"/>
      <c r="P818" s="11"/>
      <c r="Q818" s="11"/>
      <c r="R818" s="11"/>
      <c r="S818" s="9"/>
      <c r="T818" s="9"/>
      <c r="U818" s="9"/>
      <c r="V818" s="9"/>
      <c r="W818" s="9"/>
      <c r="X818" s="9"/>
      <c r="Y818" s="10"/>
      <c r="Z818" s="9"/>
      <c r="AA818" s="8"/>
      <c r="AB818" s="1"/>
      <c r="AC818" s="7"/>
    </row>
    <row r="819" spans="1:29" x14ac:dyDescent="0.2">
      <c r="A819" s="18">
        <v>4368</v>
      </c>
      <c r="B819" s="17" t="s">
        <v>365</v>
      </c>
      <c r="C819" s="17" t="s">
        <v>2</v>
      </c>
      <c r="D819" s="16">
        <v>21531</v>
      </c>
      <c r="E819" s="16">
        <v>29784</v>
      </c>
      <c r="F819" s="16">
        <v>34700</v>
      </c>
      <c r="G819" s="16">
        <v>45272</v>
      </c>
      <c r="H819" s="13">
        <v>49636</v>
      </c>
      <c r="I819" s="13">
        <v>595632</v>
      </c>
      <c r="J819" s="15">
        <f>YEARFRAC(F819,$J$2,3)</f>
        <v>16.504109589041096</v>
      </c>
      <c r="K819" s="14">
        <f>PRODUCT(J819*12)</f>
        <v>198.04931506849317</v>
      </c>
      <c r="L819" s="4">
        <f>12*(INT(K819/12))+IF(((K819/12)-INT(K819/12))*12&lt;3,3,IF(AND(((K819/12)-INT(K819/12))*12&gt;=3,((K819/12)-INT(K819/12))*12&lt;6),6,IF(AND(((K819/12)-INT(K819/12))*12&gt;=6,((K819/12)-INT(K819/12))*12&lt;9),9,IF(((K819/12)-INT(K819/12))*12&gt;=9,12))))</f>
        <v>201</v>
      </c>
      <c r="M819" s="13">
        <f>1/500*(I819*L819)</f>
        <v>239444.06400000001</v>
      </c>
      <c r="N819" s="9">
        <f>YEARFRAC(D819,G819,0)</f>
        <v>65</v>
      </c>
      <c r="O819" s="12"/>
      <c r="P819" s="11"/>
      <c r="Q819" s="11"/>
      <c r="R819" s="11"/>
      <c r="S819" s="9"/>
      <c r="T819" s="9"/>
      <c r="U819" s="9"/>
      <c r="V819" s="9"/>
      <c r="W819" s="9"/>
      <c r="X819" s="9"/>
      <c r="Y819" s="10"/>
      <c r="Z819" s="9"/>
      <c r="AA819" s="8"/>
      <c r="AB819" s="1"/>
      <c r="AC819" s="7"/>
    </row>
    <row r="820" spans="1:29" x14ac:dyDescent="0.2">
      <c r="A820" s="18">
        <v>4682</v>
      </c>
      <c r="B820" s="17" t="s">
        <v>364</v>
      </c>
      <c r="C820" s="17" t="s">
        <v>2</v>
      </c>
      <c r="D820" s="16">
        <v>23073</v>
      </c>
      <c r="E820" s="16">
        <v>29815</v>
      </c>
      <c r="F820" s="16">
        <v>34700</v>
      </c>
      <c r="G820" s="16">
        <v>44988</v>
      </c>
      <c r="H820" s="13">
        <v>42877</v>
      </c>
      <c r="I820" s="13">
        <v>514524</v>
      </c>
      <c r="J820" s="15">
        <f>YEARFRAC(F820,$J$2,3)</f>
        <v>16.504109589041096</v>
      </c>
      <c r="K820" s="14">
        <f>PRODUCT(J820*12)</f>
        <v>198.04931506849317</v>
      </c>
      <c r="L820" s="4">
        <f>12*(INT(K820/12))+IF(((K820/12)-INT(K820/12))*12&lt;3,3,IF(AND(((K820/12)-INT(K820/12))*12&gt;=3,((K820/12)-INT(K820/12))*12&lt;6),6,IF(AND(((K820/12)-INT(K820/12))*12&gt;=6,((K820/12)-INT(K820/12))*12&lt;9),9,IF(((K820/12)-INT(K820/12))*12&gt;=9,12))))</f>
        <v>201</v>
      </c>
      <c r="M820" s="13">
        <f>1/500*(I820*L820)</f>
        <v>206838.64800000002</v>
      </c>
      <c r="N820" s="9">
        <f>YEARFRAC(D820,G820,0)</f>
        <v>60</v>
      </c>
      <c r="O820" s="12"/>
      <c r="P820" s="11"/>
      <c r="Q820" s="11"/>
      <c r="R820" s="11"/>
      <c r="S820" s="9"/>
      <c r="T820" s="9"/>
      <c r="U820" s="9"/>
      <c r="V820" s="9"/>
      <c r="W820" s="9"/>
      <c r="X820" s="9"/>
      <c r="Y820" s="10"/>
      <c r="Z820" s="9"/>
      <c r="AA820" s="8"/>
      <c r="AB820" s="1"/>
      <c r="AC820" s="7"/>
    </row>
    <row r="821" spans="1:29" x14ac:dyDescent="0.2">
      <c r="A821" s="18">
        <v>4865</v>
      </c>
      <c r="B821" s="17" t="s">
        <v>363</v>
      </c>
      <c r="C821" s="17" t="s">
        <v>0</v>
      </c>
      <c r="D821" s="16">
        <v>22998</v>
      </c>
      <c r="E821" s="16">
        <v>31383</v>
      </c>
      <c r="F821" s="16">
        <v>34700</v>
      </c>
      <c r="G821" s="16">
        <v>44913</v>
      </c>
      <c r="H821" s="13">
        <v>31996</v>
      </c>
      <c r="I821" s="13">
        <v>383952</v>
      </c>
      <c r="J821" s="15">
        <f>YEARFRAC(F821,$J$2,3)</f>
        <v>16.504109589041096</v>
      </c>
      <c r="K821" s="14">
        <f>PRODUCT(J821*12)</f>
        <v>198.04931506849317</v>
      </c>
      <c r="L821" s="4">
        <f>12*(INT(K821/12))+IF(((K821/12)-INT(K821/12))*12&lt;3,3,IF(AND(((K821/12)-INT(K821/12))*12&gt;=3,((K821/12)-INT(K821/12))*12&lt;6),6,IF(AND(((K821/12)-INT(K821/12))*12&gt;=6,((K821/12)-INT(K821/12))*12&lt;9),9,IF(((K821/12)-INT(K821/12))*12&gt;=9,12))))</f>
        <v>201</v>
      </c>
      <c r="M821" s="13">
        <f>1/500*(I821*L821)</f>
        <v>154348.704</v>
      </c>
      <c r="N821" s="9">
        <f>YEARFRAC(D821,G821,0)</f>
        <v>60</v>
      </c>
      <c r="O821" s="12"/>
      <c r="P821" s="11"/>
      <c r="Q821" s="11"/>
      <c r="R821" s="11"/>
      <c r="S821" s="9"/>
      <c r="T821" s="9"/>
      <c r="U821" s="9"/>
      <c r="V821" s="9"/>
      <c r="W821" s="9"/>
      <c r="X821" s="9"/>
      <c r="Y821" s="10"/>
      <c r="Z821" s="9"/>
      <c r="AA821" s="8"/>
      <c r="AB821" s="1"/>
      <c r="AC821" s="7"/>
    </row>
    <row r="822" spans="1:29" x14ac:dyDescent="0.2">
      <c r="A822" s="18">
        <v>4970</v>
      </c>
      <c r="B822" s="17" t="s">
        <v>362</v>
      </c>
      <c r="C822" s="17" t="s">
        <v>2</v>
      </c>
      <c r="D822" s="16">
        <v>22647</v>
      </c>
      <c r="E822" s="16">
        <v>32417</v>
      </c>
      <c r="F822" s="16">
        <v>35278</v>
      </c>
      <c r="G822" s="16">
        <v>44562</v>
      </c>
      <c r="H822" s="13">
        <v>25895</v>
      </c>
      <c r="I822" s="13">
        <v>310740</v>
      </c>
      <c r="J822" s="15">
        <f>YEARFRAC(F822,$J$2,3)</f>
        <v>14.920547945205479</v>
      </c>
      <c r="K822" s="14">
        <f>PRODUCT(J822*12)</f>
        <v>179.04657534246576</v>
      </c>
      <c r="L822" s="4">
        <f>12*(INT(K822/12))+IF(((K822/12)-INT(K822/12))*12&lt;3,3,IF(AND(((K822/12)-INT(K822/12))*12&gt;=3,((K822/12)-INT(K822/12))*12&lt;6),6,IF(AND(((K822/12)-INT(K822/12))*12&gt;=6,((K822/12)-INT(K822/12))*12&lt;9),9,IF(((K822/12)-INT(K822/12))*12&gt;=9,12))))</f>
        <v>180</v>
      </c>
      <c r="M822" s="13">
        <f>1/500*(I822*L822)</f>
        <v>111866.40000000001</v>
      </c>
      <c r="N822" s="9">
        <f>YEARFRAC(D822,G822,0)</f>
        <v>60</v>
      </c>
      <c r="O822" s="12"/>
      <c r="P822" s="11"/>
      <c r="Q822" s="11"/>
      <c r="R822" s="11"/>
      <c r="S822" s="9"/>
      <c r="T822" s="9"/>
      <c r="U822" s="9"/>
      <c r="V822" s="9"/>
      <c r="W822" s="9"/>
      <c r="X822" s="9"/>
      <c r="Y822" s="10"/>
      <c r="Z822" s="9"/>
      <c r="AA822" s="8"/>
      <c r="AB822" s="1"/>
      <c r="AC822" s="7"/>
    </row>
    <row r="823" spans="1:29" x14ac:dyDescent="0.2">
      <c r="A823" s="18">
        <v>5381</v>
      </c>
      <c r="B823" s="17" t="s">
        <v>361</v>
      </c>
      <c r="C823" s="17" t="s">
        <v>2</v>
      </c>
      <c r="D823" s="16">
        <v>23903</v>
      </c>
      <c r="E823" s="16">
        <v>30875</v>
      </c>
      <c r="F823" s="16">
        <v>34700</v>
      </c>
      <c r="G823" s="16">
        <v>45818</v>
      </c>
      <c r="H823" s="13">
        <v>49636</v>
      </c>
      <c r="I823" s="13">
        <v>595632</v>
      </c>
      <c r="J823" s="15">
        <f>YEARFRAC(F823,$J$2,3)</f>
        <v>16.504109589041096</v>
      </c>
      <c r="K823" s="14">
        <f>PRODUCT(J823*12)</f>
        <v>198.04931506849317</v>
      </c>
      <c r="L823" s="4">
        <f>12*(INT(K823/12))+IF(((K823/12)-INT(K823/12))*12&lt;3,3,IF(AND(((K823/12)-INT(K823/12))*12&gt;=3,((K823/12)-INT(K823/12))*12&lt;6),6,IF(AND(((K823/12)-INT(K823/12))*12&gt;=6,((K823/12)-INT(K823/12))*12&lt;9),9,IF(((K823/12)-INT(K823/12))*12&gt;=9,12))))</f>
        <v>201</v>
      </c>
      <c r="M823" s="13">
        <f>1/500*(I823*L823)</f>
        <v>239444.06400000001</v>
      </c>
      <c r="N823" s="9">
        <f>YEARFRAC(D823,G823,0)</f>
        <v>60</v>
      </c>
      <c r="O823" s="12"/>
      <c r="P823" s="11"/>
      <c r="Q823" s="11"/>
      <c r="R823" s="11"/>
      <c r="S823" s="9"/>
      <c r="T823" s="9"/>
      <c r="U823" s="9"/>
      <c r="V823" s="9"/>
      <c r="W823" s="9"/>
      <c r="X823" s="9"/>
      <c r="Y823" s="10"/>
      <c r="Z823" s="9"/>
      <c r="AA823" s="8"/>
      <c r="AB823" s="1"/>
      <c r="AC823" s="7"/>
    </row>
    <row r="824" spans="1:29" x14ac:dyDescent="0.2">
      <c r="A824" s="18">
        <v>5422</v>
      </c>
      <c r="B824" s="17" t="s">
        <v>360</v>
      </c>
      <c r="C824" s="17" t="s">
        <v>2</v>
      </c>
      <c r="D824" s="16">
        <v>24838</v>
      </c>
      <c r="E824" s="16">
        <v>31663</v>
      </c>
      <c r="F824" s="16">
        <v>34700</v>
      </c>
      <c r="G824" s="16">
        <v>46753</v>
      </c>
      <c r="H824" s="13">
        <v>27639</v>
      </c>
      <c r="I824" s="13">
        <v>331668</v>
      </c>
      <c r="J824" s="15">
        <f>YEARFRAC(F824,$J$2,3)</f>
        <v>16.504109589041096</v>
      </c>
      <c r="K824" s="14">
        <f>PRODUCT(J824*12)</f>
        <v>198.04931506849317</v>
      </c>
      <c r="L824" s="4">
        <f>12*(INT(K824/12))+IF(((K824/12)-INT(K824/12))*12&lt;3,3,IF(AND(((K824/12)-INT(K824/12))*12&gt;=3,((K824/12)-INT(K824/12))*12&lt;6),6,IF(AND(((K824/12)-INT(K824/12))*12&gt;=6,((K824/12)-INT(K824/12))*12&lt;9),9,IF(((K824/12)-INT(K824/12))*12&gt;=9,12))))</f>
        <v>201</v>
      </c>
      <c r="M824" s="13">
        <f>1/500*(I824*L824)</f>
        <v>133330.53599999999</v>
      </c>
      <c r="N824" s="9">
        <f>YEARFRAC(D824,G824,0)</f>
        <v>60</v>
      </c>
      <c r="O824" s="12"/>
      <c r="P824" s="11"/>
      <c r="Q824" s="11"/>
      <c r="R824" s="11"/>
      <c r="S824" s="9"/>
      <c r="T824" s="9"/>
      <c r="U824" s="9"/>
      <c r="V824" s="9"/>
      <c r="W824" s="9"/>
      <c r="X824" s="9"/>
      <c r="Y824" s="10"/>
      <c r="Z824" s="9"/>
      <c r="AA824" s="8"/>
      <c r="AB824" s="1"/>
      <c r="AC824" s="7"/>
    </row>
    <row r="825" spans="1:29" x14ac:dyDescent="0.2">
      <c r="A825" s="18">
        <v>6347</v>
      </c>
      <c r="B825" s="17" t="s">
        <v>359</v>
      </c>
      <c r="C825" s="17" t="s">
        <v>0</v>
      </c>
      <c r="D825" s="16">
        <v>25105</v>
      </c>
      <c r="E825" s="16">
        <v>32325</v>
      </c>
      <c r="F825" s="16">
        <v>39114</v>
      </c>
      <c r="G825" s="16">
        <v>47020</v>
      </c>
      <c r="H825" s="13">
        <v>20289</v>
      </c>
      <c r="I825" s="13">
        <v>243468</v>
      </c>
      <c r="J825" s="15">
        <f>YEARFRAC(F825,$J$2,3)</f>
        <v>4.4109589041095889</v>
      </c>
      <c r="K825" s="14">
        <f>PRODUCT(J825*12)</f>
        <v>52.93150684931507</v>
      </c>
      <c r="L825" s="4">
        <f>12*(INT(K825/12))+IF(((K825/12)-INT(K825/12))*12&lt;3,3,IF(AND(((K825/12)-INT(K825/12))*12&gt;=3,((K825/12)-INT(K825/12))*12&lt;6),6,IF(AND(((K825/12)-INT(K825/12))*12&gt;=6,((K825/12)-INT(K825/12))*12&lt;9),9,IF(((K825/12)-INT(K825/12))*12&gt;=9,12))))</f>
        <v>54</v>
      </c>
      <c r="M825" s="13">
        <f>1/500*(I825*L825)</f>
        <v>26294.544000000002</v>
      </c>
      <c r="N825" s="9">
        <f>YEARFRAC(D825,G825,0)</f>
        <v>60</v>
      </c>
      <c r="O825" s="12"/>
      <c r="P825" s="11"/>
      <c r="Q825" s="11"/>
      <c r="R825" s="11"/>
      <c r="S825" s="9"/>
      <c r="T825" s="9"/>
      <c r="U825" s="9"/>
      <c r="V825" s="9"/>
      <c r="W825" s="9"/>
      <c r="X825" s="9"/>
      <c r="Y825" s="10"/>
      <c r="Z825" s="9"/>
      <c r="AA825" s="8"/>
      <c r="AB825" s="1"/>
      <c r="AC825" s="7"/>
    </row>
    <row r="826" spans="1:29" x14ac:dyDescent="0.2">
      <c r="A826" s="18">
        <v>6982</v>
      </c>
      <c r="B826" s="17" t="s">
        <v>358</v>
      </c>
      <c r="C826" s="17" t="s">
        <v>2</v>
      </c>
      <c r="D826" s="16">
        <v>24473</v>
      </c>
      <c r="E826" s="16">
        <v>35835</v>
      </c>
      <c r="F826" s="16">
        <v>35835</v>
      </c>
      <c r="G826" s="16">
        <v>48214</v>
      </c>
      <c r="H826" s="13">
        <v>100620</v>
      </c>
      <c r="I826" s="13">
        <v>1207440</v>
      </c>
      <c r="J826" s="15">
        <f>YEARFRAC(F826,$J$2,3)</f>
        <v>13.394520547945206</v>
      </c>
      <c r="K826" s="14">
        <f>PRODUCT(J826*12)</f>
        <v>160.73424657534247</v>
      </c>
      <c r="L826" s="4">
        <f>12*(INT(K826/12))+IF(((K826/12)-INT(K826/12))*12&lt;3,3,IF(AND(((K826/12)-INT(K826/12))*12&gt;=3,((K826/12)-INT(K826/12))*12&lt;6),6,IF(AND(((K826/12)-INT(K826/12))*12&gt;=6,((K826/12)-INT(K826/12))*12&lt;9),9,IF(((K826/12)-INT(K826/12))*12&gt;=9,12))))</f>
        <v>162</v>
      </c>
      <c r="M826" s="13">
        <f>1/500*(I826*L826)</f>
        <v>391210.56</v>
      </c>
      <c r="N826" s="9">
        <f>YEARFRAC(D826,G826,0)</f>
        <v>65</v>
      </c>
      <c r="O826" s="12"/>
      <c r="P826" s="11"/>
      <c r="Q826" s="11"/>
      <c r="R826" s="11"/>
      <c r="S826" s="9"/>
      <c r="T826" s="9"/>
      <c r="U826" s="9"/>
      <c r="V826" s="9"/>
      <c r="W826" s="9"/>
      <c r="X826" s="9"/>
      <c r="Y826" s="10"/>
      <c r="Z826" s="9"/>
      <c r="AA826" s="8"/>
      <c r="AB826" s="1"/>
      <c r="AC826" s="7"/>
    </row>
    <row r="827" spans="1:29" x14ac:dyDescent="0.2">
      <c r="A827" s="18">
        <v>7107</v>
      </c>
      <c r="B827" s="17" t="s">
        <v>357</v>
      </c>
      <c r="C827" s="17" t="s">
        <v>2</v>
      </c>
      <c r="D827" s="16">
        <v>25755</v>
      </c>
      <c r="E827" s="16">
        <v>36411</v>
      </c>
      <c r="F827" s="16">
        <v>36411</v>
      </c>
      <c r="G827" s="16">
        <v>49496</v>
      </c>
      <c r="H827" s="13">
        <v>49636</v>
      </c>
      <c r="I827" s="13">
        <v>595632</v>
      </c>
      <c r="J827" s="15">
        <f>YEARFRAC(F827,$J$2,3)</f>
        <v>11.816438356164383</v>
      </c>
      <c r="K827" s="14">
        <f>PRODUCT(J827*12)</f>
        <v>141.7972602739726</v>
      </c>
      <c r="L827" s="4">
        <f>12*(INT(K827/12))+IF(((K827/12)-INT(K827/12))*12&lt;3,3,IF(AND(((K827/12)-INT(K827/12))*12&gt;=3,((K827/12)-INT(K827/12))*12&lt;6),6,IF(AND(((K827/12)-INT(K827/12))*12&gt;=6,((K827/12)-INT(K827/12))*12&lt;9),9,IF(((K827/12)-INT(K827/12))*12&gt;=9,12))))</f>
        <v>144</v>
      </c>
      <c r="M827" s="13">
        <f>1/500*(I827*L827)</f>
        <v>171542.016</v>
      </c>
      <c r="N827" s="9">
        <f>YEARFRAC(D827,G827,0)</f>
        <v>65</v>
      </c>
      <c r="O827" s="12"/>
      <c r="P827" s="11"/>
      <c r="Q827" s="11"/>
      <c r="R827" s="11"/>
      <c r="S827" s="9"/>
      <c r="T827" s="9"/>
      <c r="U827" s="9"/>
      <c r="V827" s="9"/>
      <c r="W827" s="9"/>
      <c r="X827" s="9"/>
      <c r="Y827" s="10"/>
      <c r="Z827" s="9"/>
      <c r="AA827" s="8"/>
      <c r="AB827" s="1"/>
      <c r="AC827" s="7"/>
    </row>
    <row r="828" spans="1:29" x14ac:dyDescent="0.2">
      <c r="A828" s="18">
        <v>7269</v>
      </c>
      <c r="B828" s="17" t="s">
        <v>356</v>
      </c>
      <c r="C828" s="17" t="s">
        <v>2</v>
      </c>
      <c r="D828" s="16">
        <v>26759</v>
      </c>
      <c r="E828" s="16">
        <v>37572</v>
      </c>
      <c r="F828" s="16">
        <v>37572</v>
      </c>
      <c r="G828" s="16">
        <v>50500</v>
      </c>
      <c r="H828" s="13">
        <v>42877</v>
      </c>
      <c r="I828" s="13">
        <v>514524</v>
      </c>
      <c r="J828" s="15">
        <f>YEARFRAC(F828,$J$2,3)</f>
        <v>8.6356164383561644</v>
      </c>
      <c r="K828" s="14">
        <f>PRODUCT(J828*12)</f>
        <v>103.62739726027397</v>
      </c>
      <c r="L828" s="4">
        <f>12*(INT(K828/12))+IF(((K828/12)-INT(K828/12))*12&lt;3,3,IF(AND(((K828/12)-INT(K828/12))*12&gt;=3,((K828/12)-INT(K828/12))*12&lt;6),6,IF(AND(((K828/12)-INT(K828/12))*12&gt;=6,((K828/12)-INT(K828/12))*12&lt;9),9,IF(((K828/12)-INT(K828/12))*12&gt;=9,12))))</f>
        <v>105</v>
      </c>
      <c r="M828" s="13">
        <f>1/500*(I828*L828)</f>
        <v>108050.04000000001</v>
      </c>
      <c r="N828" s="9">
        <f>YEARFRAC(D828,G828,0)</f>
        <v>65</v>
      </c>
      <c r="O828" s="12"/>
      <c r="P828" s="11"/>
      <c r="Q828" s="11"/>
      <c r="R828" s="11"/>
      <c r="S828" s="9"/>
      <c r="T828" s="9"/>
      <c r="U828" s="9"/>
      <c r="V828" s="9"/>
      <c r="W828" s="9"/>
      <c r="X828" s="9"/>
      <c r="Y828" s="10"/>
      <c r="Z828" s="9"/>
      <c r="AA828" s="8"/>
      <c r="AB828" s="1"/>
      <c r="AC828" s="7"/>
    </row>
    <row r="829" spans="1:29" x14ac:dyDescent="0.2">
      <c r="A829" s="18">
        <v>7283</v>
      </c>
      <c r="B829" s="17" t="s">
        <v>355</v>
      </c>
      <c r="C829" s="17" t="s">
        <v>2</v>
      </c>
      <c r="D829" s="16">
        <v>27380</v>
      </c>
      <c r="E829" s="16">
        <v>37613</v>
      </c>
      <c r="F829" s="16">
        <v>37613</v>
      </c>
      <c r="G829" s="16">
        <v>51121</v>
      </c>
      <c r="H829" s="13">
        <v>42877</v>
      </c>
      <c r="I829" s="13">
        <v>514524</v>
      </c>
      <c r="J829" s="15">
        <f>YEARFRAC(F829,$J$2,3)</f>
        <v>8.5232876712328771</v>
      </c>
      <c r="K829" s="14">
        <f>PRODUCT(J829*12)</f>
        <v>102.27945205479452</v>
      </c>
      <c r="L829" s="4">
        <f>12*(INT(K829/12))+IF(((K829/12)-INT(K829/12))*12&lt;3,3,IF(AND(((K829/12)-INT(K829/12))*12&gt;=3,((K829/12)-INT(K829/12))*12&lt;6),6,IF(AND(((K829/12)-INT(K829/12))*12&gt;=6,((K829/12)-INT(K829/12))*12&lt;9),9,IF(((K829/12)-INT(K829/12))*12&gt;=9,12))))</f>
        <v>105</v>
      </c>
      <c r="M829" s="13">
        <f>1/500*(I829*L829)</f>
        <v>108050.04000000001</v>
      </c>
      <c r="N829" s="9">
        <f>YEARFRAC(D829,G829,0)</f>
        <v>65</v>
      </c>
      <c r="O829" s="12"/>
      <c r="P829" s="11"/>
      <c r="Q829" s="11"/>
      <c r="R829" s="11"/>
      <c r="S829" s="9"/>
      <c r="T829" s="9"/>
      <c r="U829" s="9"/>
      <c r="V829" s="9"/>
      <c r="W829" s="9"/>
      <c r="X829" s="9"/>
      <c r="Y829" s="10"/>
      <c r="Z829" s="9"/>
      <c r="AA829" s="8"/>
      <c r="AB829" s="1"/>
      <c r="AC829" s="7"/>
    </row>
    <row r="830" spans="1:29" x14ac:dyDescent="0.2">
      <c r="A830" s="18">
        <v>7433</v>
      </c>
      <c r="B830" s="17" t="s">
        <v>354</v>
      </c>
      <c r="C830" s="17" t="s">
        <v>2</v>
      </c>
      <c r="D830" s="16">
        <v>25197</v>
      </c>
      <c r="E830" s="16">
        <v>39084</v>
      </c>
      <c r="F830" s="16">
        <v>39084</v>
      </c>
      <c r="G830" s="16">
        <v>47112</v>
      </c>
      <c r="H830" s="13">
        <v>29021</v>
      </c>
      <c r="I830" s="13">
        <v>348252</v>
      </c>
      <c r="J830" s="15">
        <f>YEARFRAC(F830,$J$2,3)</f>
        <v>4.493150684931507</v>
      </c>
      <c r="K830" s="14">
        <f>PRODUCT(J830*12)</f>
        <v>53.917808219178085</v>
      </c>
      <c r="L830" s="4">
        <f>12*(INT(K830/12))+IF(((K830/12)-INT(K830/12))*12&lt;3,3,IF(AND(((K830/12)-INT(K830/12))*12&gt;=3,((K830/12)-INT(K830/12))*12&lt;6),6,IF(AND(((K830/12)-INT(K830/12))*12&gt;=6,((K830/12)-INT(K830/12))*12&lt;9),9,IF(((K830/12)-INT(K830/12))*12&gt;=9,12))))</f>
        <v>54</v>
      </c>
      <c r="M830" s="13">
        <f>1/500*(I830*L830)</f>
        <v>37611.216</v>
      </c>
      <c r="N830" s="9">
        <f>YEARFRAC(D830,G830,0)</f>
        <v>60</v>
      </c>
      <c r="O830" s="12"/>
      <c r="P830" s="11"/>
      <c r="Q830" s="11"/>
      <c r="R830" s="11"/>
      <c r="S830" s="9"/>
      <c r="T830" s="9"/>
      <c r="U830" s="9"/>
      <c r="V830" s="9"/>
      <c r="W830" s="9"/>
      <c r="X830" s="9"/>
      <c r="Y830" s="10"/>
      <c r="Z830" s="9"/>
      <c r="AA830" s="8"/>
      <c r="AB830" s="1"/>
      <c r="AC830" s="7"/>
    </row>
    <row r="831" spans="1:29" x14ac:dyDescent="0.2">
      <c r="A831" s="18">
        <v>7475</v>
      </c>
      <c r="B831" s="17" t="s">
        <v>353</v>
      </c>
      <c r="C831" s="17" t="s">
        <v>2</v>
      </c>
      <c r="D831" s="16">
        <v>25050</v>
      </c>
      <c r="E831" s="16">
        <v>39384</v>
      </c>
      <c r="F831" s="16">
        <v>39384</v>
      </c>
      <c r="G831" s="16">
        <v>46965</v>
      </c>
      <c r="H831" s="13">
        <v>29021</v>
      </c>
      <c r="I831" s="13">
        <v>348252</v>
      </c>
      <c r="J831" s="15">
        <f>YEARFRAC(F831,$J$2,3)</f>
        <v>3.6712328767123288</v>
      </c>
      <c r="K831" s="14">
        <f>PRODUCT(J831*12)</f>
        <v>44.054794520547944</v>
      </c>
      <c r="L831" s="4">
        <f>12*(INT(K831/12))+IF(((K831/12)-INT(K831/12))*12&lt;3,3,IF(AND(((K831/12)-INT(K831/12))*12&gt;=3,((K831/12)-INT(K831/12))*12&lt;6),6,IF(AND(((K831/12)-INT(K831/12))*12&gt;=6,((K831/12)-INT(K831/12))*12&lt;9),9,IF(((K831/12)-INT(K831/12))*12&gt;=9,12))))</f>
        <v>45</v>
      </c>
      <c r="M831" s="13">
        <f>1/500*(I831*L831)</f>
        <v>31342.68</v>
      </c>
      <c r="N831" s="9">
        <f>YEARFRAC(D831,G831,0)</f>
        <v>60</v>
      </c>
      <c r="O831" s="12"/>
      <c r="P831" s="11"/>
      <c r="Q831" s="11"/>
      <c r="R831" s="11"/>
      <c r="S831" s="9"/>
      <c r="T831" s="9"/>
      <c r="U831" s="9"/>
      <c r="V831" s="9"/>
      <c r="W831" s="9"/>
      <c r="X831" s="9"/>
      <c r="Y831" s="10"/>
      <c r="Z831" s="9"/>
      <c r="AA831" s="8"/>
      <c r="AB831" s="1"/>
      <c r="AC831" s="7"/>
    </row>
    <row r="832" spans="1:29" x14ac:dyDescent="0.2">
      <c r="A832" s="18">
        <v>7498</v>
      </c>
      <c r="B832" s="17" t="s">
        <v>352</v>
      </c>
      <c r="C832" s="17" t="s">
        <v>0</v>
      </c>
      <c r="D832" s="16">
        <v>29943</v>
      </c>
      <c r="E832" s="16">
        <v>39479</v>
      </c>
      <c r="F832" s="16">
        <v>39479</v>
      </c>
      <c r="G832" s="16">
        <v>51858</v>
      </c>
      <c r="H832" s="13">
        <v>18403</v>
      </c>
      <c r="I832" s="13">
        <v>220836</v>
      </c>
      <c r="J832" s="15">
        <f>YEARFRAC(F832,$J$2,3)</f>
        <v>3.4109589041095889</v>
      </c>
      <c r="K832" s="14">
        <f>PRODUCT(J832*12)</f>
        <v>40.93150684931507</v>
      </c>
      <c r="L832" s="4">
        <f>12*(INT(K832/12))+IF(((K832/12)-INT(K832/12))*12&lt;3,3,IF(AND(((K832/12)-INT(K832/12))*12&gt;=3,((K832/12)-INT(K832/12))*12&lt;6),6,IF(AND(((K832/12)-INT(K832/12))*12&gt;=6,((K832/12)-INT(K832/12))*12&lt;9),9,IF(((K832/12)-INT(K832/12))*12&gt;=9,12))))</f>
        <v>42</v>
      </c>
      <c r="M832" s="13">
        <f>1/500*(I832*L832)</f>
        <v>18550.224000000002</v>
      </c>
      <c r="N832" s="9">
        <f>YEARFRAC(D832,G832,0)</f>
        <v>60</v>
      </c>
      <c r="O832" s="12"/>
      <c r="P832" s="11"/>
      <c r="Q832" s="11"/>
      <c r="R832" s="11"/>
      <c r="S832" s="9"/>
      <c r="T832" s="9"/>
      <c r="U832" s="9"/>
      <c r="V832" s="9"/>
      <c r="W832" s="9"/>
      <c r="X832" s="9"/>
      <c r="Y832" s="10"/>
      <c r="Z832" s="9"/>
      <c r="AA832" s="8"/>
      <c r="AB832" s="1"/>
      <c r="AC832" s="7"/>
    </row>
    <row r="833" spans="1:29" x14ac:dyDescent="0.2">
      <c r="A833" s="18">
        <v>7518</v>
      </c>
      <c r="B833" s="17" t="s">
        <v>351</v>
      </c>
      <c r="C833" s="17" t="s">
        <v>2</v>
      </c>
      <c r="D833" s="16">
        <v>30815</v>
      </c>
      <c r="E833" s="16">
        <v>39723</v>
      </c>
      <c r="F833" s="16">
        <v>39723</v>
      </c>
      <c r="G833" s="16">
        <v>54556</v>
      </c>
      <c r="H833" s="13">
        <v>38891</v>
      </c>
      <c r="I833" s="13">
        <v>466692</v>
      </c>
      <c r="J833" s="15">
        <f>YEARFRAC(F833,$J$2,3)</f>
        <v>2.7424657534246575</v>
      </c>
      <c r="K833" s="14">
        <f>PRODUCT(J833*12)</f>
        <v>32.909589041095892</v>
      </c>
      <c r="L833" s="4">
        <f>12*(INT(K833/12))+IF(((K833/12)-INT(K833/12))*12&lt;3,3,IF(AND(((K833/12)-INT(K833/12))*12&gt;=3,((K833/12)-INT(K833/12))*12&lt;6),6,IF(AND(((K833/12)-INT(K833/12))*12&gt;=6,((K833/12)-INT(K833/12))*12&lt;9),9,IF(((K833/12)-INT(K833/12))*12&gt;=9,12))))</f>
        <v>33</v>
      </c>
      <c r="M833" s="13">
        <f>1/500*(I833*L833)</f>
        <v>30801.672000000002</v>
      </c>
      <c r="N833" s="9">
        <f>YEARFRAC(D833,G833,0)</f>
        <v>65</v>
      </c>
      <c r="O833" s="12"/>
      <c r="P833" s="11"/>
      <c r="Q833" s="11"/>
      <c r="R833" s="11"/>
      <c r="S833" s="9"/>
      <c r="T833" s="9"/>
      <c r="U833" s="9"/>
      <c r="V833" s="9"/>
      <c r="W833" s="9"/>
      <c r="X833" s="9"/>
      <c r="Y833" s="10"/>
      <c r="Z833" s="9"/>
      <c r="AA833" s="8"/>
      <c r="AB833" s="1"/>
      <c r="AC833" s="7"/>
    </row>
    <row r="834" spans="1:29" x14ac:dyDescent="0.2">
      <c r="A834" s="18">
        <v>1121</v>
      </c>
      <c r="B834" s="17" t="s">
        <v>350</v>
      </c>
      <c r="C834" s="17" t="s">
        <v>0</v>
      </c>
      <c r="D834" s="16">
        <v>20326</v>
      </c>
      <c r="E834" s="16">
        <v>28581</v>
      </c>
      <c r="F834" s="16">
        <v>34700</v>
      </c>
      <c r="G834" s="16">
        <v>44068</v>
      </c>
      <c r="H834" s="13">
        <v>42877</v>
      </c>
      <c r="I834" s="13">
        <v>514524</v>
      </c>
      <c r="J834" s="15">
        <f>YEARFRAC(F834,$J$2,3)</f>
        <v>16.504109589041096</v>
      </c>
      <c r="K834" s="14">
        <f>PRODUCT(J834*12)</f>
        <v>198.04931506849317</v>
      </c>
      <c r="L834" s="4">
        <f>12*(INT(K834/12))+IF(((K834/12)-INT(K834/12))*12&lt;3,3,IF(AND(((K834/12)-INT(K834/12))*12&gt;=3,((K834/12)-INT(K834/12))*12&lt;6),6,IF(AND(((K834/12)-INT(K834/12))*12&gt;=6,((K834/12)-INT(K834/12))*12&lt;9),9,IF(((K834/12)-INT(K834/12))*12&gt;=9,12))))</f>
        <v>201</v>
      </c>
      <c r="M834" s="13">
        <f>1/500*(I834*L834)</f>
        <v>206838.64800000002</v>
      </c>
      <c r="N834" s="9">
        <f>YEARFRAC(D834,G834,0)</f>
        <v>65</v>
      </c>
      <c r="O834" s="12"/>
      <c r="P834" s="11"/>
      <c r="Q834" s="11"/>
      <c r="R834" s="11"/>
      <c r="S834" s="9"/>
      <c r="T834" s="9"/>
      <c r="U834" s="9"/>
      <c r="V834" s="9"/>
      <c r="W834" s="9"/>
      <c r="X834" s="9"/>
      <c r="Y834" s="10"/>
      <c r="Z834" s="9"/>
      <c r="AA834" s="8"/>
      <c r="AB834" s="1"/>
      <c r="AC834" s="7"/>
    </row>
    <row r="835" spans="1:29" x14ac:dyDescent="0.2">
      <c r="A835" s="18">
        <v>1270</v>
      </c>
      <c r="B835" s="17" t="s">
        <v>349</v>
      </c>
      <c r="C835" s="17" t="s">
        <v>2</v>
      </c>
      <c r="D835" s="16">
        <v>20551</v>
      </c>
      <c r="E835" s="16">
        <v>28597</v>
      </c>
      <c r="F835" s="16">
        <v>34700</v>
      </c>
      <c r="G835" s="16">
        <v>44292</v>
      </c>
      <c r="H835" s="13">
        <v>49636</v>
      </c>
      <c r="I835" s="13">
        <v>595632</v>
      </c>
      <c r="J835" s="15">
        <f>YEARFRAC(F835,$J$2,3)</f>
        <v>16.504109589041096</v>
      </c>
      <c r="K835" s="14">
        <f>PRODUCT(J835*12)</f>
        <v>198.04931506849317</v>
      </c>
      <c r="L835" s="4">
        <f>12*(INT(K835/12))+IF(((K835/12)-INT(K835/12))*12&lt;3,3,IF(AND(((K835/12)-INT(K835/12))*12&gt;=3,((K835/12)-INT(K835/12))*12&lt;6),6,IF(AND(((K835/12)-INT(K835/12))*12&gt;=6,((K835/12)-INT(K835/12))*12&lt;9),9,IF(((K835/12)-INT(K835/12))*12&gt;=9,12))))</f>
        <v>201</v>
      </c>
      <c r="M835" s="13">
        <f>1/500*(I835*L835)</f>
        <v>239444.06400000001</v>
      </c>
      <c r="N835" s="9">
        <f>YEARFRAC(D835,G835,0)</f>
        <v>65</v>
      </c>
      <c r="O835" s="12"/>
      <c r="P835" s="11"/>
      <c r="Q835" s="11"/>
      <c r="R835" s="11"/>
      <c r="S835" s="9"/>
      <c r="T835" s="9"/>
      <c r="U835" s="9"/>
      <c r="V835" s="9"/>
      <c r="W835" s="9"/>
      <c r="X835" s="9"/>
      <c r="Y835" s="10"/>
      <c r="Z835" s="9"/>
      <c r="AA835" s="8"/>
      <c r="AB835" s="1"/>
      <c r="AC835" s="7"/>
    </row>
    <row r="836" spans="1:29" x14ac:dyDescent="0.2">
      <c r="A836" s="18">
        <v>1647</v>
      </c>
      <c r="B836" s="17" t="s">
        <v>348</v>
      </c>
      <c r="C836" s="17" t="s">
        <v>2</v>
      </c>
      <c r="D836" s="16">
        <v>21186</v>
      </c>
      <c r="E836" s="16">
        <v>29318</v>
      </c>
      <c r="F836" s="16">
        <v>34700</v>
      </c>
      <c r="G836" s="16">
        <v>44927</v>
      </c>
      <c r="H836" s="13">
        <v>42877</v>
      </c>
      <c r="I836" s="13">
        <v>514524</v>
      </c>
      <c r="J836" s="15">
        <f>YEARFRAC(F836,$J$2,3)</f>
        <v>16.504109589041096</v>
      </c>
      <c r="K836" s="14">
        <f>PRODUCT(J836*12)</f>
        <v>198.04931506849317</v>
      </c>
      <c r="L836" s="4">
        <f>12*(INT(K836/12))+IF(((K836/12)-INT(K836/12))*12&lt;3,3,IF(AND(((K836/12)-INT(K836/12))*12&gt;=3,((K836/12)-INT(K836/12))*12&lt;6),6,IF(AND(((K836/12)-INT(K836/12))*12&gt;=6,((K836/12)-INT(K836/12))*12&lt;9),9,IF(((K836/12)-INT(K836/12))*12&gt;=9,12))))</f>
        <v>201</v>
      </c>
      <c r="M836" s="13">
        <f>1/500*(I836*L836)</f>
        <v>206838.64800000002</v>
      </c>
      <c r="N836" s="9">
        <f>YEARFRAC(D836,G836,0)</f>
        <v>65</v>
      </c>
      <c r="O836" s="12"/>
      <c r="P836" s="11"/>
      <c r="Q836" s="11"/>
      <c r="R836" s="11"/>
      <c r="S836" s="9"/>
      <c r="T836" s="9"/>
      <c r="U836" s="9"/>
      <c r="V836" s="9"/>
      <c r="W836" s="9"/>
      <c r="X836" s="9"/>
      <c r="Y836" s="10"/>
      <c r="Z836" s="9"/>
      <c r="AA836" s="8"/>
      <c r="AB836" s="1"/>
      <c r="AC836" s="7"/>
    </row>
    <row r="837" spans="1:29" x14ac:dyDescent="0.2">
      <c r="A837" s="18">
        <v>1971</v>
      </c>
      <c r="B837" s="17" t="s">
        <v>347</v>
      </c>
      <c r="C837" s="17" t="s">
        <v>0</v>
      </c>
      <c r="D837" s="16">
        <v>22372</v>
      </c>
      <c r="E837" s="16">
        <v>29784</v>
      </c>
      <c r="F837" s="16">
        <v>34700</v>
      </c>
      <c r="G837" s="16">
        <v>46113</v>
      </c>
      <c r="H837" s="13">
        <v>49636</v>
      </c>
      <c r="I837" s="13">
        <v>595632</v>
      </c>
      <c r="J837" s="15">
        <f>YEARFRAC(F837,$J$2,3)</f>
        <v>16.504109589041096</v>
      </c>
      <c r="K837" s="14">
        <f>PRODUCT(J837*12)</f>
        <v>198.04931506849317</v>
      </c>
      <c r="L837" s="4">
        <f>12*(INT(K837/12))+IF(((K837/12)-INT(K837/12))*12&lt;3,3,IF(AND(((K837/12)-INT(K837/12))*12&gt;=3,((K837/12)-INT(K837/12))*12&lt;6),6,IF(AND(((K837/12)-INT(K837/12))*12&gt;=6,((K837/12)-INT(K837/12))*12&lt;9),9,IF(((K837/12)-INT(K837/12))*12&gt;=9,12))))</f>
        <v>201</v>
      </c>
      <c r="M837" s="13">
        <f>1/500*(I837*L837)</f>
        <v>239444.06400000001</v>
      </c>
      <c r="N837" s="9">
        <f>YEARFRAC(D837,G837,0)</f>
        <v>65</v>
      </c>
      <c r="O837" s="12"/>
      <c r="P837" s="11"/>
      <c r="Q837" s="11"/>
      <c r="R837" s="11"/>
      <c r="S837" s="9"/>
      <c r="T837" s="9"/>
      <c r="U837" s="9"/>
      <c r="V837" s="9"/>
      <c r="W837" s="9"/>
      <c r="X837" s="9"/>
      <c r="Y837" s="10"/>
      <c r="Z837" s="9"/>
      <c r="AA837" s="8"/>
      <c r="AB837" s="1"/>
      <c r="AC837" s="7"/>
    </row>
    <row r="838" spans="1:29" x14ac:dyDescent="0.2">
      <c r="A838" s="18">
        <v>2100</v>
      </c>
      <c r="B838" s="17" t="s">
        <v>346</v>
      </c>
      <c r="C838" s="17" t="s">
        <v>0</v>
      </c>
      <c r="D838" s="16">
        <v>22414</v>
      </c>
      <c r="E838" s="16">
        <v>30054</v>
      </c>
      <c r="F838" s="16">
        <v>34700</v>
      </c>
      <c r="G838" s="16">
        <v>44329</v>
      </c>
      <c r="H838" s="13">
        <v>35275</v>
      </c>
      <c r="I838" s="13">
        <v>423300</v>
      </c>
      <c r="J838" s="15">
        <f>YEARFRAC(F838,$J$2,3)</f>
        <v>16.504109589041096</v>
      </c>
      <c r="K838" s="14">
        <f>PRODUCT(J838*12)</f>
        <v>198.04931506849317</v>
      </c>
      <c r="L838" s="4">
        <f>12*(INT(K838/12))+IF(((K838/12)-INT(K838/12))*12&lt;3,3,IF(AND(((K838/12)-INT(K838/12))*12&gt;=3,((K838/12)-INT(K838/12))*12&lt;6),6,IF(AND(((K838/12)-INT(K838/12))*12&gt;=6,((K838/12)-INT(K838/12))*12&lt;9),9,IF(((K838/12)-INT(K838/12))*12&gt;=9,12))))</f>
        <v>201</v>
      </c>
      <c r="M838" s="13">
        <f>1/500*(I838*L838)</f>
        <v>170166.6</v>
      </c>
      <c r="N838" s="9">
        <f>YEARFRAC(D838,G838,0)</f>
        <v>60</v>
      </c>
      <c r="O838" s="12"/>
      <c r="P838" s="11"/>
      <c r="Q838" s="11"/>
      <c r="R838" s="11"/>
      <c r="S838" s="9"/>
      <c r="T838" s="9"/>
      <c r="U838" s="9"/>
      <c r="V838" s="9"/>
      <c r="W838" s="9"/>
      <c r="X838" s="9"/>
      <c r="Y838" s="10"/>
      <c r="Z838" s="9"/>
      <c r="AA838" s="8"/>
      <c r="AB838" s="1"/>
      <c r="AC838" s="7"/>
    </row>
    <row r="839" spans="1:29" x14ac:dyDescent="0.2">
      <c r="A839" s="18">
        <v>2102</v>
      </c>
      <c r="B839" s="17" t="s">
        <v>345</v>
      </c>
      <c r="C839" s="17" t="s">
        <v>0</v>
      </c>
      <c r="D839" s="16">
        <v>22936</v>
      </c>
      <c r="E839" s="16">
        <v>30186</v>
      </c>
      <c r="F839" s="16">
        <v>34700</v>
      </c>
      <c r="G839" s="16">
        <v>44851</v>
      </c>
      <c r="H839" s="13">
        <v>35275</v>
      </c>
      <c r="I839" s="13">
        <v>423300</v>
      </c>
      <c r="J839" s="15">
        <f>YEARFRAC(F839,$J$2,3)</f>
        <v>16.504109589041096</v>
      </c>
      <c r="K839" s="14">
        <f>PRODUCT(J839*12)</f>
        <v>198.04931506849317</v>
      </c>
      <c r="L839" s="4">
        <f>12*(INT(K839/12))+IF(((K839/12)-INT(K839/12))*12&lt;3,3,IF(AND(((K839/12)-INT(K839/12))*12&gt;=3,((K839/12)-INT(K839/12))*12&lt;6),6,IF(AND(((K839/12)-INT(K839/12))*12&gt;=6,((K839/12)-INT(K839/12))*12&lt;9),9,IF(((K839/12)-INT(K839/12))*12&gt;=9,12))))</f>
        <v>201</v>
      </c>
      <c r="M839" s="13">
        <f>1/500*(I839*L839)</f>
        <v>170166.6</v>
      </c>
      <c r="N839" s="9">
        <f>YEARFRAC(D839,G839,0)</f>
        <v>60</v>
      </c>
      <c r="O839" s="12"/>
      <c r="P839" s="11"/>
      <c r="Q839" s="11"/>
      <c r="R839" s="11"/>
      <c r="S839" s="9"/>
      <c r="T839" s="9"/>
      <c r="U839" s="9"/>
      <c r="V839" s="9"/>
      <c r="W839" s="9"/>
      <c r="X839" s="9"/>
      <c r="Y839" s="10"/>
      <c r="Z839" s="9"/>
      <c r="AA839" s="8"/>
      <c r="AB839" s="1"/>
      <c r="AC839" s="7"/>
    </row>
    <row r="840" spans="1:29" x14ac:dyDescent="0.2">
      <c r="A840" s="18">
        <v>2104</v>
      </c>
      <c r="B840" s="17" t="s">
        <v>344</v>
      </c>
      <c r="C840" s="17" t="s">
        <v>2</v>
      </c>
      <c r="D840" s="16">
        <v>22142</v>
      </c>
      <c r="E840" s="16">
        <v>30054</v>
      </c>
      <c r="F840" s="16">
        <v>34700</v>
      </c>
      <c r="G840" s="16">
        <v>44057</v>
      </c>
      <c r="H840" s="13">
        <v>42877</v>
      </c>
      <c r="I840" s="13">
        <v>514524</v>
      </c>
      <c r="J840" s="15">
        <f>YEARFRAC(F840,$J$2,3)</f>
        <v>16.504109589041096</v>
      </c>
      <c r="K840" s="14">
        <f>PRODUCT(J840*12)</f>
        <v>198.04931506849317</v>
      </c>
      <c r="L840" s="4">
        <f>12*(INT(K840/12))+IF(((K840/12)-INT(K840/12))*12&lt;3,3,IF(AND(((K840/12)-INT(K840/12))*12&gt;=3,((K840/12)-INT(K840/12))*12&lt;6),6,IF(AND(((K840/12)-INT(K840/12))*12&gt;=6,((K840/12)-INT(K840/12))*12&lt;9),9,IF(((K840/12)-INT(K840/12))*12&gt;=9,12))))</f>
        <v>201</v>
      </c>
      <c r="M840" s="13">
        <f>1/500*(I840*L840)</f>
        <v>206838.64800000002</v>
      </c>
      <c r="N840" s="9">
        <f>YEARFRAC(D840,G840,0)</f>
        <v>60</v>
      </c>
      <c r="O840" s="12"/>
      <c r="P840" s="11"/>
      <c r="Q840" s="11"/>
      <c r="R840" s="11"/>
      <c r="S840" s="9"/>
      <c r="T840" s="9"/>
      <c r="U840" s="9"/>
      <c r="V840" s="9"/>
      <c r="W840" s="9"/>
      <c r="X840" s="9"/>
      <c r="Y840" s="10"/>
      <c r="Z840" s="9"/>
      <c r="AA840" s="8"/>
      <c r="AB840" s="1"/>
      <c r="AC840" s="7"/>
    </row>
    <row r="841" spans="1:29" x14ac:dyDescent="0.2">
      <c r="A841" s="18">
        <v>2113</v>
      </c>
      <c r="B841" s="17" t="s">
        <v>343</v>
      </c>
      <c r="C841" s="17" t="s">
        <v>2</v>
      </c>
      <c r="D841" s="16">
        <v>22262</v>
      </c>
      <c r="E841" s="16">
        <v>30054</v>
      </c>
      <c r="F841" s="16">
        <v>34700</v>
      </c>
      <c r="G841" s="16">
        <v>44177</v>
      </c>
      <c r="H841" s="13">
        <v>35275</v>
      </c>
      <c r="I841" s="13">
        <v>423300</v>
      </c>
      <c r="J841" s="15">
        <f>YEARFRAC(F841,$J$2,3)</f>
        <v>16.504109589041096</v>
      </c>
      <c r="K841" s="14">
        <f>PRODUCT(J841*12)</f>
        <v>198.04931506849317</v>
      </c>
      <c r="L841" s="4">
        <f>12*(INT(K841/12))+IF(((K841/12)-INT(K841/12))*12&lt;3,3,IF(AND(((K841/12)-INT(K841/12))*12&gt;=3,((K841/12)-INT(K841/12))*12&lt;6),6,IF(AND(((K841/12)-INT(K841/12))*12&gt;=6,((K841/12)-INT(K841/12))*12&lt;9),9,IF(((K841/12)-INT(K841/12))*12&gt;=9,12))))</f>
        <v>201</v>
      </c>
      <c r="M841" s="13">
        <f>1/500*(I841*L841)</f>
        <v>170166.6</v>
      </c>
      <c r="N841" s="9">
        <f>YEARFRAC(D841,G841,0)</f>
        <v>60</v>
      </c>
      <c r="O841" s="12"/>
      <c r="P841" s="11"/>
      <c r="Q841" s="11"/>
      <c r="R841" s="11"/>
      <c r="S841" s="9"/>
      <c r="T841" s="9"/>
      <c r="U841" s="9"/>
      <c r="V841" s="9"/>
      <c r="W841" s="9"/>
      <c r="X841" s="9"/>
      <c r="Y841" s="10"/>
      <c r="Z841" s="9"/>
      <c r="AA841" s="8"/>
      <c r="AB841" s="1"/>
      <c r="AC841" s="7"/>
    </row>
    <row r="842" spans="1:29" x14ac:dyDescent="0.2">
      <c r="A842" s="18">
        <v>2129</v>
      </c>
      <c r="B842" s="17" t="s">
        <v>342</v>
      </c>
      <c r="C842" s="17" t="s">
        <v>2</v>
      </c>
      <c r="D842" s="16">
        <v>21315</v>
      </c>
      <c r="E842" s="16">
        <v>30159</v>
      </c>
      <c r="F842" s="16">
        <v>34700</v>
      </c>
      <c r="G842" s="16">
        <v>45056</v>
      </c>
      <c r="H842" s="13">
        <v>94235</v>
      </c>
      <c r="I842" s="13">
        <v>1130820</v>
      </c>
      <c r="J842" s="15">
        <f>YEARFRAC(F842,$J$2,3)</f>
        <v>16.504109589041096</v>
      </c>
      <c r="K842" s="14">
        <f>PRODUCT(J842*12)</f>
        <v>198.04931506849317</v>
      </c>
      <c r="L842" s="4">
        <f>12*(INT(K842/12))+IF(((K842/12)-INT(K842/12))*12&lt;3,3,IF(AND(((K842/12)-INT(K842/12))*12&gt;=3,((K842/12)-INT(K842/12))*12&lt;6),6,IF(AND(((K842/12)-INT(K842/12))*12&gt;=6,((K842/12)-INT(K842/12))*12&lt;9),9,IF(((K842/12)-INT(K842/12))*12&gt;=9,12))))</f>
        <v>201</v>
      </c>
      <c r="M842" s="13">
        <f>1/500*(I842*L842)</f>
        <v>454589.64</v>
      </c>
      <c r="N842" s="9">
        <f>YEARFRAC(D842,G842,0)</f>
        <v>65</v>
      </c>
      <c r="O842" s="12"/>
      <c r="P842" s="11"/>
      <c r="Q842" s="11"/>
      <c r="R842" s="11"/>
      <c r="S842" s="9"/>
      <c r="T842" s="9"/>
      <c r="U842" s="9"/>
      <c r="V842" s="9"/>
      <c r="W842" s="9"/>
      <c r="X842" s="9"/>
      <c r="Y842" s="10"/>
      <c r="Z842" s="9"/>
      <c r="AA842" s="8"/>
      <c r="AB842" s="1"/>
      <c r="AC842" s="7"/>
    </row>
    <row r="843" spans="1:29" x14ac:dyDescent="0.2">
      <c r="A843" s="18">
        <v>2276</v>
      </c>
      <c r="B843" s="17" t="s">
        <v>341</v>
      </c>
      <c r="C843" s="17" t="s">
        <v>0</v>
      </c>
      <c r="D843" s="16">
        <v>23577</v>
      </c>
      <c r="E843" s="16">
        <v>30902</v>
      </c>
      <c r="F843" s="16">
        <v>34700</v>
      </c>
      <c r="G843" s="16">
        <v>45492</v>
      </c>
      <c r="H843" s="13">
        <v>35275</v>
      </c>
      <c r="I843" s="13">
        <v>423300</v>
      </c>
      <c r="J843" s="15">
        <f>YEARFRAC(F843,$J$2,3)</f>
        <v>16.504109589041096</v>
      </c>
      <c r="K843" s="14">
        <f>PRODUCT(J843*12)</f>
        <v>198.04931506849317</v>
      </c>
      <c r="L843" s="4">
        <f>12*(INT(K843/12))+IF(((K843/12)-INT(K843/12))*12&lt;3,3,IF(AND(((K843/12)-INT(K843/12))*12&gt;=3,((K843/12)-INT(K843/12))*12&lt;6),6,IF(AND(((K843/12)-INT(K843/12))*12&gt;=6,((K843/12)-INT(K843/12))*12&lt;9),9,IF(((K843/12)-INT(K843/12))*12&gt;=9,12))))</f>
        <v>201</v>
      </c>
      <c r="M843" s="13">
        <f>1/500*(I843*L843)</f>
        <v>170166.6</v>
      </c>
      <c r="N843" s="9">
        <f>YEARFRAC(D843,G843,0)</f>
        <v>60</v>
      </c>
      <c r="O843" s="12"/>
      <c r="P843" s="11"/>
      <c r="Q843" s="11"/>
      <c r="R843" s="11"/>
      <c r="S843" s="9"/>
      <c r="T843" s="9"/>
      <c r="U843" s="9"/>
      <c r="V843" s="9"/>
      <c r="W843" s="9"/>
      <c r="X843" s="9"/>
      <c r="Y843" s="10"/>
      <c r="Z843" s="9"/>
      <c r="AA843" s="8"/>
      <c r="AB843" s="1"/>
      <c r="AC843" s="7"/>
    </row>
    <row r="844" spans="1:29" x14ac:dyDescent="0.2">
      <c r="A844" s="18">
        <v>2360</v>
      </c>
      <c r="B844" s="17" t="s">
        <v>340</v>
      </c>
      <c r="C844" s="17" t="s">
        <v>2</v>
      </c>
      <c r="D844" s="16">
        <v>22283</v>
      </c>
      <c r="E844" s="16">
        <v>31222</v>
      </c>
      <c r="F844" s="16">
        <v>34700</v>
      </c>
      <c r="G844" s="16">
        <v>44198</v>
      </c>
      <c r="H844" s="13">
        <v>35275</v>
      </c>
      <c r="I844" s="13">
        <v>423300</v>
      </c>
      <c r="J844" s="15">
        <f>YEARFRAC(F844,$J$2,3)</f>
        <v>16.504109589041096</v>
      </c>
      <c r="K844" s="14">
        <f>PRODUCT(J844*12)</f>
        <v>198.04931506849317</v>
      </c>
      <c r="L844" s="4">
        <f>12*(INT(K844/12))+IF(((K844/12)-INT(K844/12))*12&lt;3,3,IF(AND(((K844/12)-INT(K844/12))*12&gt;=3,((K844/12)-INT(K844/12))*12&lt;6),6,IF(AND(((K844/12)-INT(K844/12))*12&gt;=6,((K844/12)-INT(K844/12))*12&lt;9),9,IF(((K844/12)-INT(K844/12))*12&gt;=9,12))))</f>
        <v>201</v>
      </c>
      <c r="M844" s="13">
        <f>1/500*(I844*L844)</f>
        <v>170166.6</v>
      </c>
      <c r="N844" s="9">
        <f>YEARFRAC(D844,G844,0)</f>
        <v>60</v>
      </c>
      <c r="O844" s="12"/>
      <c r="P844" s="11"/>
      <c r="Q844" s="11"/>
      <c r="R844" s="11"/>
      <c r="S844" s="9"/>
      <c r="T844" s="9"/>
      <c r="U844" s="9"/>
      <c r="V844" s="9"/>
      <c r="W844" s="9"/>
      <c r="X844" s="9"/>
      <c r="Y844" s="10"/>
      <c r="Z844" s="9"/>
      <c r="AA844" s="8"/>
      <c r="AB844" s="1"/>
      <c r="AC844" s="7"/>
    </row>
    <row r="845" spans="1:29" x14ac:dyDescent="0.2">
      <c r="A845" s="18">
        <v>2385</v>
      </c>
      <c r="B845" s="17" t="s">
        <v>339</v>
      </c>
      <c r="C845" s="17" t="s">
        <v>2</v>
      </c>
      <c r="D845" s="16">
        <v>21594</v>
      </c>
      <c r="E845" s="16">
        <v>31258</v>
      </c>
      <c r="F845" s="16">
        <v>34700</v>
      </c>
      <c r="G845" s="16">
        <v>45335</v>
      </c>
      <c r="H845" s="13">
        <v>42877</v>
      </c>
      <c r="I845" s="13">
        <v>514524</v>
      </c>
      <c r="J845" s="15">
        <f>YEARFRAC(F845,$J$2,3)</f>
        <v>16.504109589041096</v>
      </c>
      <c r="K845" s="14">
        <f>PRODUCT(J845*12)</f>
        <v>198.04931506849317</v>
      </c>
      <c r="L845" s="4">
        <f>12*(INT(K845/12))+IF(((K845/12)-INT(K845/12))*12&lt;3,3,IF(AND(((K845/12)-INT(K845/12))*12&gt;=3,((K845/12)-INT(K845/12))*12&lt;6),6,IF(AND(((K845/12)-INT(K845/12))*12&gt;=6,((K845/12)-INT(K845/12))*12&lt;9),9,IF(((K845/12)-INT(K845/12))*12&gt;=9,12))))</f>
        <v>201</v>
      </c>
      <c r="M845" s="13">
        <f>1/500*(I845*L845)</f>
        <v>206838.64800000002</v>
      </c>
      <c r="N845" s="9">
        <f>YEARFRAC(D845,G845,0)</f>
        <v>65</v>
      </c>
      <c r="O845" s="12"/>
      <c r="P845" s="11"/>
      <c r="Q845" s="11"/>
      <c r="R845" s="11"/>
      <c r="S845" s="9"/>
      <c r="T845" s="9"/>
      <c r="U845" s="9"/>
      <c r="V845" s="9"/>
      <c r="W845" s="9"/>
      <c r="X845" s="9"/>
      <c r="Y845" s="10"/>
      <c r="Z845" s="9"/>
      <c r="AA845" s="8"/>
      <c r="AB845" s="1"/>
      <c r="AC845" s="7"/>
    </row>
    <row r="846" spans="1:29" x14ac:dyDescent="0.2">
      <c r="A846" s="18">
        <v>2417</v>
      </c>
      <c r="B846" s="17" t="s">
        <v>338</v>
      </c>
      <c r="C846" s="17" t="s">
        <v>2</v>
      </c>
      <c r="D846" s="16">
        <v>20922</v>
      </c>
      <c r="E846" s="16">
        <v>31342</v>
      </c>
      <c r="F846" s="16">
        <v>34700</v>
      </c>
      <c r="G846" s="16">
        <v>44663</v>
      </c>
      <c r="H846" s="13">
        <v>70320</v>
      </c>
      <c r="I846" s="13">
        <v>843840</v>
      </c>
      <c r="J846" s="15">
        <f>YEARFRAC(F846,$J$2,3)</f>
        <v>16.504109589041096</v>
      </c>
      <c r="K846" s="14">
        <f>PRODUCT(J846*12)</f>
        <v>198.04931506849317</v>
      </c>
      <c r="L846" s="4">
        <f>12*(INT(K846/12))+IF(((K846/12)-INT(K846/12))*12&lt;3,3,IF(AND(((K846/12)-INT(K846/12))*12&gt;=3,((K846/12)-INT(K846/12))*12&lt;6),6,IF(AND(((K846/12)-INT(K846/12))*12&gt;=6,((K846/12)-INT(K846/12))*12&lt;9),9,IF(((K846/12)-INT(K846/12))*12&gt;=9,12))))</f>
        <v>201</v>
      </c>
      <c r="M846" s="13">
        <f>1/500*(I846*L846)</f>
        <v>339223.68</v>
      </c>
      <c r="N846" s="9">
        <f>YEARFRAC(D846,G846,0)</f>
        <v>65</v>
      </c>
      <c r="O846" s="12"/>
      <c r="P846" s="11"/>
      <c r="Q846" s="11"/>
      <c r="R846" s="11"/>
      <c r="S846" s="9"/>
      <c r="T846" s="9"/>
      <c r="U846" s="9"/>
      <c r="V846" s="9"/>
      <c r="W846" s="9"/>
      <c r="X846" s="9"/>
      <c r="Y846" s="10"/>
      <c r="Z846" s="9"/>
      <c r="AA846" s="8"/>
      <c r="AB846" s="1"/>
      <c r="AC846" s="7"/>
    </row>
    <row r="847" spans="1:29" x14ac:dyDescent="0.2">
      <c r="A847" s="18">
        <v>2423</v>
      </c>
      <c r="B847" s="17" t="s">
        <v>337</v>
      </c>
      <c r="C847" s="17" t="s">
        <v>2</v>
      </c>
      <c r="D847" s="16">
        <v>21808</v>
      </c>
      <c r="E847" s="16">
        <v>31378</v>
      </c>
      <c r="F847" s="16">
        <v>34700</v>
      </c>
      <c r="G847" s="16">
        <v>45550</v>
      </c>
      <c r="H847" s="13">
        <v>70320</v>
      </c>
      <c r="I847" s="13">
        <v>843840</v>
      </c>
      <c r="J847" s="15">
        <f>YEARFRAC(F847,$J$2,3)</f>
        <v>16.504109589041096</v>
      </c>
      <c r="K847" s="14">
        <f>PRODUCT(J847*12)</f>
        <v>198.04931506849317</v>
      </c>
      <c r="L847" s="4">
        <f>12*(INT(K847/12))+IF(((K847/12)-INT(K847/12))*12&lt;3,3,IF(AND(((K847/12)-INT(K847/12))*12&gt;=3,((K847/12)-INT(K847/12))*12&lt;6),6,IF(AND(((K847/12)-INT(K847/12))*12&gt;=6,((K847/12)-INT(K847/12))*12&lt;9),9,IF(((K847/12)-INT(K847/12))*12&gt;=9,12))))</f>
        <v>201</v>
      </c>
      <c r="M847" s="13">
        <f>1/500*(I847*L847)</f>
        <v>339223.68</v>
      </c>
      <c r="N847" s="9">
        <f>YEARFRAC(D847,G847,0)</f>
        <v>65</v>
      </c>
      <c r="O847" s="12"/>
      <c r="P847" s="11"/>
      <c r="Q847" s="11"/>
      <c r="R847" s="11"/>
      <c r="S847" s="9"/>
      <c r="T847" s="9"/>
      <c r="U847" s="9"/>
      <c r="V847" s="9"/>
      <c r="W847" s="9"/>
      <c r="X847" s="9"/>
      <c r="Y847" s="10"/>
      <c r="Z847" s="9"/>
      <c r="AA847" s="8"/>
      <c r="AB847" s="1"/>
      <c r="AC847" s="7"/>
    </row>
    <row r="848" spans="1:29" x14ac:dyDescent="0.2">
      <c r="A848" s="18">
        <v>2427</v>
      </c>
      <c r="B848" s="17" t="s">
        <v>336</v>
      </c>
      <c r="C848" s="17" t="s">
        <v>2</v>
      </c>
      <c r="D848" s="16">
        <v>21311</v>
      </c>
      <c r="E848" s="16">
        <v>31413</v>
      </c>
      <c r="F848" s="16">
        <v>34700</v>
      </c>
      <c r="G848" s="16">
        <v>45052</v>
      </c>
      <c r="H848" s="13">
        <v>70320</v>
      </c>
      <c r="I848" s="13">
        <v>843840</v>
      </c>
      <c r="J848" s="15">
        <f>YEARFRAC(F848,$J$2,3)</f>
        <v>16.504109589041096</v>
      </c>
      <c r="K848" s="14">
        <f>PRODUCT(J848*12)</f>
        <v>198.04931506849317</v>
      </c>
      <c r="L848" s="4">
        <f>12*(INT(K848/12))+IF(((K848/12)-INT(K848/12))*12&lt;3,3,IF(AND(((K848/12)-INT(K848/12))*12&gt;=3,((K848/12)-INT(K848/12))*12&lt;6),6,IF(AND(((K848/12)-INT(K848/12))*12&gt;=6,((K848/12)-INT(K848/12))*12&lt;9),9,IF(((K848/12)-INT(K848/12))*12&gt;=9,12))))</f>
        <v>201</v>
      </c>
      <c r="M848" s="13">
        <f>1/500*(I848*L848)</f>
        <v>339223.68</v>
      </c>
      <c r="N848" s="9">
        <f>YEARFRAC(D848,G848,0)</f>
        <v>65</v>
      </c>
      <c r="O848" s="12"/>
      <c r="P848" s="11"/>
      <c r="Q848" s="11"/>
      <c r="R848" s="11"/>
      <c r="S848" s="9"/>
      <c r="T848" s="9"/>
      <c r="U848" s="9"/>
      <c r="V848" s="9"/>
      <c r="W848" s="9"/>
      <c r="X848" s="9"/>
      <c r="Y848" s="10"/>
      <c r="Z848" s="9"/>
      <c r="AA848" s="8"/>
      <c r="AB848" s="1"/>
      <c r="AC848" s="7"/>
    </row>
    <row r="849" spans="1:29" x14ac:dyDescent="0.2">
      <c r="A849" s="18">
        <v>2433</v>
      </c>
      <c r="B849" s="17" t="s">
        <v>335</v>
      </c>
      <c r="C849" s="17" t="s">
        <v>0</v>
      </c>
      <c r="D849" s="16">
        <v>23702</v>
      </c>
      <c r="E849" s="16">
        <v>31526</v>
      </c>
      <c r="F849" s="16">
        <v>34700</v>
      </c>
      <c r="G849" s="16">
        <v>45617</v>
      </c>
      <c r="H849" s="13">
        <v>35275</v>
      </c>
      <c r="I849" s="13">
        <v>423300</v>
      </c>
      <c r="J849" s="15">
        <f>YEARFRAC(F849,$J$2,3)</f>
        <v>16.504109589041096</v>
      </c>
      <c r="K849" s="14">
        <f>PRODUCT(J849*12)</f>
        <v>198.04931506849317</v>
      </c>
      <c r="L849" s="4">
        <f>12*(INT(K849/12))+IF(((K849/12)-INT(K849/12))*12&lt;3,3,IF(AND(((K849/12)-INT(K849/12))*12&gt;=3,((K849/12)-INT(K849/12))*12&lt;6),6,IF(AND(((K849/12)-INT(K849/12))*12&gt;=6,((K849/12)-INT(K849/12))*12&lt;9),9,IF(((K849/12)-INT(K849/12))*12&gt;=9,12))))</f>
        <v>201</v>
      </c>
      <c r="M849" s="13">
        <f>1/500*(I849*L849)</f>
        <v>170166.6</v>
      </c>
      <c r="N849" s="9">
        <f>YEARFRAC(D849,G849,0)</f>
        <v>60</v>
      </c>
      <c r="O849" s="12"/>
      <c r="P849" s="11"/>
      <c r="Q849" s="11"/>
      <c r="R849" s="11"/>
      <c r="S849" s="9"/>
      <c r="T849" s="9"/>
      <c r="U849" s="9"/>
      <c r="V849" s="9"/>
      <c r="W849" s="9"/>
      <c r="X849" s="9"/>
      <c r="Y849" s="10"/>
      <c r="Z849" s="9"/>
      <c r="AA849" s="8"/>
      <c r="AB849" s="1"/>
      <c r="AC849" s="7"/>
    </row>
    <row r="850" spans="1:29" x14ac:dyDescent="0.2">
      <c r="A850" s="18">
        <v>2447</v>
      </c>
      <c r="B850" s="17" t="s">
        <v>334</v>
      </c>
      <c r="C850" s="17" t="s">
        <v>2</v>
      </c>
      <c r="D850" s="16">
        <v>23803</v>
      </c>
      <c r="E850" s="16">
        <v>31594</v>
      </c>
      <c r="F850" s="16">
        <v>34700</v>
      </c>
      <c r="G850" s="16">
        <v>45718</v>
      </c>
      <c r="H850" s="13">
        <v>35275</v>
      </c>
      <c r="I850" s="13">
        <v>423300</v>
      </c>
      <c r="J850" s="15">
        <f>YEARFRAC(F850,$J$2,3)</f>
        <v>16.504109589041096</v>
      </c>
      <c r="K850" s="14">
        <f>PRODUCT(J850*12)</f>
        <v>198.04931506849317</v>
      </c>
      <c r="L850" s="4">
        <f>12*(INT(K850/12))+IF(((K850/12)-INT(K850/12))*12&lt;3,3,IF(AND(((K850/12)-INT(K850/12))*12&gt;=3,((K850/12)-INT(K850/12))*12&lt;6),6,IF(AND(((K850/12)-INT(K850/12))*12&gt;=6,((K850/12)-INT(K850/12))*12&lt;9),9,IF(((K850/12)-INT(K850/12))*12&gt;=9,12))))</f>
        <v>201</v>
      </c>
      <c r="M850" s="13">
        <f>1/500*(I850*L850)</f>
        <v>170166.6</v>
      </c>
      <c r="N850" s="9">
        <f>YEARFRAC(D850,G850,0)</f>
        <v>60</v>
      </c>
      <c r="O850" s="12"/>
      <c r="P850" s="11"/>
      <c r="Q850" s="11"/>
      <c r="R850" s="11"/>
      <c r="S850" s="9"/>
      <c r="T850" s="9"/>
      <c r="U850" s="9"/>
      <c r="V850" s="9"/>
      <c r="W850" s="9"/>
      <c r="X850" s="9"/>
      <c r="Y850" s="10"/>
      <c r="Z850" s="9"/>
      <c r="AA850" s="8"/>
      <c r="AB850" s="1"/>
      <c r="AC850" s="7"/>
    </row>
    <row r="851" spans="1:29" x14ac:dyDescent="0.2">
      <c r="A851" s="18">
        <v>2451</v>
      </c>
      <c r="B851" s="17" t="s">
        <v>333</v>
      </c>
      <c r="C851" s="17" t="s">
        <v>2</v>
      </c>
      <c r="D851" s="16">
        <v>24070</v>
      </c>
      <c r="E851" s="16">
        <v>31594</v>
      </c>
      <c r="F851" s="16">
        <v>34700</v>
      </c>
      <c r="G851" s="16">
        <v>45985</v>
      </c>
      <c r="H851" s="13">
        <v>35275</v>
      </c>
      <c r="I851" s="13">
        <v>423300</v>
      </c>
      <c r="J851" s="15">
        <f>YEARFRAC(F851,$J$2,3)</f>
        <v>16.504109589041096</v>
      </c>
      <c r="K851" s="14">
        <f>PRODUCT(J851*12)</f>
        <v>198.04931506849317</v>
      </c>
      <c r="L851" s="4">
        <f>12*(INT(K851/12))+IF(((K851/12)-INT(K851/12))*12&lt;3,3,IF(AND(((K851/12)-INT(K851/12))*12&gt;=3,((K851/12)-INT(K851/12))*12&lt;6),6,IF(AND(((K851/12)-INT(K851/12))*12&gt;=6,((K851/12)-INT(K851/12))*12&lt;9),9,IF(((K851/12)-INT(K851/12))*12&gt;=9,12))))</f>
        <v>201</v>
      </c>
      <c r="M851" s="13">
        <f>1/500*(I851*L851)</f>
        <v>170166.6</v>
      </c>
      <c r="N851" s="9">
        <f>YEARFRAC(D851,G851,0)</f>
        <v>60</v>
      </c>
      <c r="O851" s="12"/>
      <c r="P851" s="11"/>
      <c r="Q851" s="11"/>
      <c r="R851" s="11"/>
      <c r="S851" s="9"/>
      <c r="T851" s="9"/>
      <c r="U851" s="9"/>
      <c r="V851" s="9"/>
      <c r="W851" s="9"/>
      <c r="X851" s="9"/>
      <c r="Y851" s="10"/>
      <c r="Z851" s="9"/>
      <c r="AA851" s="8"/>
      <c r="AB851" s="1"/>
      <c r="AC851" s="7"/>
    </row>
    <row r="852" spans="1:29" x14ac:dyDescent="0.2">
      <c r="A852" s="18">
        <v>2454</v>
      </c>
      <c r="B852" s="17" t="s">
        <v>332</v>
      </c>
      <c r="C852" s="17" t="s">
        <v>2</v>
      </c>
      <c r="D852" s="16">
        <v>23542</v>
      </c>
      <c r="E852" s="16">
        <v>31597</v>
      </c>
      <c r="F852" s="16">
        <v>34700</v>
      </c>
      <c r="G852" s="16">
        <v>45457</v>
      </c>
      <c r="H852" s="13">
        <v>35275</v>
      </c>
      <c r="I852" s="13">
        <v>423300</v>
      </c>
      <c r="J852" s="15">
        <f>YEARFRAC(F852,$J$2,3)</f>
        <v>16.504109589041096</v>
      </c>
      <c r="K852" s="14">
        <f>PRODUCT(J852*12)</f>
        <v>198.04931506849317</v>
      </c>
      <c r="L852" s="4">
        <f>12*(INT(K852/12))+IF(((K852/12)-INT(K852/12))*12&lt;3,3,IF(AND(((K852/12)-INT(K852/12))*12&gt;=3,((K852/12)-INT(K852/12))*12&lt;6),6,IF(AND(((K852/12)-INT(K852/12))*12&gt;=6,((K852/12)-INT(K852/12))*12&lt;9),9,IF(((K852/12)-INT(K852/12))*12&gt;=9,12))))</f>
        <v>201</v>
      </c>
      <c r="M852" s="13">
        <f>1/500*(I852*L852)</f>
        <v>170166.6</v>
      </c>
      <c r="N852" s="9">
        <f>YEARFRAC(D852,G852,0)</f>
        <v>60</v>
      </c>
      <c r="O852" s="12"/>
      <c r="P852" s="11"/>
      <c r="Q852" s="11"/>
      <c r="R852" s="11"/>
      <c r="S852" s="9"/>
      <c r="T852" s="9"/>
      <c r="U852" s="9"/>
      <c r="V852" s="9"/>
      <c r="W852" s="9"/>
      <c r="X852" s="9"/>
      <c r="Y852" s="10"/>
      <c r="Z852" s="9"/>
      <c r="AA852" s="8"/>
      <c r="AB852" s="1"/>
      <c r="AC852" s="7"/>
    </row>
    <row r="853" spans="1:29" x14ac:dyDescent="0.2">
      <c r="A853" s="18">
        <v>2456</v>
      </c>
      <c r="B853" s="17" t="s">
        <v>331</v>
      </c>
      <c r="C853" s="17" t="s">
        <v>2</v>
      </c>
      <c r="D853" s="16">
        <v>22961</v>
      </c>
      <c r="E853" s="16">
        <v>31589</v>
      </c>
      <c r="F853" s="16">
        <v>34700</v>
      </c>
      <c r="G853" s="16">
        <v>44876</v>
      </c>
      <c r="H853" s="13">
        <v>35275</v>
      </c>
      <c r="I853" s="13">
        <v>423300</v>
      </c>
      <c r="J853" s="15">
        <f>YEARFRAC(F853,$J$2,3)</f>
        <v>16.504109589041096</v>
      </c>
      <c r="K853" s="14">
        <f>PRODUCT(J853*12)</f>
        <v>198.04931506849317</v>
      </c>
      <c r="L853" s="4">
        <f>12*(INT(K853/12))+IF(((K853/12)-INT(K853/12))*12&lt;3,3,IF(AND(((K853/12)-INT(K853/12))*12&gt;=3,((K853/12)-INT(K853/12))*12&lt;6),6,IF(AND(((K853/12)-INT(K853/12))*12&gt;=6,((K853/12)-INT(K853/12))*12&lt;9),9,IF(((K853/12)-INT(K853/12))*12&gt;=9,12))))</f>
        <v>201</v>
      </c>
      <c r="M853" s="13">
        <f>1/500*(I853*L853)</f>
        <v>170166.6</v>
      </c>
      <c r="N853" s="9">
        <f>YEARFRAC(D853,G853,0)</f>
        <v>60</v>
      </c>
      <c r="O853" s="12"/>
      <c r="P853" s="11"/>
      <c r="Q853" s="11"/>
      <c r="R853" s="11"/>
      <c r="S853" s="9"/>
      <c r="T853" s="9"/>
      <c r="U853" s="9"/>
      <c r="V853" s="9"/>
      <c r="W853" s="9"/>
      <c r="X853" s="9"/>
      <c r="Y853" s="10"/>
      <c r="Z853" s="9"/>
      <c r="AA853" s="8"/>
      <c r="AB853" s="1"/>
      <c r="AC853" s="7"/>
    </row>
    <row r="854" spans="1:29" x14ac:dyDescent="0.2">
      <c r="A854" s="18">
        <v>2530</v>
      </c>
      <c r="B854" s="17" t="s">
        <v>330</v>
      </c>
      <c r="C854" s="17" t="s">
        <v>2</v>
      </c>
      <c r="D854" s="16">
        <v>22990</v>
      </c>
      <c r="E854" s="16">
        <v>31600</v>
      </c>
      <c r="F854" s="16">
        <v>34700</v>
      </c>
      <c r="G854" s="16">
        <v>44905</v>
      </c>
      <c r="H854" s="13">
        <v>35275</v>
      </c>
      <c r="I854" s="13">
        <v>423300</v>
      </c>
      <c r="J854" s="15">
        <f>YEARFRAC(F854,$J$2,3)</f>
        <v>16.504109589041096</v>
      </c>
      <c r="K854" s="14">
        <f>PRODUCT(J854*12)</f>
        <v>198.04931506849317</v>
      </c>
      <c r="L854" s="4">
        <f>12*(INT(K854/12))+IF(((K854/12)-INT(K854/12))*12&lt;3,3,IF(AND(((K854/12)-INT(K854/12))*12&gt;=3,((K854/12)-INT(K854/12))*12&lt;6),6,IF(AND(((K854/12)-INT(K854/12))*12&gt;=6,((K854/12)-INT(K854/12))*12&lt;9),9,IF(((K854/12)-INT(K854/12))*12&gt;=9,12))))</f>
        <v>201</v>
      </c>
      <c r="M854" s="13">
        <f>1/500*(I854*L854)</f>
        <v>170166.6</v>
      </c>
      <c r="N854" s="9">
        <f>YEARFRAC(D854,G854,0)</f>
        <v>60</v>
      </c>
      <c r="O854" s="12"/>
      <c r="P854" s="11"/>
      <c r="Q854" s="11"/>
      <c r="R854" s="11"/>
      <c r="S854" s="9"/>
      <c r="T854" s="9"/>
      <c r="U854" s="9"/>
      <c r="V854" s="9"/>
      <c r="W854" s="9"/>
      <c r="X854" s="9"/>
      <c r="Y854" s="10"/>
      <c r="Z854" s="9"/>
      <c r="AA854" s="8"/>
      <c r="AB854" s="1"/>
      <c r="AC854" s="7"/>
    </row>
    <row r="855" spans="1:29" x14ac:dyDescent="0.2">
      <c r="A855" s="18">
        <v>2590</v>
      </c>
      <c r="B855" s="17" t="s">
        <v>329</v>
      </c>
      <c r="C855" s="17" t="s">
        <v>0</v>
      </c>
      <c r="D855" s="16">
        <v>23238</v>
      </c>
      <c r="E855" s="16">
        <v>31625</v>
      </c>
      <c r="F855" s="16">
        <v>34700</v>
      </c>
      <c r="G855" s="16">
        <v>46980</v>
      </c>
      <c r="H855" s="13">
        <v>49636</v>
      </c>
      <c r="I855" s="13">
        <v>595632</v>
      </c>
      <c r="J855" s="15">
        <f>YEARFRAC(F855,$J$2,3)</f>
        <v>16.504109589041096</v>
      </c>
      <c r="K855" s="14">
        <f>PRODUCT(J855*12)</f>
        <v>198.04931506849317</v>
      </c>
      <c r="L855" s="4">
        <f>12*(INT(K855/12))+IF(((K855/12)-INT(K855/12))*12&lt;3,3,IF(AND(((K855/12)-INT(K855/12))*12&gt;=3,((K855/12)-INT(K855/12))*12&lt;6),6,IF(AND(((K855/12)-INT(K855/12))*12&gt;=6,((K855/12)-INT(K855/12))*12&lt;9),9,IF(((K855/12)-INT(K855/12))*12&gt;=9,12))))</f>
        <v>201</v>
      </c>
      <c r="M855" s="13">
        <f>1/500*(I855*L855)</f>
        <v>239444.06400000001</v>
      </c>
      <c r="N855" s="9">
        <f>YEARFRAC(D855,G855,0)</f>
        <v>65</v>
      </c>
      <c r="O855" s="12"/>
      <c r="P855" s="11"/>
      <c r="Q855" s="11"/>
      <c r="R855" s="11"/>
      <c r="S855" s="9"/>
      <c r="T855" s="9"/>
      <c r="U855" s="9"/>
      <c r="V855" s="9"/>
      <c r="W855" s="9"/>
      <c r="X855" s="9"/>
      <c r="Y855" s="10"/>
      <c r="Z855" s="9"/>
      <c r="AA855" s="8"/>
      <c r="AB855" s="1"/>
      <c r="AC855" s="7"/>
    </row>
    <row r="856" spans="1:29" x14ac:dyDescent="0.2">
      <c r="A856" s="18">
        <v>2716</v>
      </c>
      <c r="B856" s="17" t="s">
        <v>328</v>
      </c>
      <c r="C856" s="17" t="s">
        <v>0</v>
      </c>
      <c r="D856" s="16">
        <v>24948</v>
      </c>
      <c r="E856" s="16">
        <v>31736</v>
      </c>
      <c r="F856" s="16">
        <v>36039</v>
      </c>
      <c r="G856" s="16">
        <v>46863</v>
      </c>
      <c r="H856" s="13">
        <v>29021</v>
      </c>
      <c r="I856" s="13">
        <v>348252</v>
      </c>
      <c r="J856" s="15">
        <f>YEARFRAC(F856,$J$2,3)</f>
        <v>12.835616438356164</v>
      </c>
      <c r="K856" s="14">
        <f>PRODUCT(J856*12)</f>
        <v>154.02739726027397</v>
      </c>
      <c r="L856" s="4">
        <f>12*(INT(K856/12))+IF(((K856/12)-INT(K856/12))*12&lt;3,3,IF(AND(((K856/12)-INT(K856/12))*12&gt;=3,((K856/12)-INT(K856/12))*12&lt;6),6,IF(AND(((K856/12)-INT(K856/12))*12&gt;=6,((K856/12)-INT(K856/12))*12&lt;9),9,IF(((K856/12)-INT(K856/12))*12&gt;=9,12))))</f>
        <v>156</v>
      </c>
      <c r="M856" s="13">
        <f>1/500*(I856*L856)</f>
        <v>108654.624</v>
      </c>
      <c r="N856" s="9">
        <f>YEARFRAC(D856,G856,0)</f>
        <v>60</v>
      </c>
      <c r="O856" s="12"/>
      <c r="P856" s="11"/>
      <c r="Q856" s="11"/>
      <c r="R856" s="11"/>
      <c r="S856" s="9"/>
      <c r="T856" s="9"/>
      <c r="U856" s="9"/>
      <c r="V856" s="9"/>
      <c r="W856" s="9"/>
      <c r="X856" s="9"/>
      <c r="Y856" s="10"/>
      <c r="Z856" s="9"/>
      <c r="AA856" s="8"/>
      <c r="AB856" s="1"/>
      <c r="AC856" s="7"/>
    </row>
    <row r="857" spans="1:29" x14ac:dyDescent="0.2">
      <c r="A857" s="18">
        <v>2768</v>
      </c>
      <c r="B857" s="17" t="s">
        <v>327</v>
      </c>
      <c r="C857" s="17" t="s">
        <v>2</v>
      </c>
      <c r="D857" s="16">
        <v>23193</v>
      </c>
      <c r="E857" s="16">
        <v>31959</v>
      </c>
      <c r="F857" s="16">
        <v>34700</v>
      </c>
      <c r="G857" s="16">
        <v>46935</v>
      </c>
      <c r="H857" s="13">
        <v>81404</v>
      </c>
      <c r="I857" s="13">
        <v>976848</v>
      </c>
      <c r="J857" s="15">
        <f>YEARFRAC(F857,$J$2,3)</f>
        <v>16.504109589041096</v>
      </c>
      <c r="K857" s="14">
        <f>PRODUCT(J857*12)</f>
        <v>198.04931506849317</v>
      </c>
      <c r="L857" s="4">
        <f>12*(INT(K857/12))+IF(((K857/12)-INT(K857/12))*12&lt;3,3,IF(AND(((K857/12)-INT(K857/12))*12&gt;=3,((K857/12)-INT(K857/12))*12&lt;6),6,IF(AND(((K857/12)-INT(K857/12))*12&gt;=6,((K857/12)-INT(K857/12))*12&lt;9),9,IF(((K857/12)-INT(K857/12))*12&gt;=9,12))))</f>
        <v>201</v>
      </c>
      <c r="M857" s="13">
        <f>1/500*(I857*L857)</f>
        <v>392692.89600000001</v>
      </c>
      <c r="N857" s="9">
        <f>YEARFRAC(D857,G857,0)</f>
        <v>65</v>
      </c>
      <c r="O857" s="12"/>
      <c r="P857" s="11"/>
      <c r="Q857" s="11"/>
      <c r="R857" s="11"/>
      <c r="S857" s="9"/>
      <c r="T857" s="9"/>
      <c r="U857" s="9"/>
      <c r="V857" s="9"/>
      <c r="W857" s="9"/>
      <c r="X857" s="9"/>
      <c r="Y857" s="10"/>
      <c r="Z857" s="9"/>
      <c r="AA857" s="8"/>
      <c r="AB857" s="1"/>
      <c r="AC857" s="7"/>
    </row>
    <row r="858" spans="1:29" x14ac:dyDescent="0.2">
      <c r="A858" s="18">
        <v>2771</v>
      </c>
      <c r="B858" s="17" t="s">
        <v>326</v>
      </c>
      <c r="C858" s="17" t="s">
        <v>2</v>
      </c>
      <c r="D858" s="16">
        <v>22980</v>
      </c>
      <c r="E858" s="16">
        <v>31996</v>
      </c>
      <c r="F858" s="16">
        <v>34700</v>
      </c>
      <c r="G858" s="16">
        <v>46721</v>
      </c>
      <c r="H858" s="13">
        <v>70320</v>
      </c>
      <c r="I858" s="13">
        <v>843840</v>
      </c>
      <c r="J858" s="15">
        <f>YEARFRAC(F858,$J$2,3)</f>
        <v>16.504109589041096</v>
      </c>
      <c r="K858" s="14">
        <f>PRODUCT(J858*12)</f>
        <v>198.04931506849317</v>
      </c>
      <c r="L858" s="4">
        <f>12*(INT(K858/12))+IF(((K858/12)-INT(K858/12))*12&lt;3,3,IF(AND(((K858/12)-INT(K858/12))*12&gt;=3,((K858/12)-INT(K858/12))*12&lt;6),6,IF(AND(((K858/12)-INT(K858/12))*12&gt;=6,((K858/12)-INT(K858/12))*12&lt;9),9,IF(((K858/12)-INT(K858/12))*12&gt;=9,12))))</f>
        <v>201</v>
      </c>
      <c r="M858" s="13">
        <f>1/500*(I858*L858)</f>
        <v>339223.68</v>
      </c>
      <c r="N858" s="9">
        <f>YEARFRAC(D858,G858,0)</f>
        <v>65</v>
      </c>
      <c r="O858" s="12"/>
      <c r="P858" s="11"/>
      <c r="Q858" s="11"/>
      <c r="R858" s="11"/>
      <c r="S858" s="9"/>
      <c r="T858" s="9"/>
      <c r="U858" s="9"/>
      <c r="V858" s="9"/>
      <c r="W858" s="9"/>
      <c r="X858" s="9"/>
      <c r="Y858" s="10"/>
      <c r="Z858" s="9"/>
      <c r="AA858" s="8"/>
      <c r="AB858" s="1"/>
      <c r="AC858" s="7"/>
    </row>
    <row r="859" spans="1:29" x14ac:dyDescent="0.2">
      <c r="A859" s="18">
        <v>3245</v>
      </c>
      <c r="B859" s="17" t="s">
        <v>325</v>
      </c>
      <c r="C859" s="17" t="s">
        <v>2</v>
      </c>
      <c r="D859" s="16">
        <v>21051</v>
      </c>
      <c r="E859" s="16">
        <v>30508</v>
      </c>
      <c r="F859" s="16">
        <v>34700</v>
      </c>
      <c r="G859" s="16">
        <v>42966</v>
      </c>
      <c r="H859" s="13">
        <v>42877</v>
      </c>
      <c r="I859" s="13">
        <v>514524</v>
      </c>
      <c r="J859" s="15">
        <f>YEARFRAC(F859,$J$2,3)</f>
        <v>16.504109589041096</v>
      </c>
      <c r="K859" s="14">
        <f>PRODUCT(J859*12)</f>
        <v>198.04931506849317</v>
      </c>
      <c r="L859" s="4">
        <f>12*(INT(K859/12))+IF(((K859/12)-INT(K859/12))*12&lt;3,3,IF(AND(((K859/12)-INT(K859/12))*12&gt;=3,((K859/12)-INT(K859/12))*12&lt;6),6,IF(AND(((K859/12)-INT(K859/12))*12&gt;=6,((K859/12)-INT(K859/12))*12&lt;9),9,IF(((K859/12)-INT(K859/12))*12&gt;=9,12))))</f>
        <v>201</v>
      </c>
      <c r="M859" s="13">
        <f>1/500*(I859*L859)</f>
        <v>206838.64800000002</v>
      </c>
      <c r="N859" s="9">
        <f>YEARFRAC(D859,G859,0)</f>
        <v>60</v>
      </c>
      <c r="O859" s="12"/>
      <c r="P859" s="11"/>
      <c r="Q859" s="11"/>
      <c r="R859" s="11"/>
      <c r="S859" s="9"/>
      <c r="T859" s="9"/>
      <c r="U859" s="9"/>
      <c r="V859" s="9"/>
      <c r="W859" s="9"/>
      <c r="X859" s="9"/>
      <c r="Y859" s="10"/>
      <c r="Z859" s="9"/>
      <c r="AA859" s="8"/>
      <c r="AB859" s="1"/>
      <c r="AC859" s="7"/>
    </row>
    <row r="860" spans="1:29" x14ac:dyDescent="0.2">
      <c r="A860" s="18">
        <v>3263</v>
      </c>
      <c r="B860" s="17" t="s">
        <v>324</v>
      </c>
      <c r="C860" s="17" t="s">
        <v>2</v>
      </c>
      <c r="D860" s="16">
        <v>22777</v>
      </c>
      <c r="E860" s="16">
        <v>31992</v>
      </c>
      <c r="F860" s="16">
        <v>34700</v>
      </c>
      <c r="G860" s="16">
        <v>46518</v>
      </c>
      <c r="H860" s="13">
        <v>49636</v>
      </c>
      <c r="I860" s="13">
        <v>595632</v>
      </c>
      <c r="J860" s="15">
        <f>YEARFRAC(F860,$J$2,3)</f>
        <v>16.504109589041096</v>
      </c>
      <c r="K860" s="14">
        <f>PRODUCT(J860*12)</f>
        <v>198.04931506849317</v>
      </c>
      <c r="L860" s="4">
        <f>12*(INT(K860/12))+IF(((K860/12)-INT(K860/12))*12&lt;3,3,IF(AND(((K860/12)-INT(K860/12))*12&gt;=3,((K860/12)-INT(K860/12))*12&lt;6),6,IF(AND(((K860/12)-INT(K860/12))*12&gt;=6,((K860/12)-INT(K860/12))*12&lt;9),9,IF(((K860/12)-INT(K860/12))*12&gt;=9,12))))</f>
        <v>201</v>
      </c>
      <c r="M860" s="13">
        <f>1/500*(I860*L860)</f>
        <v>239444.06400000001</v>
      </c>
      <c r="N860" s="9">
        <f>YEARFRAC(D860,G860,0)</f>
        <v>65</v>
      </c>
      <c r="O860" s="12"/>
      <c r="P860" s="11"/>
      <c r="Q860" s="11"/>
      <c r="R860" s="11"/>
      <c r="S860" s="9"/>
      <c r="T860" s="9"/>
      <c r="U860" s="9"/>
      <c r="V860" s="9"/>
      <c r="W860" s="9"/>
      <c r="X860" s="9"/>
      <c r="Y860" s="10"/>
      <c r="Z860" s="9"/>
      <c r="AA860" s="8"/>
      <c r="AB860" s="1"/>
      <c r="AC860" s="7"/>
    </row>
    <row r="861" spans="1:29" x14ac:dyDescent="0.2">
      <c r="A861" s="18">
        <v>4329</v>
      </c>
      <c r="B861" s="17" t="s">
        <v>323</v>
      </c>
      <c r="C861" s="17" t="s">
        <v>2</v>
      </c>
      <c r="D861" s="16">
        <v>22010</v>
      </c>
      <c r="E861" s="16">
        <v>34648</v>
      </c>
      <c r="F861" s="16">
        <v>34700</v>
      </c>
      <c r="G861" s="16">
        <v>45751</v>
      </c>
      <c r="H861" s="13">
        <v>66971</v>
      </c>
      <c r="I861" s="13">
        <v>803652</v>
      </c>
      <c r="J861" s="15">
        <f>YEARFRAC(F861,$J$2,3)</f>
        <v>16.504109589041096</v>
      </c>
      <c r="K861" s="14">
        <f>PRODUCT(J861*12)</f>
        <v>198.04931506849317</v>
      </c>
      <c r="L861" s="4">
        <f>12*(INT(K861/12))+IF(((K861/12)-INT(K861/12))*12&lt;3,3,IF(AND(((K861/12)-INT(K861/12))*12&gt;=3,((K861/12)-INT(K861/12))*12&lt;6),6,IF(AND(((K861/12)-INT(K861/12))*12&gt;=6,((K861/12)-INT(K861/12))*12&lt;9),9,IF(((K861/12)-INT(K861/12))*12&gt;=9,12))))</f>
        <v>201</v>
      </c>
      <c r="M861" s="13">
        <f>1/500*(I861*L861)</f>
        <v>323068.10399999999</v>
      </c>
      <c r="N861" s="9">
        <f>YEARFRAC(D861,G861,0)</f>
        <v>65</v>
      </c>
      <c r="O861" s="12"/>
      <c r="P861" s="11"/>
      <c r="Q861" s="11"/>
      <c r="R861" s="11"/>
      <c r="S861" s="9"/>
      <c r="T861" s="9"/>
      <c r="U861" s="9"/>
      <c r="V861" s="9"/>
      <c r="W861" s="9"/>
      <c r="X861" s="9"/>
      <c r="Y861" s="10"/>
      <c r="Z861" s="9"/>
      <c r="AA861" s="8"/>
      <c r="AB861" s="1"/>
      <c r="AC861" s="7"/>
    </row>
    <row r="862" spans="1:29" x14ac:dyDescent="0.2">
      <c r="A862" s="18">
        <v>4352</v>
      </c>
      <c r="B862" s="17" t="s">
        <v>322</v>
      </c>
      <c r="C862" s="17" t="s">
        <v>2</v>
      </c>
      <c r="D862" s="16">
        <v>22290</v>
      </c>
      <c r="E862" s="16">
        <v>31736</v>
      </c>
      <c r="F862" s="16">
        <v>34700</v>
      </c>
      <c r="G862" s="16">
        <v>44205</v>
      </c>
      <c r="H862" s="13">
        <v>20289</v>
      </c>
      <c r="I862" s="13">
        <v>243468</v>
      </c>
      <c r="J862" s="15">
        <f>YEARFRAC(F862,$J$2,3)</f>
        <v>16.504109589041096</v>
      </c>
      <c r="K862" s="14">
        <f>PRODUCT(J862*12)</f>
        <v>198.04931506849317</v>
      </c>
      <c r="L862" s="4">
        <f>12*(INT(K862/12))+IF(((K862/12)-INT(K862/12))*12&lt;3,3,IF(AND(((K862/12)-INT(K862/12))*12&gt;=3,((K862/12)-INT(K862/12))*12&lt;6),6,IF(AND(((K862/12)-INT(K862/12))*12&gt;=6,((K862/12)-INT(K862/12))*12&lt;9),9,IF(((K862/12)-INT(K862/12))*12&gt;=9,12))))</f>
        <v>201</v>
      </c>
      <c r="M862" s="13">
        <f>1/500*(I862*L862)</f>
        <v>97874.135999999999</v>
      </c>
      <c r="N862" s="9">
        <f>YEARFRAC(D862,G862,0)</f>
        <v>60</v>
      </c>
      <c r="O862" s="12"/>
      <c r="P862" s="11"/>
      <c r="Q862" s="11"/>
      <c r="R862" s="11"/>
      <c r="S862" s="9"/>
      <c r="T862" s="9"/>
      <c r="U862" s="9"/>
      <c r="V862" s="9"/>
      <c r="W862" s="9"/>
      <c r="X862" s="9"/>
      <c r="Y862" s="10"/>
      <c r="Z862" s="9"/>
      <c r="AA862" s="8"/>
      <c r="AB862" s="1"/>
      <c r="AC862" s="7"/>
    </row>
    <row r="863" spans="1:29" x14ac:dyDescent="0.2">
      <c r="A863" s="18">
        <v>4376</v>
      </c>
      <c r="B863" s="17" t="s">
        <v>321</v>
      </c>
      <c r="C863" s="17" t="s">
        <v>0</v>
      </c>
      <c r="D863" s="16">
        <v>24217</v>
      </c>
      <c r="E863" s="16">
        <v>31959</v>
      </c>
      <c r="F863" s="16">
        <v>34700</v>
      </c>
      <c r="G863" s="16">
        <v>46132</v>
      </c>
      <c r="H863" s="13">
        <v>35275</v>
      </c>
      <c r="I863" s="13">
        <v>423300</v>
      </c>
      <c r="J863" s="15">
        <f>YEARFRAC(F863,$J$2,3)</f>
        <v>16.504109589041096</v>
      </c>
      <c r="K863" s="14">
        <f>PRODUCT(J863*12)</f>
        <v>198.04931506849317</v>
      </c>
      <c r="L863" s="4">
        <f>12*(INT(K863/12))+IF(((K863/12)-INT(K863/12))*12&lt;3,3,IF(AND(((K863/12)-INT(K863/12))*12&gt;=3,((K863/12)-INT(K863/12))*12&lt;6),6,IF(AND(((K863/12)-INT(K863/12))*12&gt;=6,((K863/12)-INT(K863/12))*12&lt;9),9,IF(((K863/12)-INT(K863/12))*12&gt;=9,12))))</f>
        <v>201</v>
      </c>
      <c r="M863" s="13">
        <f>1/500*(I863*L863)</f>
        <v>170166.6</v>
      </c>
      <c r="N863" s="9">
        <f>YEARFRAC(D863,G863,0)</f>
        <v>60</v>
      </c>
      <c r="O863" s="12"/>
      <c r="P863" s="11"/>
      <c r="Q863" s="11"/>
      <c r="R863" s="11"/>
      <c r="S863" s="9"/>
      <c r="T863" s="9"/>
      <c r="U863" s="9"/>
      <c r="V863" s="9"/>
      <c r="W863" s="9"/>
      <c r="X863" s="9"/>
      <c r="Y863" s="10"/>
      <c r="Z863" s="9"/>
      <c r="AA863" s="8"/>
      <c r="AB863" s="1"/>
      <c r="AC863" s="7"/>
    </row>
    <row r="864" spans="1:29" x14ac:dyDescent="0.2">
      <c r="A864" s="18">
        <v>4639</v>
      </c>
      <c r="B864" s="17" t="s">
        <v>320</v>
      </c>
      <c r="C864" s="17" t="s">
        <v>2</v>
      </c>
      <c r="D864" s="16">
        <v>20822</v>
      </c>
      <c r="E864" s="16">
        <v>32721</v>
      </c>
      <c r="F864" s="16">
        <v>34700</v>
      </c>
      <c r="G864" s="16">
        <v>42737</v>
      </c>
      <c r="H864" s="13">
        <v>29021</v>
      </c>
      <c r="I864" s="13">
        <v>348252</v>
      </c>
      <c r="J864" s="15">
        <f>YEARFRAC(F864,$J$2,3)</f>
        <v>16.504109589041096</v>
      </c>
      <c r="K864" s="14">
        <f>PRODUCT(J864*12)</f>
        <v>198.04931506849317</v>
      </c>
      <c r="L864" s="4">
        <f>12*(INT(K864/12))+IF(((K864/12)-INT(K864/12))*12&lt;3,3,IF(AND(((K864/12)-INT(K864/12))*12&gt;=3,((K864/12)-INT(K864/12))*12&lt;6),6,IF(AND(((K864/12)-INT(K864/12))*12&gt;=6,((K864/12)-INT(K864/12))*12&lt;9),9,IF(((K864/12)-INT(K864/12))*12&gt;=9,12))))</f>
        <v>201</v>
      </c>
      <c r="M864" s="13">
        <f>1/500*(I864*L864)</f>
        <v>139997.304</v>
      </c>
      <c r="N864" s="9">
        <f>YEARFRAC(D864,G864,0)</f>
        <v>60</v>
      </c>
      <c r="O864" s="12"/>
      <c r="P864" s="11"/>
      <c r="Q864" s="11"/>
      <c r="R864" s="11"/>
      <c r="S864" s="9"/>
      <c r="T864" s="9"/>
      <c r="U864" s="9"/>
      <c r="V864" s="9"/>
      <c r="W864" s="9"/>
      <c r="X864" s="9"/>
      <c r="Y864" s="10"/>
      <c r="Z864" s="9"/>
      <c r="AA864" s="8"/>
      <c r="AB864" s="1"/>
      <c r="AC864" s="7"/>
    </row>
    <row r="865" spans="1:29" x14ac:dyDescent="0.2">
      <c r="A865" s="18">
        <v>4640</v>
      </c>
      <c r="B865" s="17" t="s">
        <v>319</v>
      </c>
      <c r="C865" s="17" t="s">
        <v>0</v>
      </c>
      <c r="D865" s="16">
        <v>24646</v>
      </c>
      <c r="E865" s="16">
        <v>32721</v>
      </c>
      <c r="F865" s="16">
        <v>34700</v>
      </c>
      <c r="G865" s="16">
        <v>46561</v>
      </c>
      <c r="H865" s="13">
        <v>42877</v>
      </c>
      <c r="I865" s="13">
        <v>514524</v>
      </c>
      <c r="J865" s="15">
        <f>YEARFRAC(F865,$J$2,3)</f>
        <v>16.504109589041096</v>
      </c>
      <c r="K865" s="14">
        <f>PRODUCT(J865*12)</f>
        <v>198.04931506849317</v>
      </c>
      <c r="L865" s="4">
        <f>12*(INT(K865/12))+IF(((K865/12)-INT(K865/12))*12&lt;3,3,IF(AND(((K865/12)-INT(K865/12))*12&gt;=3,((K865/12)-INT(K865/12))*12&lt;6),6,IF(AND(((K865/12)-INT(K865/12))*12&gt;=6,((K865/12)-INT(K865/12))*12&lt;9),9,IF(((K865/12)-INT(K865/12))*12&gt;=9,12))))</f>
        <v>201</v>
      </c>
      <c r="M865" s="13">
        <f>1/500*(I865*L865)</f>
        <v>206838.64800000002</v>
      </c>
      <c r="N865" s="9">
        <f>YEARFRAC(D865,G865,0)</f>
        <v>60</v>
      </c>
      <c r="O865" s="12"/>
      <c r="P865" s="11"/>
      <c r="Q865" s="11"/>
      <c r="R865" s="11"/>
      <c r="S865" s="9"/>
      <c r="T865" s="9"/>
      <c r="U865" s="9"/>
      <c r="V865" s="9"/>
      <c r="W865" s="9"/>
      <c r="X865" s="9"/>
      <c r="Y865" s="10"/>
      <c r="Z865" s="9"/>
      <c r="AA865" s="8"/>
      <c r="AB865" s="1"/>
      <c r="AC865" s="7"/>
    </row>
    <row r="866" spans="1:29" x14ac:dyDescent="0.2">
      <c r="A866" s="18">
        <v>4809</v>
      </c>
      <c r="B866" s="17" t="s">
        <v>318</v>
      </c>
      <c r="C866" s="17" t="s">
        <v>2</v>
      </c>
      <c r="D866" s="16">
        <v>23894</v>
      </c>
      <c r="E866" s="16">
        <v>31168</v>
      </c>
      <c r="F866" s="16">
        <v>36468</v>
      </c>
      <c r="G866" s="16">
        <v>45809</v>
      </c>
      <c r="H866" s="13">
        <v>35275</v>
      </c>
      <c r="I866" s="13">
        <v>423300</v>
      </c>
      <c r="J866" s="15">
        <f>YEARFRAC(F866,$J$2,3)</f>
        <v>11.66027397260274</v>
      </c>
      <c r="K866" s="14">
        <f>PRODUCT(J866*12)</f>
        <v>139.92328767123288</v>
      </c>
      <c r="L866" s="4">
        <f>12*(INT(K866/12))+IF(((K866/12)-INT(K866/12))*12&lt;3,3,IF(AND(((K866/12)-INT(K866/12))*12&gt;=3,((K866/12)-INT(K866/12))*12&lt;6),6,IF(AND(((K866/12)-INT(K866/12))*12&gt;=6,((K866/12)-INT(K866/12))*12&lt;9),9,IF(((K866/12)-INT(K866/12))*12&gt;=9,12))))</f>
        <v>141</v>
      </c>
      <c r="M866" s="13">
        <f>1/500*(I866*L866)</f>
        <v>119370.6</v>
      </c>
      <c r="N866" s="9">
        <f>YEARFRAC(D866,G866,0)</f>
        <v>60</v>
      </c>
      <c r="O866" s="12"/>
      <c r="P866" s="11"/>
      <c r="Q866" s="11"/>
      <c r="R866" s="11"/>
      <c r="S866" s="9"/>
      <c r="T866" s="9"/>
      <c r="U866" s="9"/>
      <c r="V866" s="9"/>
      <c r="W866" s="9"/>
      <c r="X866" s="9"/>
      <c r="Y866" s="10"/>
      <c r="Z866" s="9"/>
      <c r="AA866" s="8"/>
      <c r="AB866" s="1"/>
      <c r="AC866" s="7"/>
    </row>
    <row r="867" spans="1:29" x14ac:dyDescent="0.2">
      <c r="A867" s="18">
        <v>4856</v>
      </c>
      <c r="B867" s="17" t="s">
        <v>317</v>
      </c>
      <c r="C867" s="17" t="s">
        <v>2</v>
      </c>
      <c r="D867" s="16">
        <v>23012</v>
      </c>
      <c r="E867" s="16">
        <v>31229</v>
      </c>
      <c r="F867" s="16">
        <v>34700</v>
      </c>
      <c r="G867" s="16">
        <v>44927</v>
      </c>
      <c r="H867" s="13">
        <v>29021</v>
      </c>
      <c r="I867" s="13">
        <v>348252</v>
      </c>
      <c r="J867" s="15">
        <f>YEARFRAC(F867,$J$2,3)</f>
        <v>16.504109589041096</v>
      </c>
      <c r="K867" s="14">
        <f>PRODUCT(J867*12)</f>
        <v>198.04931506849317</v>
      </c>
      <c r="L867" s="4">
        <f>12*(INT(K867/12))+IF(((K867/12)-INT(K867/12))*12&lt;3,3,IF(AND(((K867/12)-INT(K867/12))*12&gt;=3,((K867/12)-INT(K867/12))*12&lt;6),6,IF(AND(((K867/12)-INT(K867/12))*12&gt;=6,((K867/12)-INT(K867/12))*12&lt;9),9,IF(((K867/12)-INT(K867/12))*12&gt;=9,12))))</f>
        <v>201</v>
      </c>
      <c r="M867" s="13">
        <f>1/500*(I867*L867)</f>
        <v>139997.304</v>
      </c>
      <c r="N867" s="9">
        <f>YEARFRAC(D867,G867,0)</f>
        <v>60</v>
      </c>
      <c r="O867" s="12"/>
      <c r="P867" s="11"/>
      <c r="Q867" s="11"/>
      <c r="R867" s="11"/>
      <c r="S867" s="9"/>
      <c r="T867" s="9"/>
      <c r="U867" s="9"/>
      <c r="V867" s="9"/>
      <c r="W867" s="9"/>
      <c r="X867" s="9"/>
      <c r="Y867" s="10"/>
      <c r="Z867" s="9"/>
      <c r="AA867" s="8"/>
      <c r="AB867" s="1"/>
      <c r="AC867" s="7"/>
    </row>
    <row r="868" spans="1:29" x14ac:dyDescent="0.2">
      <c r="A868" s="18">
        <v>5000</v>
      </c>
      <c r="B868" s="17" t="s">
        <v>316</v>
      </c>
      <c r="C868" s="17" t="s">
        <v>2</v>
      </c>
      <c r="D868" s="16">
        <v>23357</v>
      </c>
      <c r="E868" s="16">
        <v>32568</v>
      </c>
      <c r="F868" s="16">
        <v>34700</v>
      </c>
      <c r="G868" s="16">
        <v>45272</v>
      </c>
      <c r="H868" s="13">
        <v>29021</v>
      </c>
      <c r="I868" s="13">
        <v>348252</v>
      </c>
      <c r="J868" s="15">
        <f>YEARFRAC(F868,$J$2,3)</f>
        <v>16.504109589041096</v>
      </c>
      <c r="K868" s="14">
        <f>PRODUCT(J868*12)</f>
        <v>198.04931506849317</v>
      </c>
      <c r="L868" s="4">
        <f>12*(INT(K868/12))+IF(((K868/12)-INT(K868/12))*12&lt;3,3,IF(AND(((K868/12)-INT(K868/12))*12&gt;=3,((K868/12)-INT(K868/12))*12&lt;6),6,IF(AND(((K868/12)-INT(K868/12))*12&gt;=6,((K868/12)-INT(K868/12))*12&lt;9),9,IF(((K868/12)-INT(K868/12))*12&gt;=9,12))))</f>
        <v>201</v>
      </c>
      <c r="M868" s="13">
        <f>1/500*(I868*L868)</f>
        <v>139997.304</v>
      </c>
      <c r="N868" s="9">
        <f>YEARFRAC(D868,G868,0)</f>
        <v>60</v>
      </c>
      <c r="O868" s="12"/>
      <c r="P868" s="11"/>
      <c r="Q868" s="11"/>
      <c r="R868" s="11"/>
      <c r="S868" s="9"/>
      <c r="T868" s="9"/>
      <c r="U868" s="9"/>
      <c r="V868" s="9"/>
      <c r="W868" s="9"/>
      <c r="X868" s="9"/>
      <c r="Y868" s="10"/>
      <c r="Z868" s="9"/>
      <c r="AA868" s="8"/>
      <c r="AB868" s="1"/>
      <c r="AC868" s="7"/>
    </row>
    <row r="869" spans="1:29" x14ac:dyDescent="0.2">
      <c r="A869" s="18">
        <v>5001</v>
      </c>
      <c r="B869" s="17" t="s">
        <v>315</v>
      </c>
      <c r="C869" s="17" t="s">
        <v>2</v>
      </c>
      <c r="D869" s="16">
        <v>22634</v>
      </c>
      <c r="E869" s="16">
        <v>32568</v>
      </c>
      <c r="F869" s="16">
        <v>34700</v>
      </c>
      <c r="G869" s="16">
        <v>44549</v>
      </c>
      <c r="H869" s="13">
        <v>29021</v>
      </c>
      <c r="I869" s="13">
        <v>348252</v>
      </c>
      <c r="J869" s="15">
        <f>YEARFRAC(F869,$J$2,3)</f>
        <v>16.504109589041096</v>
      </c>
      <c r="K869" s="14">
        <f>PRODUCT(J869*12)</f>
        <v>198.04931506849317</v>
      </c>
      <c r="L869" s="4">
        <f>12*(INT(K869/12))+IF(((K869/12)-INT(K869/12))*12&lt;3,3,IF(AND(((K869/12)-INT(K869/12))*12&gt;=3,((K869/12)-INT(K869/12))*12&lt;6),6,IF(AND(((K869/12)-INT(K869/12))*12&gt;=6,((K869/12)-INT(K869/12))*12&lt;9),9,IF(((K869/12)-INT(K869/12))*12&gt;=9,12))))</f>
        <v>201</v>
      </c>
      <c r="M869" s="13">
        <f>1/500*(I869*L869)</f>
        <v>139997.304</v>
      </c>
      <c r="N869" s="9">
        <f>YEARFRAC(D869,G869,0)</f>
        <v>60</v>
      </c>
      <c r="O869" s="12"/>
      <c r="P869" s="11"/>
      <c r="Q869" s="11"/>
      <c r="R869" s="11"/>
      <c r="S869" s="9"/>
      <c r="T869" s="9"/>
      <c r="U869" s="9"/>
      <c r="V869" s="9"/>
      <c r="W869" s="9"/>
      <c r="X869" s="9"/>
      <c r="Y869" s="10"/>
      <c r="Z869" s="9"/>
      <c r="AA869" s="8"/>
      <c r="AB869" s="1"/>
      <c r="AC869" s="7"/>
    </row>
    <row r="870" spans="1:29" x14ac:dyDescent="0.2">
      <c r="A870" s="18">
        <v>5526</v>
      </c>
      <c r="B870" s="17" t="s">
        <v>314</v>
      </c>
      <c r="C870" s="17" t="s">
        <v>2</v>
      </c>
      <c r="D870" s="16">
        <v>23929</v>
      </c>
      <c r="E870" s="16">
        <v>32568</v>
      </c>
      <c r="F870" s="16">
        <v>34700</v>
      </c>
      <c r="G870" s="16">
        <v>47670</v>
      </c>
      <c r="H870" s="13">
        <v>81404</v>
      </c>
      <c r="I870" s="13">
        <v>976848</v>
      </c>
      <c r="J870" s="15">
        <f>YEARFRAC(F870,$J$2,3)</f>
        <v>16.504109589041096</v>
      </c>
      <c r="K870" s="14">
        <f>PRODUCT(J870*12)</f>
        <v>198.04931506849317</v>
      </c>
      <c r="L870" s="4">
        <f>12*(INT(K870/12))+IF(((K870/12)-INT(K870/12))*12&lt;3,3,IF(AND(((K870/12)-INT(K870/12))*12&gt;=3,((K870/12)-INT(K870/12))*12&lt;6),6,IF(AND(((K870/12)-INT(K870/12))*12&gt;=6,((K870/12)-INT(K870/12))*12&lt;9),9,IF(((K870/12)-INT(K870/12))*12&gt;=9,12))))</f>
        <v>201</v>
      </c>
      <c r="M870" s="13">
        <f>1/500*(I870*L870)</f>
        <v>392692.89600000001</v>
      </c>
      <c r="N870" s="9">
        <f>YEARFRAC(D870,G870,0)</f>
        <v>65</v>
      </c>
      <c r="O870" s="12"/>
      <c r="P870" s="11"/>
      <c r="Q870" s="11"/>
      <c r="R870" s="11"/>
      <c r="S870" s="9"/>
      <c r="T870" s="9"/>
      <c r="U870" s="9"/>
      <c r="V870" s="9"/>
      <c r="W870" s="9"/>
      <c r="X870" s="9"/>
      <c r="Y870" s="10"/>
      <c r="Z870" s="9"/>
      <c r="AA870" s="8"/>
      <c r="AB870" s="1"/>
      <c r="AC870" s="7"/>
    </row>
    <row r="871" spans="1:29" x14ac:dyDescent="0.2">
      <c r="A871" s="18">
        <v>5544</v>
      </c>
      <c r="B871" s="17" t="s">
        <v>313</v>
      </c>
      <c r="C871" s="17" t="s">
        <v>0</v>
      </c>
      <c r="D871" s="16">
        <v>23158</v>
      </c>
      <c r="E871" s="16">
        <v>32690</v>
      </c>
      <c r="F871" s="16">
        <v>35916</v>
      </c>
      <c r="G871" s="16">
        <v>45073</v>
      </c>
      <c r="H871" s="13">
        <v>25895</v>
      </c>
      <c r="I871" s="13">
        <v>310740</v>
      </c>
      <c r="J871" s="15">
        <f>YEARFRAC(F871,$J$2,3)</f>
        <v>13.172602739726027</v>
      </c>
      <c r="K871" s="14">
        <f>PRODUCT(J871*12)</f>
        <v>158.07123287671232</v>
      </c>
      <c r="L871" s="4">
        <f>12*(INT(K871/12))+IF(((K871/12)-INT(K871/12))*12&lt;3,3,IF(AND(((K871/12)-INT(K871/12))*12&gt;=3,((K871/12)-INT(K871/12))*12&lt;6),6,IF(AND(((K871/12)-INT(K871/12))*12&gt;=6,((K871/12)-INT(K871/12))*12&lt;9),9,IF(((K871/12)-INT(K871/12))*12&gt;=9,12))))</f>
        <v>159</v>
      </c>
      <c r="M871" s="13">
        <f>1/500*(I871*L871)</f>
        <v>98815.32</v>
      </c>
      <c r="N871" s="9">
        <f>YEARFRAC(D871,G871,0)</f>
        <v>60</v>
      </c>
      <c r="O871" s="12"/>
      <c r="P871" s="11"/>
      <c r="Q871" s="11"/>
      <c r="R871" s="11"/>
      <c r="S871" s="9"/>
      <c r="T871" s="9"/>
      <c r="U871" s="9"/>
      <c r="V871" s="9"/>
      <c r="W871" s="9"/>
      <c r="X871" s="9"/>
      <c r="Y871" s="10"/>
      <c r="Z871" s="9"/>
      <c r="AA871" s="8"/>
      <c r="AB871" s="1"/>
      <c r="AC871" s="7"/>
    </row>
    <row r="872" spans="1:29" x14ac:dyDescent="0.2">
      <c r="A872" s="18">
        <v>6016</v>
      </c>
      <c r="B872" s="17" t="s">
        <v>312</v>
      </c>
      <c r="C872" s="17" t="s">
        <v>0</v>
      </c>
      <c r="D872" s="16">
        <v>22662</v>
      </c>
      <c r="E872" s="16">
        <v>30590</v>
      </c>
      <c r="F872" s="16">
        <v>34700</v>
      </c>
      <c r="G872" s="16">
        <v>44577</v>
      </c>
      <c r="H872" s="13">
        <v>20289</v>
      </c>
      <c r="I872" s="13">
        <v>243468</v>
      </c>
      <c r="J872" s="15">
        <f>YEARFRAC(F872,$J$2,3)</f>
        <v>16.504109589041096</v>
      </c>
      <c r="K872" s="14">
        <f>PRODUCT(J872*12)</f>
        <v>198.04931506849317</v>
      </c>
      <c r="L872" s="4">
        <f>12*(INT(K872/12))+IF(((K872/12)-INT(K872/12))*12&lt;3,3,IF(AND(((K872/12)-INT(K872/12))*12&gt;=3,((K872/12)-INT(K872/12))*12&lt;6),6,IF(AND(((K872/12)-INT(K872/12))*12&gt;=6,((K872/12)-INT(K872/12))*12&lt;9),9,IF(((K872/12)-INT(K872/12))*12&gt;=9,12))))</f>
        <v>201</v>
      </c>
      <c r="M872" s="13">
        <f>1/500*(I872*L872)</f>
        <v>97874.135999999999</v>
      </c>
      <c r="N872" s="9">
        <f>YEARFRAC(D872,G872,0)</f>
        <v>60</v>
      </c>
      <c r="O872" s="12"/>
      <c r="P872" s="11"/>
      <c r="Q872" s="11"/>
      <c r="R872" s="11"/>
      <c r="S872" s="9"/>
      <c r="T872" s="9"/>
      <c r="U872" s="9"/>
      <c r="V872" s="9"/>
      <c r="W872" s="9"/>
      <c r="X872" s="9"/>
      <c r="Y872" s="10"/>
      <c r="Z872" s="9"/>
      <c r="AA872" s="8"/>
      <c r="AB872" s="1"/>
      <c r="AC872" s="7"/>
    </row>
    <row r="873" spans="1:29" x14ac:dyDescent="0.2">
      <c r="A873" s="18">
        <v>6275</v>
      </c>
      <c r="B873" s="17" t="s">
        <v>311</v>
      </c>
      <c r="C873" s="17" t="s">
        <v>2</v>
      </c>
      <c r="D873" s="16">
        <v>22615</v>
      </c>
      <c r="E873" s="16">
        <v>31632</v>
      </c>
      <c r="F873" s="16">
        <v>34700</v>
      </c>
      <c r="G873" s="16">
        <v>46356</v>
      </c>
      <c r="H873" s="13">
        <v>110244</v>
      </c>
      <c r="I873" s="13">
        <v>1322928</v>
      </c>
      <c r="J873" s="15">
        <f>YEARFRAC(F873,$J$2,3)</f>
        <v>16.504109589041096</v>
      </c>
      <c r="K873" s="14">
        <f>PRODUCT(J873*12)</f>
        <v>198.04931506849317</v>
      </c>
      <c r="L873" s="4">
        <f>12*(INT(K873/12))+IF(((K873/12)-INT(K873/12))*12&lt;3,3,IF(AND(((K873/12)-INT(K873/12))*12&gt;=3,((K873/12)-INT(K873/12))*12&lt;6),6,IF(AND(((K873/12)-INT(K873/12))*12&gt;=6,((K873/12)-INT(K873/12))*12&lt;9),9,IF(((K873/12)-INT(K873/12))*12&gt;=9,12))))</f>
        <v>201</v>
      </c>
      <c r="M873" s="13">
        <f>1/500*(I873*L873)</f>
        <v>531817.05599999998</v>
      </c>
      <c r="N873" s="9">
        <f>YEARFRAC(D873,G873,0)</f>
        <v>65</v>
      </c>
      <c r="O873" s="12"/>
      <c r="P873" s="11"/>
      <c r="Q873" s="11"/>
      <c r="R873" s="11"/>
      <c r="S873" s="9"/>
      <c r="T873" s="9"/>
      <c r="U873" s="9"/>
      <c r="V873" s="9"/>
      <c r="W873" s="9"/>
      <c r="X873" s="9"/>
      <c r="Y873" s="10"/>
      <c r="Z873" s="9"/>
      <c r="AA873" s="8"/>
      <c r="AB873" s="1"/>
      <c r="AC873" s="7"/>
    </row>
    <row r="874" spans="1:29" x14ac:dyDescent="0.2">
      <c r="A874" s="18">
        <v>6393</v>
      </c>
      <c r="B874" s="17" t="s">
        <v>310</v>
      </c>
      <c r="C874" s="17" t="s">
        <v>2</v>
      </c>
      <c r="D874" s="16">
        <v>21551</v>
      </c>
      <c r="E874" s="16">
        <v>32325</v>
      </c>
      <c r="F874" s="16">
        <v>36130</v>
      </c>
      <c r="G874" s="16">
        <v>43466</v>
      </c>
      <c r="H874" s="13">
        <v>29021</v>
      </c>
      <c r="I874" s="13">
        <v>348252</v>
      </c>
      <c r="J874" s="15">
        <f>YEARFRAC(F874,$J$2,3)</f>
        <v>12.586301369863014</v>
      </c>
      <c r="K874" s="14">
        <f>PRODUCT(J874*12)</f>
        <v>151.03561643835616</v>
      </c>
      <c r="L874" s="4">
        <f>12*(INT(K874/12))+IF(((K874/12)-INT(K874/12))*12&lt;3,3,IF(AND(((K874/12)-INT(K874/12))*12&gt;=3,((K874/12)-INT(K874/12))*12&lt;6),6,IF(AND(((K874/12)-INT(K874/12))*12&gt;=6,((K874/12)-INT(K874/12))*12&lt;9),9,IF(((K874/12)-INT(K874/12))*12&gt;=9,12))))</f>
        <v>153</v>
      </c>
      <c r="M874" s="13">
        <f>1/500*(I874*L874)</f>
        <v>106565.11200000001</v>
      </c>
      <c r="N874" s="9">
        <f>YEARFRAC(D874,G874,0)</f>
        <v>60</v>
      </c>
      <c r="O874" s="12"/>
      <c r="P874" s="11"/>
      <c r="Q874" s="11"/>
      <c r="R874" s="11"/>
      <c r="S874" s="9"/>
      <c r="T874" s="9"/>
      <c r="U874" s="9"/>
      <c r="V874" s="9"/>
      <c r="W874" s="9"/>
      <c r="X874" s="9"/>
      <c r="Y874" s="10"/>
      <c r="Z874" s="9"/>
      <c r="AA874" s="8"/>
      <c r="AB874" s="1"/>
      <c r="AC874" s="7"/>
    </row>
    <row r="875" spans="1:29" x14ac:dyDescent="0.2">
      <c r="A875" s="18">
        <v>6557</v>
      </c>
      <c r="B875" s="17" t="s">
        <v>309</v>
      </c>
      <c r="C875" s="17" t="s">
        <v>2</v>
      </c>
      <c r="D875" s="16">
        <v>23357</v>
      </c>
      <c r="E875" s="16">
        <v>32752</v>
      </c>
      <c r="F875" s="16">
        <v>34700</v>
      </c>
      <c r="G875" s="16">
        <v>45272</v>
      </c>
      <c r="H875" s="13">
        <v>35275</v>
      </c>
      <c r="I875" s="13">
        <v>423300</v>
      </c>
      <c r="J875" s="15">
        <f>YEARFRAC(F875,$J$2,3)</f>
        <v>16.504109589041096</v>
      </c>
      <c r="K875" s="14">
        <f>PRODUCT(J875*12)</f>
        <v>198.04931506849317</v>
      </c>
      <c r="L875" s="4">
        <f>12*(INT(K875/12))+IF(((K875/12)-INT(K875/12))*12&lt;3,3,IF(AND(((K875/12)-INT(K875/12))*12&gt;=3,((K875/12)-INT(K875/12))*12&lt;6),6,IF(AND(((K875/12)-INT(K875/12))*12&gt;=6,((K875/12)-INT(K875/12))*12&lt;9),9,IF(((K875/12)-INT(K875/12))*12&gt;=9,12))))</f>
        <v>201</v>
      </c>
      <c r="M875" s="13">
        <f>1/500*(I875*L875)</f>
        <v>170166.6</v>
      </c>
      <c r="N875" s="9">
        <f>YEARFRAC(D875,G875,0)</f>
        <v>60</v>
      </c>
      <c r="O875" s="12"/>
      <c r="P875" s="11"/>
      <c r="Q875" s="11"/>
      <c r="R875" s="11"/>
      <c r="S875" s="9"/>
      <c r="T875" s="9"/>
      <c r="U875" s="9"/>
      <c r="V875" s="9"/>
      <c r="W875" s="9"/>
      <c r="X875" s="9"/>
      <c r="Y875" s="10"/>
      <c r="Z875" s="9"/>
      <c r="AA875" s="8"/>
      <c r="AB875" s="1"/>
      <c r="AC875" s="7"/>
    </row>
    <row r="876" spans="1:29" x14ac:dyDescent="0.2">
      <c r="A876" s="18">
        <v>6571</v>
      </c>
      <c r="B876" s="17" t="s">
        <v>308</v>
      </c>
      <c r="C876" s="17" t="s">
        <v>0</v>
      </c>
      <c r="D876" s="16">
        <v>25155</v>
      </c>
      <c r="E876" s="16">
        <v>32752</v>
      </c>
      <c r="F876" s="16">
        <v>34700</v>
      </c>
      <c r="G876" s="16">
        <v>47070</v>
      </c>
      <c r="H876" s="13">
        <v>29021</v>
      </c>
      <c r="I876" s="13">
        <v>348252</v>
      </c>
      <c r="J876" s="15">
        <f>YEARFRAC(F876,$J$2,3)</f>
        <v>16.504109589041096</v>
      </c>
      <c r="K876" s="14">
        <f>PRODUCT(J876*12)</f>
        <v>198.04931506849317</v>
      </c>
      <c r="L876" s="4">
        <f>12*(INT(K876/12))+IF(((K876/12)-INT(K876/12))*12&lt;3,3,IF(AND(((K876/12)-INT(K876/12))*12&gt;=3,((K876/12)-INT(K876/12))*12&lt;6),6,IF(AND(((K876/12)-INT(K876/12))*12&gt;=6,((K876/12)-INT(K876/12))*12&lt;9),9,IF(((K876/12)-INT(K876/12))*12&gt;=9,12))))</f>
        <v>201</v>
      </c>
      <c r="M876" s="13">
        <f>1/500*(I876*L876)</f>
        <v>139997.304</v>
      </c>
      <c r="N876" s="9">
        <f>YEARFRAC(D876,G876,0)</f>
        <v>60</v>
      </c>
      <c r="O876" s="12"/>
      <c r="P876" s="11"/>
      <c r="Q876" s="11"/>
      <c r="R876" s="11"/>
      <c r="S876" s="9"/>
      <c r="T876" s="9"/>
      <c r="U876" s="9"/>
      <c r="V876" s="9"/>
      <c r="W876" s="9"/>
      <c r="X876" s="9"/>
      <c r="Y876" s="10"/>
      <c r="Z876" s="9"/>
      <c r="AA876" s="8"/>
      <c r="AB876" s="1"/>
      <c r="AC876" s="7"/>
    </row>
    <row r="877" spans="1:29" x14ac:dyDescent="0.2">
      <c r="A877" s="18">
        <v>6583</v>
      </c>
      <c r="B877" s="17" t="s">
        <v>307</v>
      </c>
      <c r="C877" s="17" t="s">
        <v>0</v>
      </c>
      <c r="D877" s="16">
        <v>23687</v>
      </c>
      <c r="E877" s="16">
        <v>32755</v>
      </c>
      <c r="F877" s="16">
        <v>34700</v>
      </c>
      <c r="G877" s="16">
        <v>45602</v>
      </c>
      <c r="H877" s="13">
        <v>35275</v>
      </c>
      <c r="I877" s="13">
        <v>423300</v>
      </c>
      <c r="J877" s="15">
        <f>YEARFRAC(F877,$J$2,3)</f>
        <v>16.504109589041096</v>
      </c>
      <c r="K877" s="14">
        <f>PRODUCT(J877*12)</f>
        <v>198.04931506849317</v>
      </c>
      <c r="L877" s="4">
        <f>12*(INT(K877/12))+IF(((K877/12)-INT(K877/12))*12&lt;3,3,IF(AND(((K877/12)-INT(K877/12))*12&gt;=3,((K877/12)-INT(K877/12))*12&lt;6),6,IF(AND(((K877/12)-INT(K877/12))*12&gt;=6,((K877/12)-INT(K877/12))*12&lt;9),9,IF(((K877/12)-INT(K877/12))*12&gt;=9,12))))</f>
        <v>201</v>
      </c>
      <c r="M877" s="13">
        <f>1/500*(I877*L877)</f>
        <v>170166.6</v>
      </c>
      <c r="N877" s="9">
        <f>YEARFRAC(D877,G877,0)</f>
        <v>60</v>
      </c>
      <c r="O877" s="12"/>
      <c r="P877" s="11"/>
      <c r="Q877" s="11"/>
      <c r="R877" s="11"/>
      <c r="S877" s="9"/>
      <c r="T877" s="9"/>
      <c r="U877" s="9"/>
      <c r="V877" s="9"/>
      <c r="W877" s="9"/>
      <c r="X877" s="9"/>
      <c r="Y877" s="10"/>
      <c r="Z877" s="9"/>
      <c r="AA877" s="8"/>
      <c r="AB877" s="1"/>
      <c r="AC877" s="7"/>
    </row>
    <row r="878" spans="1:29" x14ac:dyDescent="0.2">
      <c r="A878" s="18">
        <v>6708</v>
      </c>
      <c r="B878" s="17" t="s">
        <v>306</v>
      </c>
      <c r="C878" s="17" t="s">
        <v>0</v>
      </c>
      <c r="D878" s="16">
        <v>23642</v>
      </c>
      <c r="E878" s="16">
        <v>35555</v>
      </c>
      <c r="F878" s="16">
        <v>35555</v>
      </c>
      <c r="G878" s="16">
        <v>45557</v>
      </c>
      <c r="H878" s="13">
        <v>42877</v>
      </c>
      <c r="I878" s="13">
        <v>514524</v>
      </c>
      <c r="J878" s="15">
        <f>YEARFRAC(F878,$J$2,3)</f>
        <v>14.161643835616438</v>
      </c>
      <c r="K878" s="14">
        <f>PRODUCT(J878*12)</f>
        <v>169.93972602739726</v>
      </c>
      <c r="L878" s="4">
        <f>12*(INT(K878/12))+IF(((K878/12)-INT(K878/12))*12&lt;3,3,IF(AND(((K878/12)-INT(K878/12))*12&gt;=3,((K878/12)-INT(K878/12))*12&lt;6),6,IF(AND(((K878/12)-INT(K878/12))*12&gt;=6,((K878/12)-INT(K878/12))*12&lt;9),9,IF(((K878/12)-INT(K878/12))*12&gt;=9,12))))</f>
        <v>171</v>
      </c>
      <c r="M878" s="13">
        <f>1/500*(I878*L878)</f>
        <v>175967.20800000001</v>
      </c>
      <c r="N878" s="9">
        <f>YEARFRAC(D878,G878,0)</f>
        <v>60</v>
      </c>
      <c r="O878" s="12"/>
      <c r="P878" s="11"/>
      <c r="Q878" s="11"/>
      <c r="R878" s="11"/>
      <c r="S878" s="9"/>
      <c r="T878" s="9"/>
      <c r="U878" s="9"/>
      <c r="V878" s="9"/>
      <c r="W878" s="9"/>
      <c r="X878" s="9"/>
      <c r="Y878" s="10"/>
      <c r="Z878" s="9"/>
      <c r="AA878" s="8"/>
      <c r="AB878" s="1"/>
      <c r="AC878" s="7"/>
    </row>
    <row r="879" spans="1:29" x14ac:dyDescent="0.2">
      <c r="A879" s="18">
        <v>6720</v>
      </c>
      <c r="B879" s="17" t="s">
        <v>305</v>
      </c>
      <c r="C879" s="17" t="s">
        <v>2</v>
      </c>
      <c r="D879" s="16">
        <v>25569</v>
      </c>
      <c r="E879" s="16">
        <v>32764</v>
      </c>
      <c r="F879" s="16">
        <v>34700</v>
      </c>
      <c r="G879" s="16">
        <v>47484</v>
      </c>
      <c r="H879" s="13">
        <v>25895</v>
      </c>
      <c r="I879" s="13">
        <v>310740</v>
      </c>
      <c r="J879" s="15">
        <f>YEARFRAC(F879,$J$2,3)</f>
        <v>16.504109589041096</v>
      </c>
      <c r="K879" s="14">
        <f>PRODUCT(J879*12)</f>
        <v>198.04931506849317</v>
      </c>
      <c r="L879" s="4">
        <f>12*(INT(K879/12))+IF(((K879/12)-INT(K879/12))*12&lt;3,3,IF(AND(((K879/12)-INT(K879/12))*12&gt;=3,((K879/12)-INT(K879/12))*12&lt;6),6,IF(AND(((K879/12)-INT(K879/12))*12&gt;=6,((K879/12)-INT(K879/12))*12&lt;9),9,IF(((K879/12)-INT(K879/12))*12&gt;=9,12))))</f>
        <v>201</v>
      </c>
      <c r="M879" s="13">
        <f>1/500*(I879*L879)</f>
        <v>124917.48</v>
      </c>
      <c r="N879" s="9">
        <f>YEARFRAC(D879,G879,0)</f>
        <v>60</v>
      </c>
      <c r="O879" s="12"/>
      <c r="P879" s="11"/>
      <c r="Q879" s="11"/>
      <c r="R879" s="11"/>
      <c r="S879" s="9"/>
      <c r="T879" s="9"/>
      <c r="U879" s="9"/>
      <c r="V879" s="9"/>
      <c r="W879" s="9"/>
      <c r="X879" s="9"/>
      <c r="Y879" s="10"/>
      <c r="Z879" s="9"/>
      <c r="AA879" s="8"/>
      <c r="AB879" s="1"/>
      <c r="AC879" s="7"/>
    </row>
    <row r="880" spans="1:29" x14ac:dyDescent="0.2">
      <c r="A880" s="18">
        <v>6722</v>
      </c>
      <c r="B880" s="17" t="s">
        <v>304</v>
      </c>
      <c r="C880" s="17" t="s">
        <v>2</v>
      </c>
      <c r="D880" s="16">
        <v>24108</v>
      </c>
      <c r="E880" s="16">
        <v>32757</v>
      </c>
      <c r="F880" s="16">
        <v>35582</v>
      </c>
      <c r="G880" s="16">
        <v>46023</v>
      </c>
      <c r="H880" s="13">
        <v>19323</v>
      </c>
      <c r="I880" s="13">
        <v>231876</v>
      </c>
      <c r="J880" s="15">
        <f>YEARFRAC(F880,$J$2,3)</f>
        <v>14.087671232876712</v>
      </c>
      <c r="K880" s="14">
        <f>PRODUCT(J880*12)</f>
        <v>169.05205479452053</v>
      </c>
      <c r="L880" s="4">
        <f>12*(INT(K880/12))+IF(((K880/12)-INT(K880/12))*12&lt;3,3,IF(AND(((K880/12)-INT(K880/12))*12&gt;=3,((K880/12)-INT(K880/12))*12&lt;6),6,IF(AND(((K880/12)-INT(K880/12))*12&gt;=6,((K880/12)-INT(K880/12))*12&lt;9),9,IF(((K880/12)-INT(K880/12))*12&gt;=9,12))))</f>
        <v>171</v>
      </c>
      <c r="M880" s="13">
        <f>1/500*(I880*L880)</f>
        <v>79301.592000000004</v>
      </c>
      <c r="N880" s="9">
        <f>YEARFRAC(D880,G880,0)</f>
        <v>60</v>
      </c>
      <c r="O880" s="12"/>
      <c r="P880" s="11"/>
      <c r="Q880" s="11"/>
      <c r="R880" s="11"/>
      <c r="S880" s="9"/>
      <c r="T880" s="9"/>
      <c r="U880" s="9"/>
      <c r="V880" s="9"/>
      <c r="W880" s="9"/>
      <c r="X880" s="9"/>
      <c r="Y880" s="10"/>
      <c r="Z880" s="9"/>
      <c r="AA880" s="8"/>
      <c r="AB880" s="1"/>
      <c r="AC880" s="7"/>
    </row>
    <row r="881" spans="1:29" x14ac:dyDescent="0.2">
      <c r="A881" s="18">
        <v>6896</v>
      </c>
      <c r="B881" s="17" t="s">
        <v>303</v>
      </c>
      <c r="C881" s="17" t="s">
        <v>2</v>
      </c>
      <c r="D881" s="16">
        <v>26481</v>
      </c>
      <c r="E881" s="16">
        <v>35191</v>
      </c>
      <c r="F881" s="16">
        <v>35191</v>
      </c>
      <c r="G881" s="16">
        <v>48396</v>
      </c>
      <c r="H881" s="13">
        <v>33595</v>
      </c>
      <c r="I881" s="13">
        <v>403140</v>
      </c>
      <c r="J881" s="15">
        <f>YEARFRAC(F881,$J$2,3)</f>
        <v>15.158904109589042</v>
      </c>
      <c r="K881" s="14">
        <f>PRODUCT(J881*12)</f>
        <v>181.90684931506848</v>
      </c>
      <c r="L881" s="4">
        <f>12*(INT(K881/12))+IF(((K881/12)-INT(K881/12))*12&lt;3,3,IF(AND(((K881/12)-INT(K881/12))*12&gt;=3,((K881/12)-INT(K881/12))*12&lt;6),6,IF(AND(((K881/12)-INT(K881/12))*12&gt;=6,((K881/12)-INT(K881/12))*12&lt;9),9,IF(((K881/12)-INT(K881/12))*12&gt;=9,12))))</f>
        <v>183</v>
      </c>
      <c r="M881" s="13">
        <f>1/500*(I881*L881)</f>
        <v>147549.24</v>
      </c>
      <c r="N881" s="9">
        <f>YEARFRAC(D881,G881,0)</f>
        <v>60</v>
      </c>
      <c r="O881" s="12"/>
      <c r="P881" s="11"/>
      <c r="Q881" s="11"/>
      <c r="R881" s="11"/>
      <c r="S881" s="9"/>
      <c r="T881" s="9"/>
      <c r="U881" s="9"/>
      <c r="V881" s="9"/>
      <c r="W881" s="9"/>
      <c r="X881" s="9"/>
      <c r="Y881" s="10"/>
      <c r="Z881" s="9"/>
      <c r="AA881" s="8"/>
      <c r="AB881" s="1"/>
      <c r="AC881" s="7"/>
    </row>
    <row r="882" spans="1:29" x14ac:dyDescent="0.2">
      <c r="A882" s="18">
        <v>6935</v>
      </c>
      <c r="B882" s="17" t="s">
        <v>302</v>
      </c>
      <c r="C882" s="17" t="s">
        <v>2</v>
      </c>
      <c r="D882" s="16">
        <v>27154</v>
      </c>
      <c r="E882" s="16">
        <v>35633</v>
      </c>
      <c r="F882" s="16">
        <v>37622</v>
      </c>
      <c r="G882" s="16">
        <v>49069</v>
      </c>
      <c r="H882" s="13">
        <v>16692</v>
      </c>
      <c r="I882" s="13">
        <v>200304</v>
      </c>
      <c r="J882" s="15">
        <f>YEARFRAC(F882,$J$2,3)</f>
        <v>8.4986301369863018</v>
      </c>
      <c r="K882" s="14">
        <f>PRODUCT(J882*12)</f>
        <v>101.98356164383563</v>
      </c>
      <c r="L882" s="4">
        <f>12*(INT(K882/12))+IF(((K882/12)-INT(K882/12))*12&lt;3,3,IF(AND(((K882/12)-INT(K882/12))*12&gt;=3,((K882/12)-INT(K882/12))*12&lt;6),6,IF(AND(((K882/12)-INT(K882/12))*12&gt;=6,((K882/12)-INT(K882/12))*12&lt;9),9,IF(((K882/12)-INT(K882/12))*12&gt;=9,12))))</f>
        <v>102</v>
      </c>
      <c r="M882" s="13">
        <f>1/500*(I882*L882)</f>
        <v>40862.016000000003</v>
      </c>
      <c r="N882" s="9">
        <f>YEARFRAC(D882,G882,0)</f>
        <v>60</v>
      </c>
      <c r="O882" s="12"/>
      <c r="P882" s="11"/>
      <c r="Q882" s="11"/>
      <c r="R882" s="11"/>
      <c r="S882" s="9"/>
      <c r="T882" s="9"/>
      <c r="U882" s="9"/>
      <c r="V882" s="9"/>
      <c r="W882" s="9"/>
      <c r="X882" s="9"/>
      <c r="Y882" s="10"/>
      <c r="Z882" s="9"/>
      <c r="AA882" s="8"/>
      <c r="AB882" s="1"/>
      <c r="AC882" s="7"/>
    </row>
    <row r="883" spans="1:29" x14ac:dyDescent="0.2">
      <c r="A883" s="18">
        <v>7001</v>
      </c>
      <c r="B883" s="17" t="s">
        <v>301</v>
      </c>
      <c r="C883" s="17" t="s">
        <v>2</v>
      </c>
      <c r="D883" s="16">
        <v>27375</v>
      </c>
      <c r="E883" s="16">
        <v>35858</v>
      </c>
      <c r="F883" s="16">
        <v>35858</v>
      </c>
      <c r="G883" s="16">
        <v>49290</v>
      </c>
      <c r="H883" s="13">
        <v>20289</v>
      </c>
      <c r="I883" s="13">
        <v>243468</v>
      </c>
      <c r="J883" s="15">
        <f>YEARFRAC(F883,$J$2,3)</f>
        <v>13.331506849315069</v>
      </c>
      <c r="K883" s="14">
        <f>PRODUCT(J883*12)</f>
        <v>159.97808219178083</v>
      </c>
      <c r="L883" s="4">
        <f>12*(INT(K883/12))+IF(((K883/12)-INT(K883/12))*12&lt;3,3,IF(AND(((K883/12)-INT(K883/12))*12&gt;=3,((K883/12)-INT(K883/12))*12&lt;6),6,IF(AND(((K883/12)-INT(K883/12))*12&gt;=6,((K883/12)-INT(K883/12))*12&lt;9),9,IF(((K883/12)-INT(K883/12))*12&gt;=9,12))))</f>
        <v>162</v>
      </c>
      <c r="M883" s="13">
        <f>1/500*(I883*L883)</f>
        <v>78883.631999999998</v>
      </c>
      <c r="N883" s="9">
        <f>YEARFRAC(D883,G883,0)</f>
        <v>60</v>
      </c>
      <c r="O883" s="12"/>
      <c r="P883" s="11"/>
      <c r="Q883" s="11"/>
      <c r="R883" s="11"/>
      <c r="S883" s="9"/>
      <c r="T883" s="9"/>
      <c r="U883" s="9"/>
      <c r="V883" s="9"/>
      <c r="W883" s="9"/>
      <c r="X883" s="9"/>
      <c r="Y883" s="10"/>
      <c r="Z883" s="9"/>
      <c r="AA883" s="8"/>
      <c r="AB883" s="1"/>
      <c r="AC883" s="7"/>
    </row>
    <row r="884" spans="1:29" x14ac:dyDescent="0.2">
      <c r="A884" s="18">
        <v>7070</v>
      </c>
      <c r="B884" s="17" t="s">
        <v>300</v>
      </c>
      <c r="C884" s="17" t="s">
        <v>2</v>
      </c>
      <c r="D884" s="16">
        <v>22951</v>
      </c>
      <c r="E884" s="16">
        <v>36091</v>
      </c>
      <c r="F884" s="16">
        <v>36091</v>
      </c>
      <c r="G884" s="16">
        <v>44866</v>
      </c>
      <c r="H884" s="13">
        <v>16692</v>
      </c>
      <c r="I884" s="13">
        <v>200304</v>
      </c>
      <c r="J884" s="15">
        <f>YEARFRAC(F884,$J$2,3)</f>
        <v>12.693150684931506</v>
      </c>
      <c r="K884" s="14">
        <f>PRODUCT(J884*12)</f>
        <v>152.31780821917806</v>
      </c>
      <c r="L884" s="4">
        <f>12*(INT(K884/12))+IF(((K884/12)-INT(K884/12))*12&lt;3,3,IF(AND(((K884/12)-INT(K884/12))*12&gt;=3,((K884/12)-INT(K884/12))*12&lt;6),6,IF(AND(((K884/12)-INT(K884/12))*12&gt;=6,((K884/12)-INT(K884/12))*12&lt;9),9,IF(((K884/12)-INT(K884/12))*12&gt;=9,12))))</f>
        <v>153</v>
      </c>
      <c r="M884" s="13">
        <f>1/500*(I884*L884)</f>
        <v>61293.024000000005</v>
      </c>
      <c r="N884" s="9">
        <f>YEARFRAC(D884,G884,0)</f>
        <v>60</v>
      </c>
      <c r="O884" s="12"/>
      <c r="P884" s="11"/>
      <c r="Q884" s="11"/>
      <c r="R884" s="11"/>
      <c r="S884" s="9"/>
      <c r="T884" s="9"/>
      <c r="U884" s="9"/>
      <c r="V884" s="9"/>
      <c r="W884" s="9"/>
      <c r="X884" s="9"/>
      <c r="Y884" s="10"/>
      <c r="Z884" s="9"/>
      <c r="AA884" s="8"/>
      <c r="AB884" s="1"/>
      <c r="AC884" s="7"/>
    </row>
    <row r="885" spans="1:29" x14ac:dyDescent="0.2">
      <c r="A885" s="18">
        <v>7100</v>
      </c>
      <c r="B885" s="17" t="s">
        <v>299</v>
      </c>
      <c r="C885" s="17" t="s">
        <v>2</v>
      </c>
      <c r="D885" s="16">
        <v>27067</v>
      </c>
      <c r="E885" s="16">
        <v>36406</v>
      </c>
      <c r="F885" s="16">
        <v>36406</v>
      </c>
      <c r="G885" s="16">
        <v>50808</v>
      </c>
      <c r="H885" s="13">
        <v>49636</v>
      </c>
      <c r="I885" s="13">
        <v>595632</v>
      </c>
      <c r="J885" s="15">
        <f>YEARFRAC(F885,$J$2,3)</f>
        <v>11.830136986301369</v>
      </c>
      <c r="K885" s="14">
        <f>PRODUCT(J885*12)</f>
        <v>141.96164383561643</v>
      </c>
      <c r="L885" s="4">
        <f>12*(INT(K885/12))+IF(((K885/12)-INT(K885/12))*12&lt;3,3,IF(AND(((K885/12)-INT(K885/12))*12&gt;=3,((K885/12)-INT(K885/12))*12&lt;6),6,IF(AND(((K885/12)-INT(K885/12))*12&gt;=6,((K885/12)-INT(K885/12))*12&lt;9),9,IF(((K885/12)-INT(K885/12))*12&gt;=9,12))))</f>
        <v>144</v>
      </c>
      <c r="M885" s="13">
        <f>1/500*(I885*L885)</f>
        <v>171542.016</v>
      </c>
      <c r="N885" s="9">
        <f>YEARFRAC(D885,G885,0)</f>
        <v>65</v>
      </c>
      <c r="O885" s="12"/>
      <c r="P885" s="11"/>
      <c r="Q885" s="11"/>
      <c r="R885" s="11"/>
      <c r="S885" s="9"/>
      <c r="T885" s="9"/>
      <c r="U885" s="9"/>
      <c r="V885" s="9"/>
      <c r="W885" s="9"/>
      <c r="X885" s="9"/>
      <c r="Y885" s="10"/>
      <c r="Z885" s="9"/>
      <c r="AA885" s="8"/>
      <c r="AB885" s="1"/>
      <c r="AC885" s="7"/>
    </row>
    <row r="886" spans="1:29" x14ac:dyDescent="0.2">
      <c r="A886" s="18">
        <v>7147</v>
      </c>
      <c r="B886" s="17" t="s">
        <v>298</v>
      </c>
      <c r="C886" s="17" t="s">
        <v>0</v>
      </c>
      <c r="D886" s="16">
        <v>28564</v>
      </c>
      <c r="E886" s="16">
        <v>36724</v>
      </c>
      <c r="F886" s="16">
        <v>36724</v>
      </c>
      <c r="G886" s="16">
        <v>50479</v>
      </c>
      <c r="H886" s="13">
        <v>24662</v>
      </c>
      <c r="I886" s="13">
        <v>295944</v>
      </c>
      <c r="J886" s="15">
        <f>YEARFRAC(F886,$J$2,3)</f>
        <v>10.95890410958904</v>
      </c>
      <c r="K886" s="14">
        <f>PRODUCT(J886*12)</f>
        <v>131.50684931506848</v>
      </c>
      <c r="L886" s="4">
        <f>12*(INT(K886/12))+IF(((K886/12)-INT(K886/12))*12&lt;3,3,IF(AND(((K886/12)-INT(K886/12))*12&gt;=3,((K886/12)-INT(K886/12))*12&lt;6),6,IF(AND(((K886/12)-INT(K886/12))*12&gt;=6,((K886/12)-INT(K886/12))*12&lt;9),9,IF(((K886/12)-INT(K886/12))*12&gt;=9,12))))</f>
        <v>132</v>
      </c>
      <c r="M886" s="13">
        <f>1/500*(I886*L886)</f>
        <v>78129.216</v>
      </c>
      <c r="N886" s="9">
        <f>YEARFRAC(D886,G886,0)</f>
        <v>60</v>
      </c>
      <c r="O886" s="12"/>
      <c r="P886" s="11"/>
      <c r="Q886" s="11"/>
      <c r="R886" s="11"/>
      <c r="S886" s="9"/>
      <c r="T886" s="9"/>
      <c r="U886" s="9"/>
      <c r="V886" s="9"/>
      <c r="W886" s="9"/>
      <c r="X886" s="9"/>
      <c r="Y886" s="10"/>
      <c r="Z886" s="9"/>
      <c r="AA886" s="8"/>
      <c r="AB886" s="1"/>
      <c r="AC886" s="7"/>
    </row>
    <row r="887" spans="1:29" x14ac:dyDescent="0.2">
      <c r="A887" s="18">
        <v>7223</v>
      </c>
      <c r="B887" s="17" t="s">
        <v>297</v>
      </c>
      <c r="C887" s="17" t="s">
        <v>2</v>
      </c>
      <c r="D887" s="16">
        <v>25461</v>
      </c>
      <c r="E887" s="16">
        <v>37352</v>
      </c>
      <c r="F887" s="16">
        <v>37352</v>
      </c>
      <c r="G887" s="16">
        <v>49202</v>
      </c>
      <c r="H887" s="13">
        <v>49636</v>
      </c>
      <c r="I887" s="13">
        <v>595632</v>
      </c>
      <c r="J887" s="15">
        <f>YEARFRAC(F887,$J$2,3)</f>
        <v>9.2383561643835623</v>
      </c>
      <c r="K887" s="14">
        <f>PRODUCT(J887*12)</f>
        <v>110.86027397260276</v>
      </c>
      <c r="L887" s="4">
        <f>12*(INT(K887/12))+IF(((K887/12)-INT(K887/12))*12&lt;3,3,IF(AND(((K887/12)-INT(K887/12))*12&gt;=3,((K887/12)-INT(K887/12))*12&lt;6),6,IF(AND(((K887/12)-INT(K887/12))*12&gt;=6,((K887/12)-INT(K887/12))*12&lt;9),9,IF(((K887/12)-INT(K887/12))*12&gt;=9,12))))</f>
        <v>111</v>
      </c>
      <c r="M887" s="13">
        <f>1/500*(I887*L887)</f>
        <v>132230.304</v>
      </c>
      <c r="N887" s="9">
        <f>YEARFRAC(D887,G887,0)</f>
        <v>65</v>
      </c>
      <c r="O887" s="12"/>
      <c r="P887" s="11"/>
      <c r="Q887" s="11"/>
      <c r="R887" s="11"/>
      <c r="S887" s="9"/>
      <c r="T887" s="9"/>
      <c r="U887" s="9"/>
      <c r="V887" s="9"/>
      <c r="W887" s="9"/>
      <c r="X887" s="9"/>
      <c r="Y887" s="10"/>
      <c r="Z887" s="9"/>
      <c r="AA887" s="8"/>
      <c r="AB887" s="1"/>
      <c r="AC887" s="7"/>
    </row>
    <row r="888" spans="1:29" x14ac:dyDescent="0.2">
      <c r="A888" s="18">
        <v>7284</v>
      </c>
      <c r="B888" s="17" t="s">
        <v>296</v>
      </c>
      <c r="C888" s="17" t="s">
        <v>2</v>
      </c>
      <c r="D888" s="16">
        <v>28100</v>
      </c>
      <c r="E888" s="16">
        <v>37593</v>
      </c>
      <c r="F888" s="16">
        <v>37593</v>
      </c>
      <c r="G888" s="16">
        <v>51841</v>
      </c>
      <c r="H888" s="13">
        <v>42877</v>
      </c>
      <c r="I888" s="13">
        <v>514524</v>
      </c>
      <c r="J888" s="15">
        <f>YEARFRAC(F888,$J$2,3)</f>
        <v>8.5780821917808225</v>
      </c>
      <c r="K888" s="14">
        <f>PRODUCT(J888*12)</f>
        <v>102.93698630136987</v>
      </c>
      <c r="L888" s="4">
        <f>12*(INT(K888/12))+IF(((K888/12)-INT(K888/12))*12&lt;3,3,IF(AND(((K888/12)-INT(K888/12))*12&gt;=3,((K888/12)-INT(K888/12))*12&lt;6),6,IF(AND(((K888/12)-INT(K888/12))*12&gt;=6,((K888/12)-INT(K888/12))*12&lt;9),9,IF(((K888/12)-INT(K888/12))*12&gt;=9,12))))</f>
        <v>105</v>
      </c>
      <c r="M888" s="13">
        <f>1/500*(I888*L888)</f>
        <v>108050.04000000001</v>
      </c>
      <c r="N888" s="9">
        <f>YEARFRAC(D888,G888,0)</f>
        <v>65</v>
      </c>
      <c r="O888" s="12"/>
      <c r="P888" s="11"/>
      <c r="Q888" s="11"/>
      <c r="R888" s="11"/>
      <c r="S888" s="9"/>
      <c r="T888" s="9"/>
      <c r="U888" s="9"/>
      <c r="V888" s="9"/>
      <c r="W888" s="9"/>
      <c r="X888" s="9"/>
      <c r="Y888" s="10"/>
      <c r="Z888" s="9"/>
      <c r="AA888" s="8"/>
      <c r="AB888" s="1"/>
      <c r="AC888" s="7"/>
    </row>
    <row r="889" spans="1:29" x14ac:dyDescent="0.2">
      <c r="A889" s="18">
        <v>7294</v>
      </c>
      <c r="B889" s="17" t="s">
        <v>295</v>
      </c>
      <c r="C889" s="17" t="s">
        <v>2</v>
      </c>
      <c r="D889" s="16">
        <v>27948</v>
      </c>
      <c r="E889" s="16">
        <v>37686</v>
      </c>
      <c r="F889" s="16">
        <v>37686</v>
      </c>
      <c r="G889" s="16">
        <v>49863</v>
      </c>
      <c r="H889" s="13">
        <v>15897</v>
      </c>
      <c r="I889" s="13">
        <v>190764</v>
      </c>
      <c r="J889" s="15">
        <f>YEARFRAC(F889,$J$2,3)</f>
        <v>8.3232876712328761</v>
      </c>
      <c r="K889" s="14">
        <f>PRODUCT(J889*12)</f>
        <v>99.879452054794513</v>
      </c>
      <c r="L889" s="4">
        <f>12*(INT(K889/12))+IF(((K889/12)-INT(K889/12))*12&lt;3,3,IF(AND(((K889/12)-INT(K889/12))*12&gt;=3,((K889/12)-INT(K889/12))*12&lt;6),6,IF(AND(((K889/12)-INT(K889/12))*12&gt;=6,((K889/12)-INT(K889/12))*12&lt;9),9,IF(((K889/12)-INT(K889/12))*12&gt;=9,12))))</f>
        <v>102</v>
      </c>
      <c r="M889" s="13">
        <f>1/500*(I889*L889)</f>
        <v>38915.856</v>
      </c>
      <c r="N889" s="9">
        <f>YEARFRAC(D889,G889,0)</f>
        <v>60</v>
      </c>
      <c r="O889" s="12"/>
      <c r="P889" s="11"/>
      <c r="Q889" s="11"/>
      <c r="R889" s="11"/>
      <c r="S889" s="9"/>
      <c r="T889" s="9"/>
      <c r="U889" s="9"/>
      <c r="V889" s="9"/>
      <c r="W889" s="9"/>
      <c r="X889" s="9"/>
      <c r="Y889" s="10"/>
      <c r="Z889" s="9"/>
      <c r="AA889" s="8"/>
      <c r="AB889" s="1"/>
      <c r="AC889" s="7"/>
    </row>
    <row r="890" spans="1:29" x14ac:dyDescent="0.2">
      <c r="A890" s="18">
        <v>7333</v>
      </c>
      <c r="B890" s="17" t="s">
        <v>294</v>
      </c>
      <c r="C890" s="17" t="s">
        <v>0</v>
      </c>
      <c r="D890" s="16">
        <v>27813</v>
      </c>
      <c r="E890" s="16">
        <v>37949</v>
      </c>
      <c r="F890" s="16">
        <v>37949</v>
      </c>
      <c r="G890" s="16">
        <v>51555</v>
      </c>
      <c r="H890" s="13">
        <v>42877</v>
      </c>
      <c r="I890" s="13">
        <v>514524</v>
      </c>
      <c r="J890" s="15">
        <f>YEARFRAC(F890,$J$2,3)</f>
        <v>7.602739726027397</v>
      </c>
      <c r="K890" s="14">
        <f>PRODUCT(J890*12)</f>
        <v>91.232876712328761</v>
      </c>
      <c r="L890" s="4">
        <f>12*(INT(K890/12))+IF(((K890/12)-INT(K890/12))*12&lt;3,3,IF(AND(((K890/12)-INT(K890/12))*12&gt;=3,((K890/12)-INT(K890/12))*12&lt;6),6,IF(AND(((K890/12)-INT(K890/12))*12&gt;=6,((K890/12)-INT(K890/12))*12&lt;9),9,IF(((K890/12)-INT(K890/12))*12&gt;=9,12))))</f>
        <v>93</v>
      </c>
      <c r="M890" s="13">
        <f>1/500*(I890*L890)</f>
        <v>95701.464000000007</v>
      </c>
      <c r="N890" s="9">
        <f>YEARFRAC(D890,G890,0)</f>
        <v>65</v>
      </c>
      <c r="O890" s="12"/>
      <c r="P890" s="11"/>
      <c r="Q890" s="11"/>
      <c r="R890" s="11"/>
      <c r="S890" s="9"/>
      <c r="T890" s="9"/>
      <c r="U890" s="9"/>
      <c r="V890" s="9"/>
      <c r="W890" s="9"/>
      <c r="X890" s="9"/>
      <c r="Y890" s="10"/>
      <c r="Z890" s="9"/>
      <c r="AA890" s="8"/>
      <c r="AB890" s="1"/>
      <c r="AC890" s="7"/>
    </row>
    <row r="891" spans="1:29" x14ac:dyDescent="0.2">
      <c r="A891" s="18">
        <v>7334</v>
      </c>
      <c r="B891" s="17" t="s">
        <v>293</v>
      </c>
      <c r="C891" s="17" t="s">
        <v>0</v>
      </c>
      <c r="D891" s="16">
        <v>27995</v>
      </c>
      <c r="E891" s="16">
        <v>37949</v>
      </c>
      <c r="F891" s="16">
        <v>37949</v>
      </c>
      <c r="G891" s="16">
        <v>49910</v>
      </c>
      <c r="H891" s="13">
        <v>37039</v>
      </c>
      <c r="I891" s="13">
        <v>444468</v>
      </c>
      <c r="J891" s="15">
        <f>YEARFRAC(F891,$J$2,3)</f>
        <v>7.602739726027397</v>
      </c>
      <c r="K891" s="14">
        <f>PRODUCT(J891*12)</f>
        <v>91.232876712328761</v>
      </c>
      <c r="L891" s="4">
        <f>12*(INT(K891/12))+IF(((K891/12)-INT(K891/12))*12&lt;3,3,IF(AND(((K891/12)-INT(K891/12))*12&gt;=3,((K891/12)-INT(K891/12))*12&lt;6),6,IF(AND(((K891/12)-INT(K891/12))*12&gt;=6,((K891/12)-INT(K891/12))*12&lt;9),9,IF(((K891/12)-INT(K891/12))*12&gt;=9,12))))</f>
        <v>93</v>
      </c>
      <c r="M891" s="13">
        <f>1/500*(I891*L891)</f>
        <v>82671.047999999995</v>
      </c>
      <c r="N891" s="9">
        <f>YEARFRAC(D891,G891,0)</f>
        <v>60</v>
      </c>
      <c r="O891" s="12"/>
      <c r="P891" s="11"/>
      <c r="Q891" s="11"/>
      <c r="R891" s="11"/>
      <c r="S891" s="9"/>
      <c r="T891" s="9"/>
      <c r="U891" s="9"/>
      <c r="V891" s="9"/>
      <c r="W891" s="9"/>
      <c r="X891" s="9"/>
      <c r="Y891" s="10"/>
      <c r="Z891" s="9"/>
      <c r="AA891" s="8"/>
      <c r="AB891" s="1"/>
      <c r="AC891" s="7"/>
    </row>
    <row r="892" spans="1:29" x14ac:dyDescent="0.2">
      <c r="A892" s="18">
        <v>7371</v>
      </c>
      <c r="B892" s="17" t="s">
        <v>292</v>
      </c>
      <c r="C892" s="17" t="s">
        <v>2</v>
      </c>
      <c r="D892" s="16">
        <v>29736</v>
      </c>
      <c r="E892" s="16">
        <v>38203</v>
      </c>
      <c r="F892" s="16">
        <v>38203</v>
      </c>
      <c r="G892" s="16">
        <v>51651</v>
      </c>
      <c r="H892" s="13">
        <v>18403</v>
      </c>
      <c r="I892" s="13">
        <v>220836</v>
      </c>
      <c r="J892" s="15">
        <f>YEARFRAC(F892,$J$2,3)</f>
        <v>6.9068493150684933</v>
      </c>
      <c r="K892" s="14">
        <f>PRODUCT(J892*12)</f>
        <v>82.882191780821927</v>
      </c>
      <c r="L892" s="4">
        <f>12*(INT(K892/12))+IF(((K892/12)-INT(K892/12))*12&lt;3,3,IF(AND(((K892/12)-INT(K892/12))*12&gt;=3,((K892/12)-INT(K892/12))*12&lt;6),6,IF(AND(((K892/12)-INT(K892/12))*12&gt;=6,((K892/12)-INT(K892/12))*12&lt;9),9,IF(((K892/12)-INT(K892/12))*12&gt;=9,12))))</f>
        <v>84</v>
      </c>
      <c r="M892" s="13">
        <f>1/500*(I892*L892)</f>
        <v>37100.448000000004</v>
      </c>
      <c r="N892" s="9">
        <f>YEARFRAC(D892,G892,0)</f>
        <v>60</v>
      </c>
      <c r="O892" s="12"/>
      <c r="P892" s="11"/>
      <c r="Q892" s="11"/>
      <c r="R892" s="11"/>
      <c r="S892" s="9"/>
      <c r="T892" s="9"/>
      <c r="U892" s="9"/>
      <c r="V892" s="9"/>
      <c r="W892" s="9"/>
      <c r="X892" s="9"/>
      <c r="Y892" s="10"/>
      <c r="Z892" s="9"/>
      <c r="AA892" s="8"/>
      <c r="AB892" s="1"/>
      <c r="AC892" s="7"/>
    </row>
    <row r="893" spans="1:29" x14ac:dyDescent="0.2">
      <c r="A893" s="18">
        <v>7383</v>
      </c>
      <c r="B893" s="17" t="s">
        <v>291</v>
      </c>
      <c r="C893" s="17" t="s">
        <v>2</v>
      </c>
      <c r="D893" s="16">
        <v>23204</v>
      </c>
      <c r="E893" s="16">
        <v>38175</v>
      </c>
      <c r="F893" s="16">
        <v>38175</v>
      </c>
      <c r="G893" s="16">
        <v>46946</v>
      </c>
      <c r="H893" s="13">
        <v>49636</v>
      </c>
      <c r="I893" s="13">
        <v>595632</v>
      </c>
      <c r="J893" s="15">
        <f>YEARFRAC(F893,$J$2,3)</f>
        <v>6.9835616438356167</v>
      </c>
      <c r="K893" s="14">
        <f>PRODUCT(J893*12)</f>
        <v>83.802739726027397</v>
      </c>
      <c r="L893" s="4">
        <f>12*(INT(K893/12))+IF(((K893/12)-INT(K893/12))*12&lt;3,3,IF(AND(((K893/12)-INT(K893/12))*12&gt;=3,((K893/12)-INT(K893/12))*12&lt;6),6,IF(AND(((K893/12)-INT(K893/12))*12&gt;=6,((K893/12)-INT(K893/12))*12&lt;9),9,IF(((K893/12)-INT(K893/12))*12&gt;=9,12))))</f>
        <v>84</v>
      </c>
      <c r="M893" s="13">
        <f>1/500*(I893*L893)</f>
        <v>100066.17600000001</v>
      </c>
      <c r="N893" s="9">
        <f>YEARFRAC(D893,G893,0)</f>
        <v>65</v>
      </c>
      <c r="O893" s="12"/>
      <c r="P893" s="11"/>
      <c r="Q893" s="11"/>
      <c r="R893" s="11"/>
      <c r="S893" s="9"/>
      <c r="T893" s="9"/>
      <c r="U893" s="9"/>
      <c r="V893" s="9"/>
      <c r="W893" s="9"/>
      <c r="X893" s="9"/>
      <c r="Y893" s="10"/>
      <c r="Z893" s="9"/>
      <c r="AA893" s="8"/>
      <c r="AB893" s="1"/>
      <c r="AC893" s="7"/>
    </row>
    <row r="894" spans="1:29" x14ac:dyDescent="0.2">
      <c r="A894" s="18">
        <v>7387</v>
      </c>
      <c r="B894" s="17" t="s">
        <v>290</v>
      </c>
      <c r="C894" s="17" t="s">
        <v>2</v>
      </c>
      <c r="D894" s="16">
        <v>25298</v>
      </c>
      <c r="E894" s="16">
        <v>38142</v>
      </c>
      <c r="F894" s="16">
        <v>38142</v>
      </c>
      <c r="G894" s="16">
        <v>49039</v>
      </c>
      <c r="H894" s="13">
        <v>49636</v>
      </c>
      <c r="I894" s="13">
        <v>595632</v>
      </c>
      <c r="J894" s="15">
        <f>YEARFRAC(F894,$J$2,3)</f>
        <v>7.0739726027397261</v>
      </c>
      <c r="K894" s="14">
        <f>PRODUCT(J894*12)</f>
        <v>84.887671232876713</v>
      </c>
      <c r="L894" s="4">
        <f>12*(INT(K894/12))+IF(((K894/12)-INT(K894/12))*12&lt;3,3,IF(AND(((K894/12)-INT(K894/12))*12&gt;=3,((K894/12)-INT(K894/12))*12&lt;6),6,IF(AND(((K894/12)-INT(K894/12))*12&gt;=6,((K894/12)-INT(K894/12))*12&lt;9),9,IF(((K894/12)-INT(K894/12))*12&gt;=9,12))))</f>
        <v>87</v>
      </c>
      <c r="M894" s="13">
        <f>1/500*(I894*L894)</f>
        <v>103639.96800000001</v>
      </c>
      <c r="N894" s="9">
        <f>YEARFRAC(D894,G894,0)</f>
        <v>65</v>
      </c>
      <c r="O894" s="12"/>
      <c r="P894" s="11"/>
      <c r="Q894" s="11"/>
      <c r="R894" s="11"/>
      <c r="S894" s="9"/>
      <c r="T894" s="9"/>
      <c r="U894" s="9"/>
      <c r="V894" s="9"/>
      <c r="W894" s="9"/>
      <c r="X894" s="9"/>
      <c r="Y894" s="10"/>
      <c r="Z894" s="9"/>
      <c r="AA894" s="8"/>
      <c r="AB894" s="1"/>
      <c r="AC894" s="7"/>
    </row>
    <row r="895" spans="1:29" x14ac:dyDescent="0.2">
      <c r="A895" s="18">
        <v>7465</v>
      </c>
      <c r="B895" s="17" t="s">
        <v>289</v>
      </c>
      <c r="C895" s="17" t="s">
        <v>0</v>
      </c>
      <c r="D895" s="16">
        <v>28152</v>
      </c>
      <c r="E895" s="16">
        <v>39335</v>
      </c>
      <c r="F895" s="16">
        <v>39335</v>
      </c>
      <c r="G895" s="16">
        <v>51893</v>
      </c>
      <c r="H895" s="13">
        <v>42877</v>
      </c>
      <c r="I895" s="13">
        <v>514524</v>
      </c>
      <c r="J895" s="15">
        <f>YEARFRAC(F895,$J$2,3)</f>
        <v>3.8054794520547945</v>
      </c>
      <c r="K895" s="14">
        <f>PRODUCT(J895*12)</f>
        <v>45.665753424657538</v>
      </c>
      <c r="L895" s="4">
        <f>12*(INT(K895/12))+IF(((K895/12)-INT(K895/12))*12&lt;3,3,IF(AND(((K895/12)-INT(K895/12))*12&gt;=3,((K895/12)-INT(K895/12))*12&lt;6),6,IF(AND(((K895/12)-INT(K895/12))*12&gt;=6,((K895/12)-INT(K895/12))*12&lt;9),9,IF(((K895/12)-INT(K895/12))*12&gt;=9,12))))</f>
        <v>48</v>
      </c>
      <c r="M895" s="13">
        <f>1/500*(I895*L895)</f>
        <v>49394.304000000004</v>
      </c>
      <c r="N895" s="9">
        <f>YEARFRAC(D895,G895,0)</f>
        <v>65</v>
      </c>
      <c r="O895" s="12"/>
      <c r="P895" s="11"/>
      <c r="Q895" s="11"/>
      <c r="R895" s="11"/>
      <c r="S895" s="9"/>
      <c r="T895" s="9"/>
      <c r="U895" s="9"/>
      <c r="V895" s="9"/>
      <c r="W895" s="9"/>
      <c r="X895" s="9"/>
      <c r="Y895" s="10"/>
      <c r="Z895" s="9"/>
      <c r="AA895" s="8"/>
      <c r="AB895" s="1"/>
      <c r="AC895" s="7"/>
    </row>
    <row r="896" spans="1:29" x14ac:dyDescent="0.2">
      <c r="A896" s="18">
        <v>7466</v>
      </c>
      <c r="B896" s="17" t="s">
        <v>288</v>
      </c>
      <c r="C896" s="17" t="s">
        <v>0</v>
      </c>
      <c r="D896" s="16">
        <v>29988</v>
      </c>
      <c r="E896" s="16">
        <v>39335</v>
      </c>
      <c r="F896" s="16">
        <v>39335</v>
      </c>
      <c r="G896" s="16">
        <v>53729</v>
      </c>
      <c r="H896" s="13">
        <v>42877</v>
      </c>
      <c r="I896" s="13">
        <v>514524</v>
      </c>
      <c r="J896" s="15">
        <f>YEARFRAC(F896,$J$2,3)</f>
        <v>3.8054794520547945</v>
      </c>
      <c r="K896" s="14">
        <f>PRODUCT(J896*12)</f>
        <v>45.665753424657538</v>
      </c>
      <c r="L896" s="4">
        <f>12*(INT(K896/12))+IF(((K896/12)-INT(K896/12))*12&lt;3,3,IF(AND(((K896/12)-INT(K896/12))*12&gt;=3,((K896/12)-INT(K896/12))*12&lt;6),6,IF(AND(((K896/12)-INT(K896/12))*12&gt;=6,((K896/12)-INT(K896/12))*12&lt;9),9,IF(((K896/12)-INT(K896/12))*12&gt;=9,12))))</f>
        <v>48</v>
      </c>
      <c r="M896" s="13">
        <f>1/500*(I896*L896)</f>
        <v>49394.304000000004</v>
      </c>
      <c r="N896" s="9">
        <f>YEARFRAC(D896,G896,0)</f>
        <v>65</v>
      </c>
      <c r="O896" s="12"/>
      <c r="P896" s="11"/>
      <c r="Q896" s="11"/>
      <c r="R896" s="11"/>
      <c r="S896" s="9"/>
      <c r="T896" s="9"/>
      <c r="U896" s="9"/>
      <c r="V896" s="9"/>
      <c r="W896" s="9"/>
      <c r="X896" s="9"/>
      <c r="Y896" s="10"/>
      <c r="Z896" s="9"/>
      <c r="AA896" s="8"/>
      <c r="AB896" s="1"/>
      <c r="AC896" s="7"/>
    </row>
    <row r="897" spans="1:29" x14ac:dyDescent="0.2">
      <c r="A897" s="18">
        <v>7483</v>
      </c>
      <c r="B897" s="17" t="s">
        <v>287</v>
      </c>
      <c r="C897" s="17" t="s">
        <v>2</v>
      </c>
      <c r="D897" s="16">
        <v>31531</v>
      </c>
      <c r="E897" s="16">
        <v>39384</v>
      </c>
      <c r="F897" s="16">
        <v>39384</v>
      </c>
      <c r="G897" s="16">
        <v>53446</v>
      </c>
      <c r="H897" s="13">
        <v>18403</v>
      </c>
      <c r="I897" s="13">
        <v>220836</v>
      </c>
      <c r="J897" s="15">
        <f>YEARFRAC(F897,$J$2,3)</f>
        <v>3.6712328767123288</v>
      </c>
      <c r="K897" s="14">
        <f>PRODUCT(J897*12)</f>
        <v>44.054794520547944</v>
      </c>
      <c r="L897" s="4">
        <f>12*(INT(K897/12))+IF(((K897/12)-INT(K897/12))*12&lt;3,3,IF(AND(((K897/12)-INT(K897/12))*12&gt;=3,((K897/12)-INT(K897/12))*12&lt;6),6,IF(AND(((K897/12)-INT(K897/12))*12&gt;=6,((K897/12)-INT(K897/12))*12&lt;9),9,IF(((K897/12)-INT(K897/12))*12&gt;=9,12))))</f>
        <v>45</v>
      </c>
      <c r="M897" s="13">
        <f>1/500*(I897*L897)</f>
        <v>19875.240000000002</v>
      </c>
      <c r="N897" s="9">
        <f>YEARFRAC(D897,G897,0)</f>
        <v>60</v>
      </c>
      <c r="O897" s="12"/>
      <c r="P897" s="11"/>
      <c r="Q897" s="11"/>
      <c r="R897" s="11"/>
      <c r="S897" s="9"/>
      <c r="T897" s="9"/>
      <c r="U897" s="9"/>
      <c r="V897" s="9"/>
      <c r="W897" s="9"/>
      <c r="X897" s="9"/>
      <c r="Y897" s="10"/>
      <c r="Z897" s="9"/>
      <c r="AA897" s="8"/>
      <c r="AB897" s="1"/>
      <c r="AC897" s="7"/>
    </row>
    <row r="898" spans="1:29" x14ac:dyDescent="0.2">
      <c r="A898" s="18">
        <v>1224</v>
      </c>
      <c r="B898" s="17" t="s">
        <v>286</v>
      </c>
      <c r="C898" s="17" t="s">
        <v>2</v>
      </c>
      <c r="D898" s="16">
        <v>21916</v>
      </c>
      <c r="E898" s="16">
        <v>33763</v>
      </c>
      <c r="F898" s="16">
        <v>34700</v>
      </c>
      <c r="G898" s="16">
        <v>43831</v>
      </c>
      <c r="H898" s="13">
        <v>20289</v>
      </c>
      <c r="I898" s="13">
        <v>243468</v>
      </c>
      <c r="J898" s="15">
        <f>YEARFRAC(F898,$J$2,3)</f>
        <v>16.504109589041096</v>
      </c>
      <c r="K898" s="14">
        <f>PRODUCT(J898*12)</f>
        <v>198.04931506849317</v>
      </c>
      <c r="L898" s="4">
        <f>12*(INT(K898/12))+IF(((K898/12)-INT(K898/12))*12&lt;3,3,IF(AND(((K898/12)-INT(K898/12))*12&gt;=3,((K898/12)-INT(K898/12))*12&lt;6),6,IF(AND(((K898/12)-INT(K898/12))*12&gt;=6,((K898/12)-INT(K898/12))*12&lt;9),9,IF(((K898/12)-INT(K898/12))*12&gt;=9,12))))</f>
        <v>201</v>
      </c>
      <c r="M898" s="13">
        <f>1/500*(I898*L898)</f>
        <v>97874.135999999999</v>
      </c>
      <c r="N898" s="9">
        <f>YEARFRAC(D898,G898,0)</f>
        <v>60</v>
      </c>
      <c r="O898" s="12"/>
      <c r="P898" s="11"/>
      <c r="Q898" s="11"/>
      <c r="R898" s="11"/>
      <c r="S898" s="9"/>
      <c r="T898" s="9"/>
      <c r="U898" s="9"/>
      <c r="V898" s="9"/>
      <c r="W898" s="9"/>
      <c r="X898" s="9"/>
      <c r="Y898" s="10"/>
      <c r="Z898" s="9"/>
      <c r="AA898" s="8"/>
      <c r="AB898" s="1"/>
      <c r="AC898" s="7"/>
    </row>
    <row r="899" spans="1:29" x14ac:dyDescent="0.2">
      <c r="A899" s="18">
        <v>2019</v>
      </c>
      <c r="B899" s="17" t="s">
        <v>285</v>
      </c>
      <c r="C899" s="17" t="s">
        <v>2</v>
      </c>
      <c r="D899" s="16">
        <v>21025</v>
      </c>
      <c r="E899" s="16">
        <v>29887</v>
      </c>
      <c r="F899" s="16">
        <v>34700</v>
      </c>
      <c r="G899" s="16">
        <v>44766</v>
      </c>
      <c r="H899" s="13">
        <v>70320</v>
      </c>
      <c r="I899" s="13">
        <v>843840</v>
      </c>
      <c r="J899" s="15">
        <f>YEARFRAC(F899,$J$2,3)</f>
        <v>16.504109589041096</v>
      </c>
      <c r="K899" s="14">
        <f>PRODUCT(J899*12)</f>
        <v>198.04931506849317</v>
      </c>
      <c r="L899" s="4">
        <f>12*(INT(K899/12))+IF(((K899/12)-INT(K899/12))*12&lt;3,3,IF(AND(((K899/12)-INT(K899/12))*12&gt;=3,((K899/12)-INT(K899/12))*12&lt;6),6,IF(AND(((K899/12)-INT(K899/12))*12&gt;=6,((K899/12)-INT(K899/12))*12&lt;9),9,IF(((K899/12)-INT(K899/12))*12&gt;=9,12))))</f>
        <v>201</v>
      </c>
      <c r="M899" s="13">
        <f>1/500*(I899*L899)</f>
        <v>339223.68</v>
      </c>
      <c r="N899" s="9">
        <f>YEARFRAC(D899,G899,0)</f>
        <v>65</v>
      </c>
      <c r="O899" s="12"/>
      <c r="P899" s="11"/>
      <c r="Q899" s="11"/>
      <c r="R899" s="11"/>
      <c r="S899" s="9"/>
      <c r="T899" s="9"/>
      <c r="U899" s="9"/>
      <c r="V899" s="9"/>
      <c r="W899" s="9"/>
      <c r="X899" s="9"/>
      <c r="Y899" s="10"/>
      <c r="Z899" s="9"/>
      <c r="AA899" s="8"/>
      <c r="AB899" s="1"/>
      <c r="AC899" s="7"/>
    </row>
    <row r="900" spans="1:29" x14ac:dyDescent="0.2">
      <c r="A900" s="18">
        <v>2038</v>
      </c>
      <c r="B900" s="17" t="s">
        <v>284</v>
      </c>
      <c r="C900" s="17" t="s">
        <v>2</v>
      </c>
      <c r="D900" s="16">
        <v>22691</v>
      </c>
      <c r="E900" s="16">
        <v>29907</v>
      </c>
      <c r="F900" s="16">
        <v>34700</v>
      </c>
      <c r="G900" s="16">
        <v>44606</v>
      </c>
      <c r="H900" s="13">
        <v>29021</v>
      </c>
      <c r="I900" s="13">
        <v>348252</v>
      </c>
      <c r="J900" s="15">
        <f>YEARFRAC(F900,$J$2,3)</f>
        <v>16.504109589041096</v>
      </c>
      <c r="K900" s="14">
        <f>PRODUCT(J900*12)</f>
        <v>198.04931506849317</v>
      </c>
      <c r="L900" s="4">
        <f>12*(INT(K900/12))+IF(((K900/12)-INT(K900/12))*12&lt;3,3,IF(AND(((K900/12)-INT(K900/12))*12&gt;=3,((K900/12)-INT(K900/12))*12&lt;6),6,IF(AND(((K900/12)-INT(K900/12))*12&gt;=6,((K900/12)-INT(K900/12))*12&lt;9),9,IF(((K900/12)-INT(K900/12))*12&gt;=9,12))))</f>
        <v>201</v>
      </c>
      <c r="M900" s="13">
        <f>1/500*(I900*L900)</f>
        <v>139997.304</v>
      </c>
      <c r="N900" s="9">
        <f>YEARFRAC(D900,G900,0)</f>
        <v>60</v>
      </c>
      <c r="O900" s="12"/>
      <c r="P900" s="11"/>
      <c r="Q900" s="11"/>
      <c r="R900" s="11"/>
      <c r="S900" s="9"/>
      <c r="T900" s="9"/>
      <c r="U900" s="9"/>
      <c r="V900" s="9"/>
      <c r="W900" s="9"/>
      <c r="X900" s="9"/>
      <c r="Y900" s="10"/>
      <c r="Z900" s="9"/>
      <c r="AA900" s="8"/>
      <c r="AB900" s="1"/>
      <c r="AC900" s="7"/>
    </row>
    <row r="901" spans="1:29" x14ac:dyDescent="0.2">
      <c r="A901" s="18">
        <v>2130</v>
      </c>
      <c r="B901" s="17" t="s">
        <v>283</v>
      </c>
      <c r="C901" s="17" t="s">
        <v>0</v>
      </c>
      <c r="D901" s="16">
        <v>20748</v>
      </c>
      <c r="E901" s="16">
        <v>30154</v>
      </c>
      <c r="F901" s="16">
        <v>34700</v>
      </c>
      <c r="G901" s="16">
        <v>44489</v>
      </c>
      <c r="H901" s="13">
        <v>94235</v>
      </c>
      <c r="I901" s="13">
        <v>1130820</v>
      </c>
      <c r="J901" s="15">
        <f>YEARFRAC(F901,$J$2,3)</f>
        <v>16.504109589041096</v>
      </c>
      <c r="K901" s="14">
        <f>PRODUCT(J901*12)</f>
        <v>198.04931506849317</v>
      </c>
      <c r="L901" s="4">
        <f>12*(INT(K901/12))+IF(((K901/12)-INT(K901/12))*12&lt;3,3,IF(AND(((K901/12)-INT(K901/12))*12&gt;=3,((K901/12)-INT(K901/12))*12&lt;6),6,IF(AND(((K901/12)-INT(K901/12))*12&gt;=6,((K901/12)-INT(K901/12))*12&lt;9),9,IF(((K901/12)-INT(K901/12))*12&gt;=9,12))))</f>
        <v>201</v>
      </c>
      <c r="M901" s="13">
        <f>1/500*(I901*L901)</f>
        <v>454589.64</v>
      </c>
      <c r="N901" s="9">
        <f>YEARFRAC(D901,G901,0)</f>
        <v>65</v>
      </c>
      <c r="O901" s="12"/>
      <c r="P901" s="11"/>
      <c r="Q901" s="11"/>
      <c r="R901" s="11"/>
      <c r="S901" s="9"/>
      <c r="T901" s="9"/>
      <c r="U901" s="9"/>
      <c r="V901" s="9"/>
      <c r="W901" s="9"/>
      <c r="X901" s="9"/>
      <c r="Y901" s="10"/>
      <c r="Z901" s="9"/>
      <c r="AA901" s="8"/>
      <c r="AB901" s="1"/>
      <c r="AC901" s="7"/>
    </row>
    <row r="902" spans="1:29" x14ac:dyDescent="0.2">
      <c r="A902" s="18">
        <v>2138</v>
      </c>
      <c r="B902" s="17" t="s">
        <v>282</v>
      </c>
      <c r="C902" s="17" t="s">
        <v>2</v>
      </c>
      <c r="D902" s="16">
        <v>21995</v>
      </c>
      <c r="E902" s="16">
        <v>30419</v>
      </c>
      <c r="F902" s="16">
        <v>34700</v>
      </c>
      <c r="G902" s="16">
        <v>43910</v>
      </c>
      <c r="H902" s="13">
        <v>35275</v>
      </c>
      <c r="I902" s="13">
        <v>423300</v>
      </c>
      <c r="J902" s="15">
        <f>YEARFRAC(F902,$J$2,3)</f>
        <v>16.504109589041096</v>
      </c>
      <c r="K902" s="14">
        <f>PRODUCT(J902*12)</f>
        <v>198.04931506849317</v>
      </c>
      <c r="L902" s="4">
        <f>12*(INT(K902/12))+IF(((K902/12)-INT(K902/12))*12&lt;3,3,IF(AND(((K902/12)-INT(K902/12))*12&gt;=3,((K902/12)-INT(K902/12))*12&lt;6),6,IF(AND(((K902/12)-INT(K902/12))*12&gt;=6,((K902/12)-INT(K902/12))*12&lt;9),9,IF(((K902/12)-INT(K902/12))*12&gt;=9,12))))</f>
        <v>201</v>
      </c>
      <c r="M902" s="13">
        <f>1/500*(I902*L902)</f>
        <v>170166.6</v>
      </c>
      <c r="N902" s="9">
        <f>YEARFRAC(D902,G902,0)</f>
        <v>60</v>
      </c>
      <c r="O902" s="12"/>
      <c r="P902" s="11"/>
      <c r="Q902" s="11"/>
      <c r="R902" s="11"/>
      <c r="S902" s="9"/>
      <c r="T902" s="9"/>
      <c r="U902" s="9"/>
      <c r="V902" s="9"/>
      <c r="W902" s="9"/>
      <c r="X902" s="9"/>
      <c r="Y902" s="10"/>
      <c r="Z902" s="9"/>
      <c r="AA902" s="8"/>
      <c r="AB902" s="1"/>
      <c r="AC902" s="7"/>
    </row>
    <row r="903" spans="1:29" x14ac:dyDescent="0.2">
      <c r="A903" s="18">
        <v>2148</v>
      </c>
      <c r="B903" s="17" t="s">
        <v>281</v>
      </c>
      <c r="C903" s="17" t="s">
        <v>2</v>
      </c>
      <c r="D903" s="16">
        <v>20995</v>
      </c>
      <c r="E903" s="16">
        <v>30419</v>
      </c>
      <c r="F903" s="16">
        <v>34700</v>
      </c>
      <c r="G903" s="16">
        <v>44736</v>
      </c>
      <c r="H903" s="13">
        <v>42877</v>
      </c>
      <c r="I903" s="13">
        <v>514524</v>
      </c>
      <c r="J903" s="15">
        <f>YEARFRAC(F903,$J$2,3)</f>
        <v>16.504109589041096</v>
      </c>
      <c r="K903" s="14">
        <f>PRODUCT(J903*12)</f>
        <v>198.04931506849317</v>
      </c>
      <c r="L903" s="4">
        <f>12*(INT(K903/12))+IF(((K903/12)-INT(K903/12))*12&lt;3,3,IF(AND(((K903/12)-INT(K903/12))*12&gt;=3,((K903/12)-INT(K903/12))*12&lt;6),6,IF(AND(((K903/12)-INT(K903/12))*12&gt;=6,((K903/12)-INT(K903/12))*12&lt;9),9,IF(((K903/12)-INT(K903/12))*12&gt;=9,12))))</f>
        <v>201</v>
      </c>
      <c r="M903" s="13">
        <f>1/500*(I903*L903)</f>
        <v>206838.64800000002</v>
      </c>
      <c r="N903" s="9">
        <f>YEARFRAC(D903,G903,0)</f>
        <v>65</v>
      </c>
      <c r="O903" s="12"/>
      <c r="P903" s="11"/>
      <c r="Q903" s="11"/>
      <c r="R903" s="11"/>
      <c r="S903" s="9"/>
      <c r="T903" s="9"/>
      <c r="U903" s="9"/>
      <c r="V903" s="9"/>
      <c r="W903" s="9"/>
      <c r="X903" s="9"/>
      <c r="Y903" s="10"/>
      <c r="Z903" s="9"/>
      <c r="AA903" s="8"/>
      <c r="AB903" s="1"/>
      <c r="AC903" s="7"/>
    </row>
    <row r="904" spans="1:29" x14ac:dyDescent="0.2">
      <c r="A904" s="18">
        <v>2188</v>
      </c>
      <c r="B904" s="17" t="s">
        <v>280</v>
      </c>
      <c r="C904" s="17" t="s">
        <v>2</v>
      </c>
      <c r="D904" s="16">
        <v>23743</v>
      </c>
      <c r="E904" s="16">
        <v>30560</v>
      </c>
      <c r="F904" s="16">
        <v>37653</v>
      </c>
      <c r="G904" s="16">
        <v>45658</v>
      </c>
      <c r="H904" s="13">
        <v>18403</v>
      </c>
      <c r="I904" s="13">
        <v>220836</v>
      </c>
      <c r="J904" s="15">
        <f>YEARFRAC(F904,$J$2,3)</f>
        <v>8.4136986301369863</v>
      </c>
      <c r="K904" s="14">
        <f>PRODUCT(J904*12)</f>
        <v>100.96438356164384</v>
      </c>
      <c r="L904" s="4">
        <f>12*(INT(K904/12))+IF(((K904/12)-INT(K904/12))*12&lt;3,3,IF(AND(((K904/12)-INT(K904/12))*12&gt;=3,((K904/12)-INT(K904/12))*12&lt;6),6,IF(AND(((K904/12)-INT(K904/12))*12&gt;=6,((K904/12)-INT(K904/12))*12&lt;9),9,IF(((K904/12)-INT(K904/12))*12&gt;=9,12))))</f>
        <v>102</v>
      </c>
      <c r="M904" s="13">
        <f>1/500*(I904*L904)</f>
        <v>45050.544000000002</v>
      </c>
      <c r="N904" s="9">
        <f>YEARFRAC(D904,G904,0)</f>
        <v>60</v>
      </c>
      <c r="O904" s="12"/>
      <c r="P904" s="11"/>
      <c r="Q904" s="11"/>
      <c r="R904" s="11"/>
      <c r="S904" s="9"/>
      <c r="T904" s="9"/>
      <c r="U904" s="9"/>
      <c r="V904" s="9"/>
      <c r="W904" s="9"/>
      <c r="X904" s="9"/>
      <c r="Y904" s="10"/>
      <c r="Z904" s="9"/>
      <c r="AA904" s="8"/>
      <c r="AB904" s="1"/>
      <c r="AC904" s="7"/>
    </row>
    <row r="905" spans="1:29" x14ac:dyDescent="0.2">
      <c r="A905" s="18">
        <v>2290</v>
      </c>
      <c r="B905" s="17" t="s">
        <v>279</v>
      </c>
      <c r="C905" s="17" t="s">
        <v>2</v>
      </c>
      <c r="D905" s="16">
        <v>21337</v>
      </c>
      <c r="E905" s="16">
        <v>30897</v>
      </c>
      <c r="F905" s="16">
        <v>34700</v>
      </c>
      <c r="G905" s="16">
        <v>45078</v>
      </c>
      <c r="H905" s="13">
        <v>42877</v>
      </c>
      <c r="I905" s="13">
        <v>514524</v>
      </c>
      <c r="J905" s="15">
        <f>YEARFRAC(F905,$J$2,3)</f>
        <v>16.504109589041096</v>
      </c>
      <c r="K905" s="14">
        <f>PRODUCT(J905*12)</f>
        <v>198.04931506849317</v>
      </c>
      <c r="L905" s="4">
        <f>12*(INT(K905/12))+IF(((K905/12)-INT(K905/12))*12&lt;3,3,IF(AND(((K905/12)-INT(K905/12))*12&gt;=3,((K905/12)-INT(K905/12))*12&lt;6),6,IF(AND(((K905/12)-INT(K905/12))*12&gt;=6,((K905/12)-INT(K905/12))*12&lt;9),9,IF(((K905/12)-INT(K905/12))*12&gt;=9,12))))</f>
        <v>201</v>
      </c>
      <c r="M905" s="13">
        <f>1/500*(I905*L905)</f>
        <v>206838.64800000002</v>
      </c>
      <c r="N905" s="9">
        <f>YEARFRAC(D905,G905,0)</f>
        <v>65</v>
      </c>
      <c r="O905" s="12"/>
      <c r="P905" s="11"/>
      <c r="Q905" s="11"/>
      <c r="R905" s="11"/>
      <c r="S905" s="9"/>
      <c r="T905" s="9"/>
      <c r="U905" s="9"/>
      <c r="V905" s="9"/>
      <c r="W905" s="9"/>
      <c r="X905" s="9"/>
      <c r="Y905" s="10"/>
      <c r="Z905" s="9"/>
      <c r="AA905" s="8"/>
      <c r="AB905" s="1"/>
      <c r="AC905" s="7"/>
    </row>
    <row r="906" spans="1:29" x14ac:dyDescent="0.2">
      <c r="A906" s="18">
        <v>2354</v>
      </c>
      <c r="B906" s="17" t="s">
        <v>278</v>
      </c>
      <c r="C906" s="17" t="s">
        <v>2</v>
      </c>
      <c r="D906" s="16">
        <v>21916</v>
      </c>
      <c r="E906" s="16">
        <v>31005</v>
      </c>
      <c r="F906" s="16">
        <v>39083</v>
      </c>
      <c r="G906" s="16">
        <v>43831</v>
      </c>
      <c r="H906" s="13">
        <v>20289</v>
      </c>
      <c r="I906" s="13">
        <v>243468</v>
      </c>
      <c r="J906" s="15">
        <f>YEARFRAC(F906,$J$2,3)</f>
        <v>4.4958904109589044</v>
      </c>
      <c r="K906" s="14">
        <f>PRODUCT(J906*12)</f>
        <v>53.950684931506856</v>
      </c>
      <c r="L906" s="4">
        <f>12*(INT(K906/12))+IF(((K906/12)-INT(K906/12))*12&lt;3,3,IF(AND(((K906/12)-INT(K906/12))*12&gt;=3,((K906/12)-INT(K906/12))*12&lt;6),6,IF(AND(((K906/12)-INT(K906/12))*12&gt;=6,((K906/12)-INT(K906/12))*12&lt;9),9,IF(((K906/12)-INT(K906/12))*12&gt;=9,12))))</f>
        <v>54</v>
      </c>
      <c r="M906" s="13">
        <f>1/500*(I906*L906)</f>
        <v>26294.544000000002</v>
      </c>
      <c r="N906" s="9">
        <f>YEARFRAC(D906,G906,0)</f>
        <v>60</v>
      </c>
      <c r="O906" s="12"/>
      <c r="P906" s="11"/>
      <c r="Q906" s="11"/>
      <c r="R906" s="11"/>
      <c r="S906" s="9"/>
      <c r="T906" s="9"/>
      <c r="U906" s="9"/>
      <c r="V906" s="9"/>
      <c r="W906" s="9"/>
      <c r="X906" s="9"/>
      <c r="Y906" s="10"/>
      <c r="Z906" s="9"/>
      <c r="AA906" s="8"/>
      <c r="AB906" s="1"/>
      <c r="AC906" s="7"/>
    </row>
    <row r="907" spans="1:29" x14ac:dyDescent="0.2">
      <c r="A907" s="18">
        <v>2424</v>
      </c>
      <c r="B907" s="17" t="s">
        <v>277</v>
      </c>
      <c r="C907" s="17" t="s">
        <v>2</v>
      </c>
      <c r="D907" s="16">
        <v>21990</v>
      </c>
      <c r="E907" s="16">
        <v>31383</v>
      </c>
      <c r="F907" s="16">
        <v>34700</v>
      </c>
      <c r="G907" s="16">
        <v>45731</v>
      </c>
      <c r="H907" s="13">
        <v>70320</v>
      </c>
      <c r="I907" s="13">
        <v>843840</v>
      </c>
      <c r="J907" s="15">
        <f>YEARFRAC(F907,$J$2,3)</f>
        <v>16.504109589041096</v>
      </c>
      <c r="K907" s="14">
        <f>PRODUCT(J907*12)</f>
        <v>198.04931506849317</v>
      </c>
      <c r="L907" s="4">
        <f>12*(INT(K907/12))+IF(((K907/12)-INT(K907/12))*12&lt;3,3,IF(AND(((K907/12)-INT(K907/12))*12&gt;=3,((K907/12)-INT(K907/12))*12&lt;6),6,IF(AND(((K907/12)-INT(K907/12))*12&gt;=6,((K907/12)-INT(K907/12))*12&lt;9),9,IF(((K907/12)-INT(K907/12))*12&gt;=9,12))))</f>
        <v>201</v>
      </c>
      <c r="M907" s="13">
        <f>1/500*(I907*L907)</f>
        <v>339223.68</v>
      </c>
      <c r="N907" s="9">
        <f>YEARFRAC(D907,G907,0)</f>
        <v>65</v>
      </c>
      <c r="O907" s="12"/>
      <c r="P907" s="11"/>
      <c r="Q907" s="11"/>
      <c r="R907" s="11"/>
      <c r="S907" s="9"/>
      <c r="T907" s="9"/>
      <c r="U907" s="9"/>
      <c r="V907" s="9"/>
      <c r="W907" s="9"/>
      <c r="X907" s="9"/>
      <c r="Y907" s="10"/>
      <c r="Z907" s="9"/>
      <c r="AA907" s="8"/>
      <c r="AB907" s="1"/>
      <c r="AC907" s="7"/>
    </row>
    <row r="908" spans="1:29" x14ac:dyDescent="0.2">
      <c r="A908" s="18">
        <v>2548</v>
      </c>
      <c r="B908" s="17" t="s">
        <v>276</v>
      </c>
      <c r="C908" s="17" t="s">
        <v>2</v>
      </c>
      <c r="D908" s="16">
        <v>22695</v>
      </c>
      <c r="E908" s="16">
        <v>31614</v>
      </c>
      <c r="F908" s="16">
        <v>39448</v>
      </c>
      <c r="G908" s="16">
        <v>44610</v>
      </c>
      <c r="H908" s="13">
        <v>20289</v>
      </c>
      <c r="I908" s="13">
        <v>243468</v>
      </c>
      <c r="J908" s="15">
        <f>YEARFRAC(F908,$J$2,3)</f>
        <v>3.495890410958904</v>
      </c>
      <c r="K908" s="14">
        <f>PRODUCT(J908*12)</f>
        <v>41.950684931506849</v>
      </c>
      <c r="L908" s="4">
        <f>12*(INT(K908/12))+IF(((K908/12)-INT(K908/12))*12&lt;3,3,IF(AND(((K908/12)-INT(K908/12))*12&gt;=3,((K908/12)-INT(K908/12))*12&lt;6),6,IF(AND(((K908/12)-INT(K908/12))*12&gt;=6,((K908/12)-INT(K908/12))*12&lt;9),9,IF(((K908/12)-INT(K908/12))*12&gt;=9,12))))</f>
        <v>42</v>
      </c>
      <c r="M908" s="13">
        <f>1/500*(I908*L908)</f>
        <v>20451.312000000002</v>
      </c>
      <c r="N908" s="9">
        <f>YEARFRAC(D908,G908,0)</f>
        <v>60</v>
      </c>
      <c r="O908" s="12"/>
      <c r="P908" s="11"/>
      <c r="Q908" s="11"/>
      <c r="R908" s="11"/>
      <c r="S908" s="9"/>
      <c r="T908" s="9"/>
      <c r="U908" s="9"/>
      <c r="V908" s="9"/>
      <c r="W908" s="9"/>
      <c r="X908" s="9"/>
      <c r="Y908" s="10"/>
      <c r="Z908" s="9"/>
      <c r="AA908" s="8"/>
      <c r="AB908" s="1"/>
      <c r="AC908" s="7"/>
    </row>
    <row r="909" spans="1:29" x14ac:dyDescent="0.2">
      <c r="A909" s="18">
        <v>3830</v>
      </c>
      <c r="B909" s="17" t="s">
        <v>275</v>
      </c>
      <c r="C909" s="17" t="s">
        <v>2</v>
      </c>
      <c r="D909" s="16">
        <v>24983</v>
      </c>
      <c r="E909" s="16">
        <v>32728</v>
      </c>
      <c r="F909" s="16">
        <v>34700</v>
      </c>
      <c r="G909" s="16">
        <v>46898</v>
      </c>
      <c r="H909" s="13">
        <v>38891</v>
      </c>
      <c r="I909" s="13">
        <v>466692</v>
      </c>
      <c r="J909" s="15">
        <f>YEARFRAC(F909,$J$2,3)</f>
        <v>16.504109589041096</v>
      </c>
      <c r="K909" s="14">
        <f>PRODUCT(J909*12)</f>
        <v>198.04931506849317</v>
      </c>
      <c r="L909" s="4">
        <f>12*(INT(K909/12))+IF(((K909/12)-INT(K909/12))*12&lt;3,3,IF(AND(((K909/12)-INT(K909/12))*12&gt;=3,((K909/12)-INT(K909/12))*12&lt;6),6,IF(AND(((K909/12)-INT(K909/12))*12&gt;=6,((K909/12)-INT(K909/12))*12&lt;9),9,IF(((K909/12)-INT(K909/12))*12&gt;=9,12))))</f>
        <v>201</v>
      </c>
      <c r="M909" s="13">
        <f>1/500*(I909*L909)</f>
        <v>187610.18400000001</v>
      </c>
      <c r="N909" s="9">
        <f>YEARFRAC(D909,G909,0)</f>
        <v>60</v>
      </c>
      <c r="O909" s="12"/>
      <c r="P909" s="11"/>
      <c r="Q909" s="11"/>
      <c r="R909" s="11"/>
      <c r="S909" s="9"/>
      <c r="T909" s="9"/>
      <c r="U909" s="9"/>
      <c r="V909" s="9"/>
      <c r="W909" s="9"/>
      <c r="X909" s="9"/>
      <c r="Y909" s="10"/>
      <c r="Z909" s="9"/>
      <c r="AA909" s="8"/>
      <c r="AB909" s="1"/>
      <c r="AC909" s="7"/>
    </row>
    <row r="910" spans="1:29" x14ac:dyDescent="0.2">
      <c r="A910" s="18">
        <v>4322</v>
      </c>
      <c r="B910" s="17" t="s">
        <v>274</v>
      </c>
      <c r="C910" s="17" t="s">
        <v>0</v>
      </c>
      <c r="D910" s="16">
        <v>23273</v>
      </c>
      <c r="E910" s="16">
        <v>34547</v>
      </c>
      <c r="F910" s="16">
        <v>34700</v>
      </c>
      <c r="G910" s="16">
        <v>47015</v>
      </c>
      <c r="H910" s="13">
        <v>81404</v>
      </c>
      <c r="I910" s="13">
        <v>976848</v>
      </c>
      <c r="J910" s="15">
        <f>YEARFRAC(F910,$J$2,3)</f>
        <v>16.504109589041096</v>
      </c>
      <c r="K910" s="14">
        <f>PRODUCT(J910*12)</f>
        <v>198.04931506849317</v>
      </c>
      <c r="L910" s="4">
        <f>12*(INT(K910/12))+IF(((K910/12)-INT(K910/12))*12&lt;3,3,IF(AND(((K910/12)-INT(K910/12))*12&gt;=3,((K910/12)-INT(K910/12))*12&lt;6),6,IF(AND(((K910/12)-INT(K910/12))*12&gt;=6,((K910/12)-INT(K910/12))*12&lt;9),9,IF(((K910/12)-INT(K910/12))*12&gt;=9,12))))</f>
        <v>201</v>
      </c>
      <c r="M910" s="13">
        <f>1/500*(I910*L910)</f>
        <v>392692.89600000001</v>
      </c>
      <c r="N910" s="9">
        <f>YEARFRAC(D910,G910,0)</f>
        <v>65</v>
      </c>
      <c r="O910" s="12"/>
      <c r="P910" s="11"/>
      <c r="Q910" s="11"/>
      <c r="R910" s="11"/>
      <c r="S910" s="9"/>
      <c r="T910" s="9"/>
      <c r="U910" s="9"/>
      <c r="V910" s="9"/>
      <c r="W910" s="9"/>
      <c r="X910" s="9"/>
      <c r="Y910" s="10"/>
      <c r="Z910" s="9"/>
      <c r="AA910" s="8"/>
      <c r="AB910" s="1"/>
      <c r="AC910" s="7"/>
    </row>
    <row r="911" spans="1:29" x14ac:dyDescent="0.2">
      <c r="A911" s="18">
        <v>4859</v>
      </c>
      <c r="B911" s="17" t="s">
        <v>273</v>
      </c>
      <c r="C911" s="17" t="s">
        <v>2</v>
      </c>
      <c r="D911" s="16">
        <v>22282</v>
      </c>
      <c r="E911" s="16">
        <v>31229</v>
      </c>
      <c r="F911" s="16">
        <v>34700</v>
      </c>
      <c r="G911" s="16">
        <v>44197</v>
      </c>
      <c r="H911" s="13">
        <v>20289</v>
      </c>
      <c r="I911" s="13">
        <v>243468</v>
      </c>
      <c r="J911" s="15">
        <f>YEARFRAC(F911,$J$2,3)</f>
        <v>16.504109589041096</v>
      </c>
      <c r="K911" s="14">
        <f>PRODUCT(J911*12)</f>
        <v>198.04931506849317</v>
      </c>
      <c r="L911" s="4">
        <f>12*(INT(K911/12))+IF(((K911/12)-INT(K911/12))*12&lt;3,3,IF(AND(((K911/12)-INT(K911/12))*12&gt;=3,((K911/12)-INT(K911/12))*12&lt;6),6,IF(AND(((K911/12)-INT(K911/12))*12&gt;=6,((K911/12)-INT(K911/12))*12&lt;9),9,IF(((K911/12)-INT(K911/12))*12&gt;=9,12))))</f>
        <v>201</v>
      </c>
      <c r="M911" s="13">
        <f>1/500*(I911*L911)</f>
        <v>97874.135999999999</v>
      </c>
      <c r="N911" s="9">
        <f>YEARFRAC(D911,G911,0)</f>
        <v>60</v>
      </c>
      <c r="O911" s="12"/>
      <c r="P911" s="11"/>
      <c r="Q911" s="11"/>
      <c r="R911" s="11"/>
      <c r="S911" s="9"/>
      <c r="T911" s="9"/>
      <c r="U911" s="9"/>
      <c r="V911" s="9"/>
      <c r="W911" s="9"/>
      <c r="X911" s="9"/>
      <c r="Y911" s="10"/>
      <c r="Z911" s="9"/>
      <c r="AA911" s="8"/>
      <c r="AB911" s="1"/>
      <c r="AC911" s="7"/>
    </row>
    <row r="912" spans="1:29" x14ac:dyDescent="0.2">
      <c r="A912" s="18">
        <v>4953</v>
      </c>
      <c r="B912" s="17" t="s">
        <v>272</v>
      </c>
      <c r="C912" s="17" t="s">
        <v>0</v>
      </c>
      <c r="D912" s="16">
        <v>25550</v>
      </c>
      <c r="E912" s="16">
        <v>32417</v>
      </c>
      <c r="F912" s="16">
        <v>39083</v>
      </c>
      <c r="G912" s="16">
        <v>47465</v>
      </c>
      <c r="H912" s="13">
        <v>20289</v>
      </c>
      <c r="I912" s="13">
        <v>243468</v>
      </c>
      <c r="J912" s="15">
        <f>YEARFRAC(F912,$J$2,3)</f>
        <v>4.4958904109589044</v>
      </c>
      <c r="K912" s="14">
        <f>PRODUCT(J912*12)</f>
        <v>53.950684931506856</v>
      </c>
      <c r="L912" s="4">
        <f>12*(INT(K912/12))+IF(((K912/12)-INT(K912/12))*12&lt;3,3,IF(AND(((K912/12)-INT(K912/12))*12&gt;=3,((K912/12)-INT(K912/12))*12&lt;6),6,IF(AND(((K912/12)-INT(K912/12))*12&gt;=6,((K912/12)-INT(K912/12))*12&lt;9),9,IF(((K912/12)-INT(K912/12))*12&gt;=9,12))))</f>
        <v>54</v>
      </c>
      <c r="M912" s="13">
        <f>1/500*(I912*L912)</f>
        <v>26294.544000000002</v>
      </c>
      <c r="N912" s="9">
        <f>YEARFRAC(D912,G912,0)</f>
        <v>60</v>
      </c>
      <c r="O912" s="12"/>
      <c r="P912" s="11"/>
      <c r="Q912" s="11"/>
      <c r="R912" s="11"/>
      <c r="S912" s="9"/>
      <c r="T912" s="9"/>
      <c r="U912" s="9"/>
      <c r="V912" s="9"/>
      <c r="W912" s="9"/>
      <c r="X912" s="9"/>
      <c r="Y912" s="10"/>
      <c r="Z912" s="9"/>
      <c r="AA912" s="8"/>
      <c r="AB912" s="1"/>
      <c r="AC912" s="7"/>
    </row>
    <row r="913" spans="1:29" x14ac:dyDescent="0.2">
      <c r="A913" s="18">
        <v>4966</v>
      </c>
      <c r="B913" s="17" t="s">
        <v>271</v>
      </c>
      <c r="C913" s="17" t="s">
        <v>0</v>
      </c>
      <c r="D913" s="16">
        <v>25095</v>
      </c>
      <c r="E913" s="16">
        <v>32417</v>
      </c>
      <c r="F913" s="16">
        <v>34700</v>
      </c>
      <c r="G913" s="16">
        <v>47010</v>
      </c>
      <c r="H913" s="13">
        <v>23487</v>
      </c>
      <c r="I913" s="13">
        <v>281844</v>
      </c>
      <c r="J913" s="15">
        <f>YEARFRAC(F913,$J$2,3)</f>
        <v>16.504109589041096</v>
      </c>
      <c r="K913" s="14">
        <f>PRODUCT(J913*12)</f>
        <v>198.04931506849317</v>
      </c>
      <c r="L913" s="4">
        <f>12*(INT(K913/12))+IF(((K913/12)-INT(K913/12))*12&lt;3,3,IF(AND(((K913/12)-INT(K913/12))*12&gt;=3,((K913/12)-INT(K913/12))*12&lt;6),6,IF(AND(((K913/12)-INT(K913/12))*12&gt;=6,((K913/12)-INT(K913/12))*12&lt;9),9,IF(((K913/12)-INT(K913/12))*12&gt;=9,12))))</f>
        <v>201</v>
      </c>
      <c r="M913" s="13">
        <f>1/500*(I913*L913)</f>
        <v>113301.288</v>
      </c>
      <c r="N913" s="9">
        <f>YEARFRAC(D913,G913,0)</f>
        <v>60</v>
      </c>
      <c r="O913" s="12"/>
      <c r="P913" s="11"/>
      <c r="Q913" s="11"/>
      <c r="R913" s="11"/>
      <c r="S913" s="9"/>
      <c r="T913" s="9"/>
      <c r="U913" s="9"/>
      <c r="V913" s="9"/>
      <c r="W913" s="9"/>
      <c r="X913" s="9"/>
      <c r="Y913" s="10"/>
      <c r="Z913" s="9"/>
      <c r="AA913" s="8"/>
      <c r="AB913" s="1"/>
      <c r="AC913" s="7"/>
    </row>
    <row r="914" spans="1:29" x14ac:dyDescent="0.2">
      <c r="A914" s="18">
        <v>5389</v>
      </c>
      <c r="B914" s="17" t="s">
        <v>270</v>
      </c>
      <c r="C914" s="17" t="s">
        <v>2</v>
      </c>
      <c r="D914" s="16">
        <v>22992</v>
      </c>
      <c r="E914" s="16">
        <v>31091</v>
      </c>
      <c r="F914" s="16">
        <v>34700</v>
      </c>
      <c r="G914" s="16">
        <v>44907</v>
      </c>
      <c r="H914" s="13">
        <v>35275</v>
      </c>
      <c r="I914" s="13">
        <v>423300</v>
      </c>
      <c r="J914" s="15">
        <f>YEARFRAC(F914,$J$2,3)</f>
        <v>16.504109589041096</v>
      </c>
      <c r="K914" s="14">
        <f>PRODUCT(J914*12)</f>
        <v>198.04931506849317</v>
      </c>
      <c r="L914" s="4">
        <f>12*(INT(K914/12))+IF(((K914/12)-INT(K914/12))*12&lt;3,3,IF(AND(((K914/12)-INT(K914/12))*12&gt;=3,((K914/12)-INT(K914/12))*12&lt;6),6,IF(AND(((K914/12)-INT(K914/12))*12&gt;=6,((K914/12)-INT(K914/12))*12&lt;9),9,IF(((K914/12)-INT(K914/12))*12&gt;=9,12))))</f>
        <v>201</v>
      </c>
      <c r="M914" s="13">
        <f>1/500*(I914*L914)</f>
        <v>170166.6</v>
      </c>
      <c r="N914" s="9">
        <f>YEARFRAC(D914,G914,0)</f>
        <v>60</v>
      </c>
      <c r="O914" s="12"/>
      <c r="P914" s="11"/>
      <c r="Q914" s="11"/>
      <c r="R914" s="11"/>
      <c r="S914" s="9"/>
      <c r="T914" s="9"/>
      <c r="U914" s="9"/>
      <c r="V914" s="9"/>
      <c r="W914" s="9"/>
      <c r="X914" s="9"/>
      <c r="Y914" s="10"/>
      <c r="Z914" s="9"/>
      <c r="AA914" s="8"/>
      <c r="AB914" s="1"/>
      <c r="AC914" s="7"/>
    </row>
    <row r="915" spans="1:29" x14ac:dyDescent="0.2">
      <c r="A915" s="18">
        <v>5419</v>
      </c>
      <c r="B915" s="17" t="s">
        <v>269</v>
      </c>
      <c r="C915" s="17" t="s">
        <v>2</v>
      </c>
      <c r="D915" s="16">
        <v>23365</v>
      </c>
      <c r="E915" s="16">
        <v>31594</v>
      </c>
      <c r="F915" s="16">
        <v>34700</v>
      </c>
      <c r="G915" s="16">
        <v>45280</v>
      </c>
      <c r="H915" s="13">
        <v>29021</v>
      </c>
      <c r="I915" s="13">
        <v>348252</v>
      </c>
      <c r="J915" s="15">
        <f>YEARFRAC(F915,$J$2,3)</f>
        <v>16.504109589041096</v>
      </c>
      <c r="K915" s="14">
        <f>PRODUCT(J915*12)</f>
        <v>198.04931506849317</v>
      </c>
      <c r="L915" s="4">
        <f>12*(INT(K915/12))+IF(((K915/12)-INT(K915/12))*12&lt;3,3,IF(AND(((K915/12)-INT(K915/12))*12&gt;=3,((K915/12)-INT(K915/12))*12&lt;6),6,IF(AND(((K915/12)-INT(K915/12))*12&gt;=6,((K915/12)-INT(K915/12))*12&lt;9),9,IF(((K915/12)-INT(K915/12))*12&gt;=9,12))))</f>
        <v>201</v>
      </c>
      <c r="M915" s="13">
        <f>1/500*(I915*L915)</f>
        <v>139997.304</v>
      </c>
      <c r="N915" s="9">
        <f>YEARFRAC(D915,G915,0)</f>
        <v>60</v>
      </c>
      <c r="O915" s="12"/>
      <c r="P915" s="11"/>
      <c r="Q915" s="11"/>
      <c r="R915" s="11"/>
      <c r="S915" s="9"/>
      <c r="T915" s="9"/>
      <c r="U915" s="9"/>
      <c r="V915" s="9"/>
      <c r="W915" s="9"/>
      <c r="X915" s="9"/>
      <c r="Y915" s="10"/>
      <c r="Z915" s="9"/>
      <c r="AA915" s="8"/>
      <c r="AB915" s="1"/>
      <c r="AC915" s="7"/>
    </row>
    <row r="916" spans="1:29" x14ac:dyDescent="0.2">
      <c r="A916" s="18">
        <v>5427</v>
      </c>
      <c r="B916" s="17" t="s">
        <v>268</v>
      </c>
      <c r="C916" s="17" t="s">
        <v>0</v>
      </c>
      <c r="D916" s="16">
        <v>24802</v>
      </c>
      <c r="E916" s="16">
        <v>31686</v>
      </c>
      <c r="F916" s="16">
        <v>34700</v>
      </c>
      <c r="G916" s="16">
        <v>46717</v>
      </c>
      <c r="H916" s="13">
        <v>22369</v>
      </c>
      <c r="I916" s="13">
        <v>268428</v>
      </c>
      <c r="J916" s="15">
        <f>YEARFRAC(F916,$J$2,3)</f>
        <v>16.504109589041096</v>
      </c>
      <c r="K916" s="14">
        <f>PRODUCT(J916*12)</f>
        <v>198.04931506849317</v>
      </c>
      <c r="L916" s="4">
        <f>12*(INT(K916/12))+IF(((K916/12)-INT(K916/12))*12&lt;3,3,IF(AND(((K916/12)-INT(K916/12))*12&gt;=3,((K916/12)-INT(K916/12))*12&lt;6),6,IF(AND(((K916/12)-INT(K916/12))*12&gt;=6,((K916/12)-INT(K916/12))*12&lt;9),9,IF(((K916/12)-INT(K916/12))*12&gt;=9,12))))</f>
        <v>201</v>
      </c>
      <c r="M916" s="13">
        <f>1/500*(I916*L916)</f>
        <v>107908.056</v>
      </c>
      <c r="N916" s="9">
        <f>YEARFRAC(D916,G916,0)</f>
        <v>60</v>
      </c>
      <c r="O916" s="12"/>
      <c r="P916" s="11"/>
      <c r="Q916" s="11"/>
      <c r="R916" s="11"/>
      <c r="S916" s="9"/>
      <c r="T916" s="9"/>
      <c r="U916" s="9"/>
      <c r="V916" s="9"/>
      <c r="W916" s="9"/>
      <c r="X916" s="9"/>
      <c r="Y916" s="10"/>
      <c r="Z916" s="9"/>
      <c r="AA916" s="8"/>
      <c r="AB916" s="1"/>
      <c r="AC916" s="7"/>
    </row>
    <row r="917" spans="1:29" x14ac:dyDescent="0.2">
      <c r="A917" s="18">
        <v>5466</v>
      </c>
      <c r="B917" s="17" t="s">
        <v>267</v>
      </c>
      <c r="C917" s="17" t="s">
        <v>0</v>
      </c>
      <c r="D917" s="16">
        <v>23231</v>
      </c>
      <c r="E917" s="16">
        <v>32203</v>
      </c>
      <c r="F917" s="16">
        <v>39083</v>
      </c>
      <c r="G917" s="16">
        <v>45146</v>
      </c>
      <c r="H917" s="13">
        <v>20289</v>
      </c>
      <c r="I917" s="13">
        <v>243468</v>
      </c>
      <c r="J917" s="15">
        <f>YEARFRAC(F917,$J$2,3)</f>
        <v>4.4958904109589044</v>
      </c>
      <c r="K917" s="14">
        <f>PRODUCT(J917*12)</f>
        <v>53.950684931506856</v>
      </c>
      <c r="L917" s="4">
        <f>12*(INT(K917/12))+IF(((K917/12)-INT(K917/12))*12&lt;3,3,IF(AND(((K917/12)-INT(K917/12))*12&gt;=3,((K917/12)-INT(K917/12))*12&lt;6),6,IF(AND(((K917/12)-INT(K917/12))*12&gt;=6,((K917/12)-INT(K917/12))*12&lt;9),9,IF(((K917/12)-INT(K917/12))*12&gt;=9,12))))</f>
        <v>54</v>
      </c>
      <c r="M917" s="13">
        <f>1/500*(I917*L917)</f>
        <v>26294.544000000002</v>
      </c>
      <c r="N917" s="9">
        <f>YEARFRAC(D917,G917,0)</f>
        <v>60</v>
      </c>
      <c r="O917" s="12"/>
      <c r="P917" s="11"/>
      <c r="Q917" s="11"/>
      <c r="R917" s="11"/>
      <c r="S917" s="9"/>
      <c r="T917" s="9"/>
      <c r="U917" s="9"/>
      <c r="V917" s="9"/>
      <c r="W917" s="9"/>
      <c r="X917" s="9"/>
      <c r="Y917" s="10"/>
      <c r="Z917" s="9"/>
      <c r="AA917" s="8"/>
      <c r="AB917" s="1"/>
      <c r="AC917" s="7"/>
    </row>
    <row r="918" spans="1:29" x14ac:dyDescent="0.2">
      <c r="A918" s="18">
        <v>5467</v>
      </c>
      <c r="B918" s="17" t="s">
        <v>266</v>
      </c>
      <c r="C918" s="17" t="s">
        <v>2</v>
      </c>
      <c r="D918" s="16">
        <v>23012</v>
      </c>
      <c r="E918" s="16">
        <v>32203</v>
      </c>
      <c r="F918" s="16">
        <v>34700</v>
      </c>
      <c r="G918" s="16">
        <v>44927</v>
      </c>
      <c r="H918" s="13">
        <v>31996</v>
      </c>
      <c r="I918" s="13">
        <v>383952</v>
      </c>
      <c r="J918" s="15">
        <f>YEARFRAC(F918,$J$2,3)</f>
        <v>16.504109589041096</v>
      </c>
      <c r="K918" s="14">
        <f>PRODUCT(J918*12)</f>
        <v>198.04931506849317</v>
      </c>
      <c r="L918" s="4">
        <f>12*(INT(K918/12))+IF(((K918/12)-INT(K918/12))*12&lt;3,3,IF(AND(((K918/12)-INT(K918/12))*12&gt;=3,((K918/12)-INT(K918/12))*12&lt;6),6,IF(AND(((K918/12)-INT(K918/12))*12&gt;=6,((K918/12)-INT(K918/12))*12&lt;9),9,IF(((K918/12)-INT(K918/12))*12&gt;=9,12))))</f>
        <v>201</v>
      </c>
      <c r="M918" s="13">
        <f>1/500*(I918*L918)</f>
        <v>154348.704</v>
      </c>
      <c r="N918" s="9">
        <f>YEARFRAC(D918,G918,0)</f>
        <v>60</v>
      </c>
      <c r="O918" s="12"/>
      <c r="P918" s="11"/>
      <c r="Q918" s="11"/>
      <c r="R918" s="11"/>
      <c r="S918" s="9"/>
      <c r="T918" s="9"/>
      <c r="U918" s="9"/>
      <c r="V918" s="9"/>
      <c r="W918" s="9"/>
      <c r="X918" s="9"/>
      <c r="Y918" s="10"/>
      <c r="Z918" s="9"/>
      <c r="AA918" s="8"/>
      <c r="AB918" s="1"/>
      <c r="AC918" s="7"/>
    </row>
    <row r="919" spans="1:29" x14ac:dyDescent="0.2">
      <c r="A919" s="18">
        <v>5503</v>
      </c>
      <c r="B919" s="17" t="s">
        <v>265</v>
      </c>
      <c r="C919" s="17" t="s">
        <v>0</v>
      </c>
      <c r="D919" s="16">
        <v>25103</v>
      </c>
      <c r="E919" s="16">
        <v>32478</v>
      </c>
      <c r="F919" s="16">
        <v>34700</v>
      </c>
      <c r="G919" s="16">
        <v>47018</v>
      </c>
      <c r="H919" s="13">
        <v>29021</v>
      </c>
      <c r="I919" s="13">
        <v>348252</v>
      </c>
      <c r="J919" s="15">
        <f>YEARFRAC(F919,$J$2,3)</f>
        <v>16.504109589041096</v>
      </c>
      <c r="K919" s="14">
        <f>PRODUCT(J919*12)</f>
        <v>198.04931506849317</v>
      </c>
      <c r="L919" s="4">
        <f>12*(INT(K919/12))+IF(((K919/12)-INT(K919/12))*12&lt;3,3,IF(AND(((K919/12)-INT(K919/12))*12&gt;=3,((K919/12)-INT(K919/12))*12&lt;6),6,IF(AND(((K919/12)-INT(K919/12))*12&gt;=6,((K919/12)-INT(K919/12))*12&lt;9),9,IF(((K919/12)-INT(K919/12))*12&gt;=9,12))))</f>
        <v>201</v>
      </c>
      <c r="M919" s="13">
        <f>1/500*(I919*L919)</f>
        <v>139997.304</v>
      </c>
      <c r="N919" s="9">
        <f>YEARFRAC(D919,G919,0)</f>
        <v>60</v>
      </c>
      <c r="O919" s="12"/>
      <c r="P919" s="11"/>
      <c r="Q919" s="11"/>
      <c r="R919" s="11"/>
      <c r="S919" s="9"/>
      <c r="T919" s="9"/>
      <c r="U919" s="9"/>
      <c r="V919" s="9"/>
      <c r="W919" s="9"/>
      <c r="X919" s="9"/>
      <c r="Y919" s="10"/>
      <c r="Z919" s="9"/>
      <c r="AA919" s="8"/>
      <c r="AB919" s="1"/>
      <c r="AC919" s="7"/>
    </row>
    <row r="920" spans="1:29" x14ac:dyDescent="0.2">
      <c r="A920" s="18">
        <v>5527</v>
      </c>
      <c r="B920" s="17" t="s">
        <v>264</v>
      </c>
      <c r="C920" s="17" t="s">
        <v>2</v>
      </c>
      <c r="D920" s="16">
        <v>23202</v>
      </c>
      <c r="E920" s="16">
        <v>32568</v>
      </c>
      <c r="F920" s="16">
        <v>34700</v>
      </c>
      <c r="G920" s="16">
        <v>46944</v>
      </c>
      <c r="H920" s="13">
        <v>94235</v>
      </c>
      <c r="I920" s="13">
        <v>1130820</v>
      </c>
      <c r="J920" s="15">
        <f>YEARFRAC(F920,$J$2,3)</f>
        <v>16.504109589041096</v>
      </c>
      <c r="K920" s="14">
        <f>PRODUCT(J920*12)</f>
        <v>198.04931506849317</v>
      </c>
      <c r="L920" s="4">
        <f>12*(INT(K920/12))+IF(((K920/12)-INT(K920/12))*12&lt;3,3,IF(AND(((K920/12)-INT(K920/12))*12&gt;=3,((K920/12)-INT(K920/12))*12&lt;6),6,IF(AND(((K920/12)-INT(K920/12))*12&gt;=6,((K920/12)-INT(K920/12))*12&lt;9),9,IF(((K920/12)-INT(K920/12))*12&gt;=9,12))))</f>
        <v>201</v>
      </c>
      <c r="M920" s="13">
        <f>1/500*(I920*L920)</f>
        <v>454589.64</v>
      </c>
      <c r="N920" s="9">
        <f>YEARFRAC(D920,G920,0)</f>
        <v>65</v>
      </c>
      <c r="O920" s="12"/>
      <c r="P920" s="11"/>
      <c r="Q920" s="11"/>
      <c r="R920" s="11"/>
      <c r="S920" s="9"/>
      <c r="T920" s="9"/>
      <c r="U920" s="9"/>
      <c r="V920" s="9"/>
      <c r="W920" s="9"/>
      <c r="X920" s="9"/>
      <c r="Y920" s="10"/>
      <c r="Z920" s="9"/>
      <c r="AA920" s="8"/>
      <c r="AB920" s="1"/>
      <c r="AC920" s="7"/>
    </row>
    <row r="921" spans="1:29" x14ac:dyDescent="0.2">
      <c r="A921" s="18">
        <v>5558</v>
      </c>
      <c r="B921" s="17" t="s">
        <v>263</v>
      </c>
      <c r="C921" s="17" t="s">
        <v>2</v>
      </c>
      <c r="D921" s="16">
        <v>23356</v>
      </c>
      <c r="E921" s="16">
        <v>32720</v>
      </c>
      <c r="F921" s="16">
        <v>34700</v>
      </c>
      <c r="G921" s="16">
        <v>45271</v>
      </c>
      <c r="H921" s="13">
        <v>35275</v>
      </c>
      <c r="I921" s="13">
        <v>423300</v>
      </c>
      <c r="J921" s="15">
        <f>YEARFRAC(F921,$J$2,3)</f>
        <v>16.504109589041096</v>
      </c>
      <c r="K921" s="14">
        <f>PRODUCT(J921*12)</f>
        <v>198.04931506849317</v>
      </c>
      <c r="L921" s="4">
        <f>12*(INT(K921/12))+IF(((K921/12)-INT(K921/12))*12&lt;3,3,IF(AND(((K921/12)-INT(K921/12))*12&gt;=3,((K921/12)-INT(K921/12))*12&lt;6),6,IF(AND(((K921/12)-INT(K921/12))*12&gt;=6,((K921/12)-INT(K921/12))*12&lt;9),9,IF(((K921/12)-INT(K921/12))*12&gt;=9,12))))</f>
        <v>201</v>
      </c>
      <c r="M921" s="13">
        <f>1/500*(I921*L921)</f>
        <v>170166.6</v>
      </c>
      <c r="N921" s="9">
        <f>YEARFRAC(D921,G921,0)</f>
        <v>60</v>
      </c>
      <c r="O921" s="12"/>
      <c r="P921" s="11"/>
      <c r="Q921" s="11"/>
      <c r="R921" s="11"/>
      <c r="S921" s="9"/>
      <c r="T921" s="9"/>
      <c r="U921" s="9"/>
      <c r="V921" s="9"/>
      <c r="W921" s="9"/>
      <c r="X921" s="9"/>
      <c r="Y921" s="10"/>
      <c r="Z921" s="9"/>
      <c r="AA921" s="8"/>
      <c r="AB921" s="1"/>
      <c r="AC921" s="7"/>
    </row>
    <row r="922" spans="1:29" x14ac:dyDescent="0.2">
      <c r="A922" s="18">
        <v>6099</v>
      </c>
      <c r="B922" s="17" t="s">
        <v>262</v>
      </c>
      <c r="C922" s="17" t="s">
        <v>2</v>
      </c>
      <c r="D922" s="16">
        <v>24088</v>
      </c>
      <c r="E922" s="16">
        <v>32143</v>
      </c>
      <c r="F922" s="16">
        <v>39448</v>
      </c>
      <c r="G922" s="16">
        <v>46003</v>
      </c>
      <c r="H922" s="13">
        <v>15140</v>
      </c>
      <c r="I922" s="13">
        <v>181680</v>
      </c>
      <c r="J922" s="15">
        <f>YEARFRAC(F922,$J$2,3)</f>
        <v>3.495890410958904</v>
      </c>
      <c r="K922" s="14">
        <f>PRODUCT(J922*12)</f>
        <v>41.950684931506849</v>
      </c>
      <c r="L922" s="4">
        <f>12*(INT(K922/12))+IF(((K922/12)-INT(K922/12))*12&lt;3,3,IF(AND(((K922/12)-INT(K922/12))*12&gt;=3,((K922/12)-INT(K922/12))*12&lt;6),6,IF(AND(((K922/12)-INT(K922/12))*12&gt;=6,((K922/12)-INT(K922/12))*12&lt;9),9,IF(((K922/12)-INT(K922/12))*12&gt;=9,12))))</f>
        <v>42</v>
      </c>
      <c r="M922" s="13">
        <f>1/500*(I922*L922)</f>
        <v>15261.12</v>
      </c>
      <c r="N922" s="9">
        <f>YEARFRAC(D922,G922,0)</f>
        <v>60</v>
      </c>
      <c r="O922" s="12"/>
      <c r="P922" s="11"/>
      <c r="Q922" s="11"/>
      <c r="R922" s="11"/>
      <c r="S922" s="9"/>
      <c r="T922" s="9"/>
      <c r="U922" s="9"/>
      <c r="V922" s="9"/>
      <c r="W922" s="9"/>
      <c r="X922" s="9"/>
      <c r="Y922" s="10"/>
      <c r="Z922" s="9"/>
      <c r="AA922" s="8"/>
      <c r="AB922" s="1"/>
      <c r="AC922" s="7"/>
    </row>
    <row r="923" spans="1:29" x14ac:dyDescent="0.2">
      <c r="A923" s="18">
        <v>6132</v>
      </c>
      <c r="B923" s="17" t="s">
        <v>261</v>
      </c>
      <c r="C923" s="17" t="s">
        <v>2</v>
      </c>
      <c r="D923" s="16">
        <v>22644</v>
      </c>
      <c r="E923" s="16">
        <v>32509</v>
      </c>
      <c r="F923" s="16">
        <v>35612</v>
      </c>
      <c r="G923" s="16">
        <v>44559</v>
      </c>
      <c r="H923" s="13">
        <v>19323</v>
      </c>
      <c r="I923" s="13">
        <v>231876</v>
      </c>
      <c r="J923" s="15">
        <f>YEARFRAC(F923,$J$2,3)</f>
        <v>14.005479452054795</v>
      </c>
      <c r="K923" s="14">
        <f>PRODUCT(J923*12)</f>
        <v>168.06575342465754</v>
      </c>
      <c r="L923" s="4">
        <f>12*(INT(K923/12))+IF(((K923/12)-INT(K923/12))*12&lt;3,3,IF(AND(((K923/12)-INT(K923/12))*12&gt;=3,((K923/12)-INT(K923/12))*12&lt;6),6,IF(AND(((K923/12)-INT(K923/12))*12&gt;=6,((K923/12)-INT(K923/12))*12&lt;9),9,IF(((K923/12)-INT(K923/12))*12&gt;=9,12))))</f>
        <v>171</v>
      </c>
      <c r="M923" s="13">
        <f>1/500*(I923*L923)</f>
        <v>79301.592000000004</v>
      </c>
      <c r="N923" s="9">
        <f>YEARFRAC(D923,G923,0)</f>
        <v>60</v>
      </c>
      <c r="O923" s="12"/>
      <c r="P923" s="11"/>
      <c r="Q923" s="11"/>
      <c r="R923" s="11"/>
      <c r="S923" s="9"/>
      <c r="T923" s="9"/>
      <c r="U923" s="9"/>
      <c r="V923" s="9"/>
      <c r="W923" s="9"/>
      <c r="X923" s="9"/>
      <c r="Y923" s="10"/>
      <c r="Z923" s="9"/>
      <c r="AA923" s="8"/>
      <c r="AB923" s="1"/>
      <c r="AC923" s="7"/>
    </row>
    <row r="924" spans="1:29" x14ac:dyDescent="0.2">
      <c r="A924" s="18">
        <v>6425</v>
      </c>
      <c r="B924" s="17" t="s">
        <v>260</v>
      </c>
      <c r="C924" s="17" t="s">
        <v>2</v>
      </c>
      <c r="D924" s="16">
        <v>23660</v>
      </c>
      <c r="E924" s="16">
        <v>32478</v>
      </c>
      <c r="F924" s="16">
        <v>34700</v>
      </c>
      <c r="G924" s="16">
        <v>45575</v>
      </c>
      <c r="H924" s="13">
        <v>20289</v>
      </c>
      <c r="I924" s="13">
        <v>243468</v>
      </c>
      <c r="J924" s="15">
        <f>YEARFRAC(F924,$J$2,3)</f>
        <v>16.504109589041096</v>
      </c>
      <c r="K924" s="14">
        <f>PRODUCT(J924*12)</f>
        <v>198.04931506849317</v>
      </c>
      <c r="L924" s="4">
        <f>12*(INT(K924/12))+IF(((K924/12)-INT(K924/12))*12&lt;3,3,IF(AND(((K924/12)-INT(K924/12))*12&gt;=3,((K924/12)-INT(K924/12))*12&lt;6),6,IF(AND(((K924/12)-INT(K924/12))*12&gt;=6,((K924/12)-INT(K924/12))*12&lt;9),9,IF(((K924/12)-INT(K924/12))*12&gt;=9,12))))</f>
        <v>201</v>
      </c>
      <c r="M924" s="13">
        <f>1/500*(I924*L924)</f>
        <v>97874.135999999999</v>
      </c>
      <c r="N924" s="9">
        <f>YEARFRAC(D924,G924,0)</f>
        <v>60</v>
      </c>
      <c r="O924" s="12"/>
      <c r="P924" s="11"/>
      <c r="Q924" s="11"/>
      <c r="R924" s="11"/>
      <c r="S924" s="9"/>
      <c r="T924" s="9"/>
      <c r="U924" s="9"/>
      <c r="V924" s="9"/>
      <c r="W924" s="9"/>
      <c r="X924" s="9"/>
      <c r="Y924" s="10"/>
      <c r="Z924" s="9"/>
      <c r="AA924" s="8"/>
      <c r="AB924" s="1"/>
      <c r="AC924" s="7"/>
    </row>
    <row r="925" spans="1:29" x14ac:dyDescent="0.2">
      <c r="A925" s="18">
        <v>6526</v>
      </c>
      <c r="B925" s="17" t="s">
        <v>259</v>
      </c>
      <c r="C925" s="17" t="s">
        <v>2</v>
      </c>
      <c r="D925" s="16">
        <v>25253</v>
      </c>
      <c r="E925" s="16">
        <v>32752</v>
      </c>
      <c r="F925" s="16">
        <v>34700</v>
      </c>
      <c r="G925" s="16">
        <v>47168</v>
      </c>
      <c r="H925" s="13">
        <v>35275</v>
      </c>
      <c r="I925" s="13">
        <v>423300</v>
      </c>
      <c r="J925" s="15">
        <f>YEARFRAC(F925,$J$2,3)</f>
        <v>16.504109589041096</v>
      </c>
      <c r="K925" s="14">
        <f>PRODUCT(J925*12)</f>
        <v>198.04931506849317</v>
      </c>
      <c r="L925" s="4">
        <f>12*(INT(K925/12))+IF(((K925/12)-INT(K925/12))*12&lt;3,3,IF(AND(((K925/12)-INT(K925/12))*12&gt;=3,((K925/12)-INT(K925/12))*12&lt;6),6,IF(AND(((K925/12)-INT(K925/12))*12&gt;=6,((K925/12)-INT(K925/12))*12&lt;9),9,IF(((K925/12)-INT(K925/12))*12&gt;=9,12))))</f>
        <v>201</v>
      </c>
      <c r="M925" s="13">
        <f>1/500*(I925*L925)</f>
        <v>170166.6</v>
      </c>
      <c r="N925" s="9">
        <f>YEARFRAC(D925,G925,0)</f>
        <v>60</v>
      </c>
      <c r="O925" s="12"/>
      <c r="P925" s="11"/>
      <c r="Q925" s="11"/>
      <c r="R925" s="11"/>
      <c r="S925" s="9"/>
      <c r="T925" s="9"/>
      <c r="U925" s="9"/>
      <c r="V925" s="9"/>
      <c r="W925" s="9"/>
      <c r="X925" s="9"/>
      <c r="Y925" s="10"/>
      <c r="Z925" s="9"/>
      <c r="AA925" s="8"/>
      <c r="AB925" s="1"/>
      <c r="AC925" s="7"/>
    </row>
    <row r="926" spans="1:29" x14ac:dyDescent="0.2">
      <c r="A926" s="18">
        <v>6539</v>
      </c>
      <c r="B926" s="17" t="s">
        <v>258</v>
      </c>
      <c r="C926" s="17" t="s">
        <v>0</v>
      </c>
      <c r="D926" s="16">
        <v>22647</v>
      </c>
      <c r="E926" s="16">
        <v>32752</v>
      </c>
      <c r="F926" s="16">
        <v>39448</v>
      </c>
      <c r="G926" s="16">
        <v>44562</v>
      </c>
      <c r="H926" s="13">
        <v>20289</v>
      </c>
      <c r="I926" s="13">
        <v>243468</v>
      </c>
      <c r="J926" s="15">
        <f>YEARFRAC(F926,$J$2,3)</f>
        <v>3.495890410958904</v>
      </c>
      <c r="K926" s="14">
        <f>PRODUCT(J926*12)</f>
        <v>41.950684931506849</v>
      </c>
      <c r="L926" s="4">
        <f>12*(INT(K926/12))+IF(((K926/12)-INT(K926/12))*12&lt;3,3,IF(AND(((K926/12)-INT(K926/12))*12&gt;=3,((K926/12)-INT(K926/12))*12&lt;6),6,IF(AND(((K926/12)-INT(K926/12))*12&gt;=6,((K926/12)-INT(K926/12))*12&lt;9),9,IF(((K926/12)-INT(K926/12))*12&gt;=9,12))))</f>
        <v>42</v>
      </c>
      <c r="M926" s="13">
        <f>1/500*(I926*L926)</f>
        <v>20451.312000000002</v>
      </c>
      <c r="N926" s="9">
        <f>YEARFRAC(D926,G926,0)</f>
        <v>60</v>
      </c>
      <c r="O926" s="12"/>
      <c r="P926" s="11"/>
      <c r="Q926" s="11"/>
      <c r="R926" s="11"/>
      <c r="S926" s="9"/>
      <c r="T926" s="9"/>
      <c r="U926" s="9"/>
      <c r="V926" s="9"/>
      <c r="W926" s="9"/>
      <c r="X926" s="9"/>
      <c r="Y926" s="10"/>
      <c r="Z926" s="9"/>
      <c r="AA926" s="8"/>
      <c r="AB926" s="1"/>
      <c r="AC926" s="7"/>
    </row>
    <row r="927" spans="1:29" x14ac:dyDescent="0.2">
      <c r="A927" s="18">
        <v>6609</v>
      </c>
      <c r="B927" s="17" t="s">
        <v>257</v>
      </c>
      <c r="C927" s="17" t="s">
        <v>0</v>
      </c>
      <c r="D927" s="16">
        <v>23543</v>
      </c>
      <c r="E927" s="16">
        <v>32721</v>
      </c>
      <c r="F927" s="16">
        <v>34700</v>
      </c>
      <c r="G927" s="16">
        <v>45458</v>
      </c>
      <c r="H927" s="13">
        <v>25895</v>
      </c>
      <c r="I927" s="13">
        <v>310740</v>
      </c>
      <c r="J927" s="15">
        <f>YEARFRAC(F927,$J$2,3)</f>
        <v>16.504109589041096</v>
      </c>
      <c r="K927" s="14">
        <f>PRODUCT(J927*12)</f>
        <v>198.04931506849317</v>
      </c>
      <c r="L927" s="4">
        <f>12*(INT(K927/12))+IF(((K927/12)-INT(K927/12))*12&lt;3,3,IF(AND(((K927/12)-INT(K927/12))*12&gt;=3,((K927/12)-INT(K927/12))*12&lt;6),6,IF(AND(((K927/12)-INT(K927/12))*12&gt;=6,((K927/12)-INT(K927/12))*12&lt;9),9,IF(((K927/12)-INT(K927/12))*12&gt;=9,12))))</f>
        <v>201</v>
      </c>
      <c r="M927" s="13">
        <f>1/500*(I927*L927)</f>
        <v>124917.48</v>
      </c>
      <c r="N927" s="9">
        <f>YEARFRAC(D927,G927,0)</f>
        <v>60</v>
      </c>
      <c r="O927" s="12"/>
      <c r="P927" s="11"/>
      <c r="Q927" s="11"/>
      <c r="R927" s="11"/>
      <c r="S927" s="9"/>
      <c r="T927" s="9"/>
      <c r="U927" s="9"/>
      <c r="V927" s="9"/>
      <c r="W927" s="9"/>
      <c r="X927" s="9"/>
      <c r="Y927" s="10"/>
      <c r="Z927" s="9"/>
      <c r="AA927" s="8"/>
      <c r="AB927" s="1"/>
      <c r="AC927" s="7"/>
    </row>
    <row r="928" spans="1:29" x14ac:dyDescent="0.2">
      <c r="A928" s="18">
        <v>6644</v>
      </c>
      <c r="B928" s="17" t="s">
        <v>256</v>
      </c>
      <c r="C928" s="17" t="s">
        <v>2</v>
      </c>
      <c r="D928" s="16">
        <v>24818</v>
      </c>
      <c r="E928" s="16">
        <v>32776</v>
      </c>
      <c r="F928" s="16">
        <v>34700</v>
      </c>
      <c r="G928" s="16">
        <v>46733</v>
      </c>
      <c r="H928" s="13">
        <v>20289</v>
      </c>
      <c r="I928" s="13">
        <v>243468</v>
      </c>
      <c r="J928" s="15">
        <f>YEARFRAC(F928,$J$2,3)</f>
        <v>16.504109589041096</v>
      </c>
      <c r="K928" s="14">
        <f>PRODUCT(J928*12)</f>
        <v>198.04931506849317</v>
      </c>
      <c r="L928" s="4">
        <f>12*(INT(K928/12))+IF(((K928/12)-INT(K928/12))*12&lt;3,3,IF(AND(((K928/12)-INT(K928/12))*12&gt;=3,((K928/12)-INT(K928/12))*12&lt;6),6,IF(AND(((K928/12)-INT(K928/12))*12&gt;=6,((K928/12)-INT(K928/12))*12&lt;9),9,IF(((K928/12)-INT(K928/12))*12&gt;=9,12))))</f>
        <v>201</v>
      </c>
      <c r="M928" s="13">
        <f>1/500*(I928*L928)</f>
        <v>97874.135999999999</v>
      </c>
      <c r="N928" s="9">
        <f>YEARFRAC(D928,G928,0)</f>
        <v>60</v>
      </c>
      <c r="O928" s="12"/>
      <c r="P928" s="11"/>
      <c r="Q928" s="11"/>
      <c r="R928" s="11"/>
      <c r="S928" s="9"/>
      <c r="T928" s="9"/>
      <c r="U928" s="9"/>
      <c r="V928" s="9"/>
      <c r="W928" s="9"/>
      <c r="X928" s="9"/>
      <c r="Y928" s="10"/>
      <c r="Z928" s="9"/>
      <c r="AA928" s="8"/>
      <c r="AB928" s="1"/>
      <c r="AC928" s="7"/>
    </row>
    <row r="929" spans="1:29" x14ac:dyDescent="0.2">
      <c r="A929" s="18">
        <v>6670</v>
      </c>
      <c r="B929" s="17" t="s">
        <v>255</v>
      </c>
      <c r="C929" s="17" t="s">
        <v>0</v>
      </c>
      <c r="D929" s="16">
        <v>24691</v>
      </c>
      <c r="E929" s="16">
        <v>32782</v>
      </c>
      <c r="F929" s="16">
        <v>34700</v>
      </c>
      <c r="G929" s="16">
        <v>46606</v>
      </c>
      <c r="H929" s="13">
        <v>29021</v>
      </c>
      <c r="I929" s="13">
        <v>348252</v>
      </c>
      <c r="J929" s="15">
        <f>YEARFRAC(F929,$J$2,3)</f>
        <v>16.504109589041096</v>
      </c>
      <c r="K929" s="14">
        <f>PRODUCT(J929*12)</f>
        <v>198.04931506849317</v>
      </c>
      <c r="L929" s="4">
        <f>12*(INT(K929/12))+IF(((K929/12)-INT(K929/12))*12&lt;3,3,IF(AND(((K929/12)-INT(K929/12))*12&gt;=3,((K929/12)-INT(K929/12))*12&lt;6),6,IF(AND(((K929/12)-INT(K929/12))*12&gt;=6,((K929/12)-INT(K929/12))*12&lt;9),9,IF(((K929/12)-INT(K929/12))*12&gt;=9,12))))</f>
        <v>201</v>
      </c>
      <c r="M929" s="13">
        <f>1/500*(I929*L929)</f>
        <v>139997.304</v>
      </c>
      <c r="N929" s="9">
        <f>YEARFRAC(D929,G929,0)</f>
        <v>60</v>
      </c>
      <c r="O929" s="12"/>
      <c r="P929" s="11"/>
      <c r="Q929" s="11"/>
      <c r="R929" s="11"/>
      <c r="S929" s="9"/>
      <c r="T929" s="9"/>
      <c r="U929" s="9"/>
      <c r="V929" s="9"/>
      <c r="W929" s="9"/>
      <c r="X929" s="9"/>
      <c r="Y929" s="10"/>
      <c r="Z929" s="9"/>
      <c r="AA929" s="8"/>
      <c r="AB929" s="1"/>
      <c r="AC929" s="7"/>
    </row>
    <row r="930" spans="1:29" x14ac:dyDescent="0.2">
      <c r="A930" s="18">
        <v>7049</v>
      </c>
      <c r="B930" s="17" t="s">
        <v>254</v>
      </c>
      <c r="C930" s="17" t="s">
        <v>0</v>
      </c>
      <c r="D930" s="16">
        <v>24882</v>
      </c>
      <c r="E930" s="16">
        <v>35998</v>
      </c>
      <c r="F930" s="16">
        <v>35998</v>
      </c>
      <c r="G930" s="16">
        <v>46797</v>
      </c>
      <c r="H930" s="13">
        <v>20289</v>
      </c>
      <c r="I930" s="13">
        <v>243468</v>
      </c>
      <c r="J930" s="15">
        <f>YEARFRAC(F930,$J$2,3)</f>
        <v>12.947945205479453</v>
      </c>
      <c r="K930" s="14">
        <f>PRODUCT(J930*12)</f>
        <v>155.37534246575342</v>
      </c>
      <c r="L930" s="4">
        <f>12*(INT(K930/12))+IF(((K930/12)-INT(K930/12))*12&lt;3,3,IF(AND(((K930/12)-INT(K930/12))*12&gt;=3,((K930/12)-INT(K930/12))*12&lt;6),6,IF(AND(((K930/12)-INT(K930/12))*12&gt;=6,((K930/12)-INT(K930/12))*12&lt;9),9,IF(((K930/12)-INT(K930/12))*12&gt;=9,12))))</f>
        <v>156</v>
      </c>
      <c r="M930" s="13">
        <f>1/500*(I930*L930)</f>
        <v>75962.016000000003</v>
      </c>
      <c r="N930" s="9">
        <f>YEARFRAC(D930,G930,0)</f>
        <v>60</v>
      </c>
      <c r="O930" s="12"/>
      <c r="P930" s="11"/>
      <c r="Q930" s="11"/>
      <c r="R930" s="11"/>
      <c r="S930" s="9"/>
      <c r="T930" s="9"/>
      <c r="U930" s="9"/>
      <c r="V930" s="9"/>
      <c r="W930" s="9"/>
      <c r="X930" s="9"/>
      <c r="Y930" s="10"/>
      <c r="Z930" s="9"/>
      <c r="AA930" s="8"/>
      <c r="AB930" s="1"/>
      <c r="AC930" s="7"/>
    </row>
    <row r="931" spans="1:29" x14ac:dyDescent="0.2">
      <c r="A931" s="18">
        <v>7054</v>
      </c>
      <c r="B931" s="17" t="s">
        <v>253</v>
      </c>
      <c r="C931" s="17" t="s">
        <v>0</v>
      </c>
      <c r="D931" s="16">
        <v>27330</v>
      </c>
      <c r="E931" s="16">
        <v>36039</v>
      </c>
      <c r="F931" s="16">
        <v>36039</v>
      </c>
      <c r="G931" s="16">
        <v>49245</v>
      </c>
      <c r="H931" s="13">
        <v>27639</v>
      </c>
      <c r="I931" s="13">
        <v>331668</v>
      </c>
      <c r="J931" s="15">
        <f>YEARFRAC(F931,$J$2,3)</f>
        <v>12.835616438356164</v>
      </c>
      <c r="K931" s="14">
        <f>PRODUCT(J931*12)</f>
        <v>154.02739726027397</v>
      </c>
      <c r="L931" s="4">
        <f>12*(INT(K931/12))+IF(((K931/12)-INT(K931/12))*12&lt;3,3,IF(AND(((K931/12)-INT(K931/12))*12&gt;=3,((K931/12)-INT(K931/12))*12&lt;6),6,IF(AND(((K931/12)-INT(K931/12))*12&gt;=6,((K931/12)-INT(K931/12))*12&lt;9),9,IF(((K931/12)-INT(K931/12))*12&gt;=9,12))))</f>
        <v>156</v>
      </c>
      <c r="M931" s="13">
        <f>1/500*(I931*L931)</f>
        <v>103480.416</v>
      </c>
      <c r="N931" s="9">
        <f>YEARFRAC(D931,G931,0)</f>
        <v>60</v>
      </c>
      <c r="O931" s="12"/>
      <c r="P931" s="11"/>
      <c r="Q931" s="11"/>
      <c r="R931" s="11"/>
      <c r="S931" s="9"/>
      <c r="T931" s="9"/>
      <c r="U931" s="9"/>
      <c r="V931" s="9"/>
      <c r="W931" s="9"/>
      <c r="X931" s="9"/>
      <c r="Y931" s="10"/>
      <c r="Z931" s="9"/>
      <c r="AA931" s="8"/>
      <c r="AB931" s="1"/>
      <c r="AC931" s="7"/>
    </row>
    <row r="932" spans="1:29" x14ac:dyDescent="0.2">
      <c r="A932" s="18">
        <v>7058</v>
      </c>
      <c r="B932" s="17" t="s">
        <v>252</v>
      </c>
      <c r="C932" s="17" t="s">
        <v>2</v>
      </c>
      <c r="D932" s="16">
        <v>25698</v>
      </c>
      <c r="E932" s="16">
        <v>36034</v>
      </c>
      <c r="F932" s="16">
        <v>36034</v>
      </c>
      <c r="G932" s="16">
        <v>47613</v>
      </c>
      <c r="H932" s="13">
        <v>24662</v>
      </c>
      <c r="I932" s="13">
        <v>295944</v>
      </c>
      <c r="J932" s="15">
        <f>YEARFRAC(F932,$J$2,3)</f>
        <v>12.849315068493151</v>
      </c>
      <c r="K932" s="14">
        <f>PRODUCT(J932*12)</f>
        <v>154.1917808219178</v>
      </c>
      <c r="L932" s="4">
        <f>12*(INT(K932/12))+IF(((K932/12)-INT(K932/12))*12&lt;3,3,IF(AND(((K932/12)-INT(K932/12))*12&gt;=3,((K932/12)-INT(K932/12))*12&lt;6),6,IF(AND(((K932/12)-INT(K932/12))*12&gt;=6,((K932/12)-INT(K932/12))*12&lt;9),9,IF(((K932/12)-INT(K932/12))*12&gt;=9,12))))</f>
        <v>156</v>
      </c>
      <c r="M932" s="13">
        <f>1/500*(I932*L932)</f>
        <v>92334.528000000006</v>
      </c>
      <c r="N932" s="9">
        <f>YEARFRAC(D932,G932,0)</f>
        <v>60</v>
      </c>
      <c r="O932" s="12"/>
      <c r="P932" s="11"/>
      <c r="Q932" s="11"/>
      <c r="R932" s="11"/>
      <c r="S932" s="9"/>
      <c r="T932" s="9"/>
      <c r="U932" s="9"/>
      <c r="V932" s="9"/>
      <c r="W932" s="9"/>
      <c r="X932" s="9"/>
      <c r="Y932" s="10"/>
      <c r="Z932" s="9"/>
      <c r="AA932" s="8"/>
      <c r="AB932" s="1"/>
      <c r="AC932" s="7"/>
    </row>
    <row r="933" spans="1:29" x14ac:dyDescent="0.2">
      <c r="A933" s="18">
        <v>7059</v>
      </c>
      <c r="B933" s="17" t="s">
        <v>251</v>
      </c>
      <c r="C933" s="17" t="s">
        <v>0</v>
      </c>
      <c r="D933" s="16">
        <v>27804</v>
      </c>
      <c r="E933" s="16">
        <v>36034</v>
      </c>
      <c r="F933" s="16">
        <v>36034</v>
      </c>
      <c r="G933" s="16">
        <v>49719</v>
      </c>
      <c r="H933" s="13">
        <v>29021</v>
      </c>
      <c r="I933" s="13">
        <v>348252</v>
      </c>
      <c r="J933" s="15">
        <f>YEARFRAC(F933,$J$2,3)</f>
        <v>12.849315068493151</v>
      </c>
      <c r="K933" s="14">
        <f>PRODUCT(J933*12)</f>
        <v>154.1917808219178</v>
      </c>
      <c r="L933" s="4">
        <f>12*(INT(K933/12))+IF(((K933/12)-INT(K933/12))*12&lt;3,3,IF(AND(((K933/12)-INT(K933/12))*12&gt;=3,((K933/12)-INT(K933/12))*12&lt;6),6,IF(AND(((K933/12)-INT(K933/12))*12&gt;=6,((K933/12)-INT(K933/12))*12&lt;9),9,IF(((K933/12)-INT(K933/12))*12&gt;=9,12))))</f>
        <v>156</v>
      </c>
      <c r="M933" s="13">
        <f>1/500*(I933*L933)</f>
        <v>108654.624</v>
      </c>
      <c r="N933" s="9">
        <f>YEARFRAC(D933,G933,0)</f>
        <v>60</v>
      </c>
      <c r="O933" s="12"/>
      <c r="P933" s="11"/>
      <c r="Q933" s="11"/>
      <c r="R933" s="11"/>
      <c r="S933" s="9"/>
      <c r="T933" s="9"/>
      <c r="U933" s="9"/>
      <c r="V933" s="9"/>
      <c r="W933" s="9"/>
      <c r="X933" s="9"/>
      <c r="Y933" s="10"/>
      <c r="Z933" s="9"/>
      <c r="AA933" s="8"/>
      <c r="AB933" s="1"/>
      <c r="AC933" s="7"/>
    </row>
    <row r="934" spans="1:29" x14ac:dyDescent="0.2">
      <c r="A934" s="18">
        <v>7232</v>
      </c>
      <c r="B934" s="17" t="s">
        <v>250</v>
      </c>
      <c r="C934" s="17" t="s">
        <v>0</v>
      </c>
      <c r="D934" s="16">
        <v>25204</v>
      </c>
      <c r="E934" s="16">
        <v>37047</v>
      </c>
      <c r="F934" s="16">
        <v>37047</v>
      </c>
      <c r="G934" s="16">
        <v>47119</v>
      </c>
      <c r="H934" s="13">
        <v>29021</v>
      </c>
      <c r="I934" s="13">
        <v>348252</v>
      </c>
      <c r="J934" s="15">
        <f>YEARFRAC(F934,$J$2,3)</f>
        <v>10.073972602739726</v>
      </c>
      <c r="K934" s="14">
        <f>PRODUCT(J934*12)</f>
        <v>120.88767123287671</v>
      </c>
      <c r="L934" s="4">
        <f>12*(INT(K934/12))+IF(((K934/12)-INT(K934/12))*12&lt;3,3,IF(AND(((K934/12)-INT(K934/12))*12&gt;=3,((K934/12)-INT(K934/12))*12&lt;6),6,IF(AND(((K934/12)-INT(K934/12))*12&gt;=6,((K934/12)-INT(K934/12))*12&lt;9),9,IF(((K934/12)-INT(K934/12))*12&gt;=9,12))))</f>
        <v>123</v>
      </c>
      <c r="M934" s="13">
        <f>1/500*(I934*L934)</f>
        <v>85669.991999999998</v>
      </c>
      <c r="N934" s="9">
        <f>YEARFRAC(D934,G934,0)</f>
        <v>60</v>
      </c>
      <c r="O934" s="12"/>
      <c r="P934" s="11"/>
      <c r="Q934" s="11"/>
      <c r="R934" s="11"/>
      <c r="S934" s="9"/>
      <c r="T934" s="9"/>
      <c r="U934" s="9"/>
      <c r="V934" s="9"/>
      <c r="W934" s="9"/>
      <c r="X934" s="9"/>
      <c r="Y934" s="10"/>
      <c r="Z934" s="9"/>
      <c r="AA934" s="8"/>
      <c r="AB934" s="1"/>
      <c r="AC934" s="7"/>
    </row>
    <row r="935" spans="1:29" x14ac:dyDescent="0.2">
      <c r="A935" s="18">
        <v>7429</v>
      </c>
      <c r="B935" s="17" t="s">
        <v>249</v>
      </c>
      <c r="C935" s="17" t="s">
        <v>2</v>
      </c>
      <c r="D935" s="16">
        <v>28541</v>
      </c>
      <c r="E935" s="16">
        <v>38721</v>
      </c>
      <c r="F935" s="16">
        <v>38721</v>
      </c>
      <c r="G935" s="16">
        <v>50456</v>
      </c>
      <c r="H935" s="13">
        <v>33595</v>
      </c>
      <c r="I935" s="13">
        <v>403140</v>
      </c>
      <c r="J935" s="15">
        <f>YEARFRAC(F935,$J$2,3)</f>
        <v>5.4876712328767123</v>
      </c>
      <c r="K935" s="14">
        <f>PRODUCT(J935*12)</f>
        <v>65.852054794520541</v>
      </c>
      <c r="L935" s="4">
        <f>12*(INT(K935/12))+IF(((K935/12)-INT(K935/12))*12&lt;3,3,IF(AND(((K935/12)-INT(K935/12))*12&gt;=3,((K935/12)-INT(K935/12))*12&lt;6),6,IF(AND(((K935/12)-INT(K935/12))*12&gt;=6,((K935/12)-INT(K935/12))*12&lt;9),9,IF(((K935/12)-INT(K935/12))*12&gt;=9,12))))</f>
        <v>66</v>
      </c>
      <c r="M935" s="13">
        <f>1/500*(I935*L935)</f>
        <v>53214.48</v>
      </c>
      <c r="N935" s="9">
        <f>YEARFRAC(D935,G935,0)</f>
        <v>60</v>
      </c>
      <c r="O935" s="12"/>
      <c r="P935" s="11"/>
      <c r="Q935" s="11"/>
      <c r="R935" s="11"/>
      <c r="S935" s="9"/>
      <c r="T935" s="9"/>
      <c r="U935" s="9"/>
      <c r="V935" s="9"/>
      <c r="W935" s="9"/>
      <c r="X935" s="9"/>
      <c r="Y935" s="10"/>
      <c r="Z935" s="9"/>
      <c r="AA935" s="8"/>
      <c r="AB935" s="1"/>
      <c r="AC935" s="7"/>
    </row>
    <row r="936" spans="1:29" x14ac:dyDescent="0.2">
      <c r="A936" s="18">
        <v>1727</v>
      </c>
      <c r="B936" s="17" t="s">
        <v>248</v>
      </c>
      <c r="C936" s="17" t="s">
        <v>2</v>
      </c>
      <c r="D936" s="16">
        <v>22277</v>
      </c>
      <c r="E936" s="16">
        <v>29434</v>
      </c>
      <c r="F936" s="16">
        <v>35278</v>
      </c>
      <c r="G936" s="16">
        <v>44192</v>
      </c>
      <c r="H936" s="13">
        <v>20289</v>
      </c>
      <c r="I936" s="13">
        <v>243468</v>
      </c>
      <c r="J936" s="15">
        <f>YEARFRAC(F936,$J$2,3)</f>
        <v>14.920547945205479</v>
      </c>
      <c r="K936" s="14">
        <f>PRODUCT(J936*12)</f>
        <v>179.04657534246576</v>
      </c>
      <c r="L936" s="4">
        <f>12*(INT(K936/12))+IF(((K936/12)-INT(K936/12))*12&lt;3,3,IF(AND(((K936/12)-INT(K936/12))*12&gt;=3,((K936/12)-INT(K936/12))*12&lt;6),6,IF(AND(((K936/12)-INT(K936/12))*12&gt;=6,((K936/12)-INT(K936/12))*12&lt;9),9,IF(((K936/12)-INT(K936/12))*12&gt;=9,12))))</f>
        <v>180</v>
      </c>
      <c r="M936" s="13">
        <f>1/500*(I936*L936)</f>
        <v>87648.48</v>
      </c>
      <c r="N936" s="9">
        <f>YEARFRAC(D936,G936,0)</f>
        <v>60</v>
      </c>
      <c r="O936" s="12"/>
      <c r="P936" s="11"/>
      <c r="Q936" s="11"/>
      <c r="R936" s="11"/>
      <c r="S936" s="9"/>
      <c r="T936" s="9"/>
      <c r="U936" s="9"/>
      <c r="V936" s="9"/>
      <c r="W936" s="9"/>
      <c r="X936" s="9"/>
      <c r="Y936" s="10"/>
      <c r="Z936" s="9"/>
      <c r="AA936" s="8"/>
      <c r="AB936" s="1"/>
      <c r="AC936" s="7"/>
    </row>
    <row r="937" spans="1:29" x14ac:dyDescent="0.2">
      <c r="A937" s="18">
        <v>1835</v>
      </c>
      <c r="B937" s="17" t="s">
        <v>247</v>
      </c>
      <c r="C937" s="17" t="s">
        <v>2</v>
      </c>
      <c r="D937" s="16">
        <v>22286</v>
      </c>
      <c r="E937" s="16">
        <v>29556</v>
      </c>
      <c r="F937" s="16">
        <v>34700</v>
      </c>
      <c r="G937" s="16">
        <v>44201</v>
      </c>
      <c r="H937" s="13">
        <v>31996</v>
      </c>
      <c r="I937" s="13">
        <v>383952</v>
      </c>
      <c r="J937" s="15">
        <f>YEARFRAC(F937,$J$2,3)</f>
        <v>16.504109589041096</v>
      </c>
      <c r="K937" s="14">
        <f>PRODUCT(J937*12)</f>
        <v>198.04931506849317</v>
      </c>
      <c r="L937" s="4">
        <f>12*(INT(K937/12))+IF(((K937/12)-INT(K937/12))*12&lt;3,3,IF(AND(((K937/12)-INT(K937/12))*12&gt;=3,((K937/12)-INT(K937/12))*12&lt;6),6,IF(AND(((K937/12)-INT(K937/12))*12&gt;=6,((K937/12)-INT(K937/12))*12&lt;9),9,IF(((K937/12)-INT(K937/12))*12&gt;=9,12))))</f>
        <v>201</v>
      </c>
      <c r="M937" s="13">
        <f>1/500*(I937*L937)</f>
        <v>154348.704</v>
      </c>
      <c r="N937" s="9">
        <f>YEARFRAC(D937,G937,0)</f>
        <v>60</v>
      </c>
      <c r="O937" s="12"/>
      <c r="P937" s="11"/>
      <c r="Q937" s="11"/>
      <c r="R937" s="11"/>
      <c r="S937" s="9"/>
      <c r="T937" s="9"/>
      <c r="U937" s="9"/>
      <c r="V937" s="9"/>
      <c r="W937" s="9"/>
      <c r="X937" s="9"/>
      <c r="Y937" s="10"/>
      <c r="Z937" s="9"/>
      <c r="AA937" s="8"/>
      <c r="AB937" s="1"/>
      <c r="AC937" s="7"/>
    </row>
    <row r="938" spans="1:29" x14ac:dyDescent="0.2">
      <c r="A938" s="18">
        <v>1970</v>
      </c>
      <c r="B938" s="17" t="s">
        <v>246</v>
      </c>
      <c r="C938" s="17" t="s">
        <v>2</v>
      </c>
      <c r="D938" s="16">
        <v>21551</v>
      </c>
      <c r="E938" s="16">
        <v>29784</v>
      </c>
      <c r="F938" s="16">
        <v>34700</v>
      </c>
      <c r="G938" s="16">
        <v>45292</v>
      </c>
      <c r="H938" s="13">
        <v>70320</v>
      </c>
      <c r="I938" s="13">
        <v>843840</v>
      </c>
      <c r="J938" s="15">
        <f>YEARFRAC(F938,$J$2,3)</f>
        <v>16.504109589041096</v>
      </c>
      <c r="K938" s="14">
        <f>PRODUCT(J938*12)</f>
        <v>198.04931506849317</v>
      </c>
      <c r="L938" s="4">
        <f>12*(INT(K938/12))+IF(((K938/12)-INT(K938/12))*12&lt;3,3,IF(AND(((K938/12)-INT(K938/12))*12&gt;=3,((K938/12)-INT(K938/12))*12&lt;6),6,IF(AND(((K938/12)-INT(K938/12))*12&gt;=6,((K938/12)-INT(K938/12))*12&lt;9),9,IF(((K938/12)-INT(K938/12))*12&gt;=9,12))))</f>
        <v>201</v>
      </c>
      <c r="M938" s="13">
        <f>1/500*(I938*L938)</f>
        <v>339223.68</v>
      </c>
      <c r="N938" s="9">
        <f>YEARFRAC(D938,G938,0)</f>
        <v>65</v>
      </c>
      <c r="O938" s="12"/>
      <c r="P938" s="11"/>
      <c r="Q938" s="11"/>
      <c r="R938" s="11"/>
      <c r="S938" s="9"/>
      <c r="T938" s="9"/>
      <c r="U938" s="9"/>
      <c r="V938" s="9"/>
      <c r="W938" s="9"/>
      <c r="X938" s="9"/>
      <c r="Y938" s="10"/>
      <c r="Z938" s="9"/>
      <c r="AA938" s="8"/>
      <c r="AB938" s="1"/>
      <c r="AC938" s="7"/>
    </row>
    <row r="939" spans="1:29" x14ac:dyDescent="0.2">
      <c r="A939" s="18">
        <v>2141</v>
      </c>
      <c r="B939" s="17" t="s">
        <v>245</v>
      </c>
      <c r="C939" s="17" t="s">
        <v>0</v>
      </c>
      <c r="D939" s="16">
        <v>22813</v>
      </c>
      <c r="E939" s="16">
        <v>30419</v>
      </c>
      <c r="F939" s="16">
        <v>34700</v>
      </c>
      <c r="G939" s="16">
        <v>46554</v>
      </c>
      <c r="H939" s="13">
        <v>42877</v>
      </c>
      <c r="I939" s="13">
        <v>514524</v>
      </c>
      <c r="J939" s="15">
        <f>YEARFRAC(F939,$J$2,3)</f>
        <v>16.504109589041096</v>
      </c>
      <c r="K939" s="14">
        <f>PRODUCT(J939*12)</f>
        <v>198.04931506849317</v>
      </c>
      <c r="L939" s="4">
        <f>12*(INT(K939/12))+IF(((K939/12)-INT(K939/12))*12&lt;3,3,IF(AND(((K939/12)-INT(K939/12))*12&gt;=3,((K939/12)-INT(K939/12))*12&lt;6),6,IF(AND(((K939/12)-INT(K939/12))*12&gt;=6,((K939/12)-INT(K939/12))*12&lt;9),9,IF(((K939/12)-INT(K939/12))*12&gt;=9,12))))</f>
        <v>201</v>
      </c>
      <c r="M939" s="13">
        <f>1/500*(I939*L939)</f>
        <v>206838.64800000002</v>
      </c>
      <c r="N939" s="9">
        <f>YEARFRAC(D939,G939,0)</f>
        <v>65</v>
      </c>
      <c r="O939" s="12"/>
      <c r="P939" s="11"/>
      <c r="Q939" s="11"/>
      <c r="R939" s="11"/>
      <c r="S939" s="9"/>
      <c r="T939" s="9"/>
      <c r="U939" s="9"/>
      <c r="V939" s="9"/>
      <c r="W939" s="9"/>
      <c r="X939" s="9"/>
      <c r="Y939" s="10"/>
      <c r="Z939" s="9"/>
      <c r="AA939" s="8"/>
      <c r="AB939" s="1"/>
      <c r="AC939" s="7"/>
    </row>
    <row r="940" spans="1:29" x14ac:dyDescent="0.2">
      <c r="A940" s="18">
        <v>2154</v>
      </c>
      <c r="B940" s="17" t="s">
        <v>244</v>
      </c>
      <c r="C940" s="17" t="s">
        <v>2</v>
      </c>
      <c r="D940" s="16">
        <v>22516</v>
      </c>
      <c r="E940" s="16">
        <v>30419</v>
      </c>
      <c r="F940" s="16">
        <v>34700</v>
      </c>
      <c r="G940" s="16">
        <v>44431</v>
      </c>
      <c r="H940" s="13">
        <v>35275</v>
      </c>
      <c r="I940" s="13">
        <v>423300</v>
      </c>
      <c r="J940" s="15">
        <f>YEARFRAC(F940,$J$2,3)</f>
        <v>16.504109589041096</v>
      </c>
      <c r="K940" s="14">
        <f>PRODUCT(J940*12)</f>
        <v>198.04931506849317</v>
      </c>
      <c r="L940" s="4">
        <f>12*(INT(K940/12))+IF(((K940/12)-INT(K940/12))*12&lt;3,3,IF(AND(((K940/12)-INT(K940/12))*12&gt;=3,((K940/12)-INT(K940/12))*12&lt;6),6,IF(AND(((K940/12)-INT(K940/12))*12&gt;=6,((K940/12)-INT(K940/12))*12&lt;9),9,IF(((K940/12)-INT(K940/12))*12&gt;=9,12))))</f>
        <v>201</v>
      </c>
      <c r="M940" s="13">
        <f>1/500*(I940*L940)</f>
        <v>170166.6</v>
      </c>
      <c r="N940" s="9">
        <f>YEARFRAC(D940,G940,0)</f>
        <v>60</v>
      </c>
      <c r="O940" s="12"/>
      <c r="P940" s="11"/>
      <c r="Q940" s="11"/>
      <c r="R940" s="11"/>
      <c r="S940" s="9"/>
      <c r="T940" s="9"/>
      <c r="U940" s="9"/>
      <c r="V940" s="9"/>
      <c r="W940" s="9"/>
      <c r="X940" s="9"/>
      <c r="Y940" s="10"/>
      <c r="Z940" s="9"/>
      <c r="AA940" s="8"/>
      <c r="AB940" s="1"/>
      <c r="AC940" s="7"/>
    </row>
    <row r="941" spans="1:29" x14ac:dyDescent="0.2">
      <c r="A941" s="18">
        <v>2293</v>
      </c>
      <c r="B941" s="17" t="s">
        <v>243</v>
      </c>
      <c r="C941" s="17" t="s">
        <v>0</v>
      </c>
      <c r="D941" s="16">
        <v>23084</v>
      </c>
      <c r="E941" s="16">
        <v>30901</v>
      </c>
      <c r="F941" s="16">
        <v>34700</v>
      </c>
      <c r="G941" s="16">
        <v>44999</v>
      </c>
      <c r="H941" s="13">
        <v>35275</v>
      </c>
      <c r="I941" s="13">
        <v>423300</v>
      </c>
      <c r="J941" s="15">
        <f>YEARFRAC(F941,$J$2,3)</f>
        <v>16.504109589041096</v>
      </c>
      <c r="K941" s="14">
        <f>PRODUCT(J941*12)</f>
        <v>198.04931506849317</v>
      </c>
      <c r="L941" s="4">
        <f>12*(INT(K941/12))+IF(((K941/12)-INT(K941/12))*12&lt;3,3,IF(AND(((K941/12)-INT(K941/12))*12&gt;=3,((K941/12)-INT(K941/12))*12&lt;6),6,IF(AND(((K941/12)-INT(K941/12))*12&gt;=6,((K941/12)-INT(K941/12))*12&lt;9),9,IF(((K941/12)-INT(K941/12))*12&gt;=9,12))))</f>
        <v>201</v>
      </c>
      <c r="M941" s="13">
        <f>1/500*(I941*L941)</f>
        <v>170166.6</v>
      </c>
      <c r="N941" s="9">
        <f>YEARFRAC(D941,G941,0)</f>
        <v>60</v>
      </c>
      <c r="O941" s="12"/>
      <c r="P941" s="11"/>
      <c r="Q941" s="11"/>
      <c r="R941" s="11"/>
      <c r="S941" s="9"/>
      <c r="T941" s="9"/>
      <c r="U941" s="9"/>
      <c r="V941" s="9"/>
      <c r="W941" s="9"/>
      <c r="X941" s="9"/>
      <c r="Y941" s="10"/>
      <c r="Z941" s="9"/>
      <c r="AA941" s="8"/>
      <c r="AB941" s="1"/>
      <c r="AC941" s="7"/>
    </row>
    <row r="942" spans="1:29" x14ac:dyDescent="0.2">
      <c r="A942" s="18">
        <v>2314</v>
      </c>
      <c r="B942" s="17" t="s">
        <v>242</v>
      </c>
      <c r="C942" s="17" t="s">
        <v>2</v>
      </c>
      <c r="D942" s="16">
        <v>22383</v>
      </c>
      <c r="E942" s="16">
        <v>30918</v>
      </c>
      <c r="F942" s="16">
        <v>35612</v>
      </c>
      <c r="G942" s="16">
        <v>44298</v>
      </c>
      <c r="H942" s="13">
        <v>18403</v>
      </c>
      <c r="I942" s="13">
        <v>220836</v>
      </c>
      <c r="J942" s="15">
        <f>YEARFRAC(F942,$J$2,3)</f>
        <v>14.005479452054795</v>
      </c>
      <c r="K942" s="14">
        <f>PRODUCT(J942*12)</f>
        <v>168.06575342465754</v>
      </c>
      <c r="L942" s="4">
        <f>12*(INT(K942/12))+IF(((K942/12)-INT(K942/12))*12&lt;3,3,IF(AND(((K942/12)-INT(K942/12))*12&gt;=3,((K942/12)-INT(K942/12))*12&lt;6),6,IF(AND(((K942/12)-INT(K942/12))*12&gt;=6,((K942/12)-INT(K942/12))*12&lt;9),9,IF(((K942/12)-INT(K942/12))*12&gt;=9,12))))</f>
        <v>171</v>
      </c>
      <c r="M942" s="13">
        <f>1/500*(I942*L942)</f>
        <v>75525.911999999997</v>
      </c>
      <c r="N942" s="9">
        <f>YEARFRAC(D942,G942,0)</f>
        <v>60</v>
      </c>
      <c r="O942" s="12"/>
      <c r="P942" s="11"/>
      <c r="Q942" s="11"/>
      <c r="R942" s="11"/>
      <c r="S942" s="9"/>
      <c r="T942" s="9"/>
      <c r="U942" s="9"/>
      <c r="V942" s="9"/>
      <c r="W942" s="9"/>
      <c r="X942" s="9"/>
      <c r="Y942" s="10"/>
      <c r="Z942" s="9"/>
      <c r="AA942" s="8"/>
      <c r="AB942" s="1"/>
      <c r="AC942" s="7"/>
    </row>
    <row r="943" spans="1:29" x14ac:dyDescent="0.2">
      <c r="A943" s="18">
        <v>2325</v>
      </c>
      <c r="B943" s="17" t="s">
        <v>241</v>
      </c>
      <c r="C943" s="17" t="s">
        <v>2</v>
      </c>
      <c r="D943" s="16">
        <v>22679</v>
      </c>
      <c r="E943" s="16">
        <v>30900</v>
      </c>
      <c r="F943" s="16">
        <v>34700</v>
      </c>
      <c r="G943" s="16">
        <v>44594</v>
      </c>
      <c r="H943" s="13">
        <v>35275</v>
      </c>
      <c r="I943" s="13">
        <v>423300</v>
      </c>
      <c r="J943" s="15">
        <f>YEARFRAC(F943,$J$2,3)</f>
        <v>16.504109589041096</v>
      </c>
      <c r="K943" s="14">
        <f>PRODUCT(J943*12)</f>
        <v>198.04931506849317</v>
      </c>
      <c r="L943" s="4">
        <f>12*(INT(K943/12))+IF(((K943/12)-INT(K943/12))*12&lt;3,3,IF(AND(((K943/12)-INT(K943/12))*12&gt;=3,((K943/12)-INT(K943/12))*12&lt;6),6,IF(AND(((K943/12)-INT(K943/12))*12&gt;=6,((K943/12)-INT(K943/12))*12&lt;9),9,IF(((K943/12)-INT(K943/12))*12&gt;=9,12))))</f>
        <v>201</v>
      </c>
      <c r="M943" s="13">
        <f>1/500*(I943*L943)</f>
        <v>170166.6</v>
      </c>
      <c r="N943" s="9">
        <f>YEARFRAC(D943,G943,0)</f>
        <v>60</v>
      </c>
      <c r="O943" s="12"/>
      <c r="P943" s="11"/>
      <c r="Q943" s="11"/>
      <c r="R943" s="11"/>
      <c r="S943" s="9"/>
      <c r="T943" s="9"/>
      <c r="U943" s="9"/>
      <c r="V943" s="9"/>
      <c r="W943" s="9"/>
      <c r="X943" s="9"/>
      <c r="Y943" s="10"/>
      <c r="Z943" s="9"/>
      <c r="AA943" s="8"/>
      <c r="AB943" s="1"/>
      <c r="AC943" s="7"/>
    </row>
    <row r="944" spans="1:29" x14ac:dyDescent="0.2">
      <c r="A944" s="18">
        <v>2378</v>
      </c>
      <c r="B944" s="17" t="s">
        <v>240</v>
      </c>
      <c r="C944" s="17" t="s">
        <v>2</v>
      </c>
      <c r="D944" s="16">
        <v>22995</v>
      </c>
      <c r="E944" s="16">
        <v>31216</v>
      </c>
      <c r="F944" s="16">
        <v>34700</v>
      </c>
      <c r="G944" s="16">
        <v>44910</v>
      </c>
      <c r="H944" s="13">
        <v>35275</v>
      </c>
      <c r="I944" s="13">
        <v>423300</v>
      </c>
      <c r="J944" s="15">
        <f>YEARFRAC(F944,$J$2,3)</f>
        <v>16.504109589041096</v>
      </c>
      <c r="K944" s="14">
        <f>PRODUCT(J944*12)</f>
        <v>198.04931506849317</v>
      </c>
      <c r="L944" s="4">
        <f>12*(INT(K944/12))+IF(((K944/12)-INT(K944/12))*12&lt;3,3,IF(AND(((K944/12)-INT(K944/12))*12&gt;=3,((K944/12)-INT(K944/12))*12&lt;6),6,IF(AND(((K944/12)-INT(K944/12))*12&gt;=6,((K944/12)-INT(K944/12))*12&lt;9),9,IF(((K944/12)-INT(K944/12))*12&gt;=9,12))))</f>
        <v>201</v>
      </c>
      <c r="M944" s="13">
        <f>1/500*(I944*L944)</f>
        <v>170166.6</v>
      </c>
      <c r="N944" s="9">
        <f>YEARFRAC(D944,G944,0)</f>
        <v>60</v>
      </c>
      <c r="O944" s="12"/>
      <c r="P944" s="11"/>
      <c r="Q944" s="11"/>
      <c r="R944" s="11"/>
      <c r="S944" s="9"/>
      <c r="T944" s="9"/>
      <c r="U944" s="9"/>
      <c r="V944" s="9"/>
      <c r="W944" s="9"/>
      <c r="X944" s="9"/>
      <c r="Y944" s="10"/>
      <c r="Z944" s="9"/>
      <c r="AA944" s="8"/>
      <c r="AB944" s="1"/>
      <c r="AC944" s="7"/>
    </row>
    <row r="945" spans="1:29" x14ac:dyDescent="0.2">
      <c r="A945" s="18">
        <v>2541</v>
      </c>
      <c r="B945" s="17" t="s">
        <v>239</v>
      </c>
      <c r="C945" s="17" t="s">
        <v>0</v>
      </c>
      <c r="D945" s="16">
        <v>24259</v>
      </c>
      <c r="E945" s="16">
        <v>31617</v>
      </c>
      <c r="F945" s="16">
        <v>34700</v>
      </c>
      <c r="G945" s="16">
        <v>46174</v>
      </c>
      <c r="H945" s="13">
        <v>31996</v>
      </c>
      <c r="I945" s="13">
        <v>383952</v>
      </c>
      <c r="J945" s="15">
        <f>YEARFRAC(F945,$J$2,3)</f>
        <v>16.504109589041096</v>
      </c>
      <c r="K945" s="14">
        <f>PRODUCT(J945*12)</f>
        <v>198.04931506849317</v>
      </c>
      <c r="L945" s="4">
        <f>12*(INT(K945/12))+IF(((K945/12)-INT(K945/12))*12&lt;3,3,IF(AND(((K945/12)-INT(K945/12))*12&gt;=3,((K945/12)-INT(K945/12))*12&lt;6),6,IF(AND(((K945/12)-INT(K945/12))*12&gt;=6,((K945/12)-INT(K945/12))*12&lt;9),9,IF(((K945/12)-INT(K945/12))*12&gt;=9,12))))</f>
        <v>201</v>
      </c>
      <c r="M945" s="13">
        <f>1/500*(I945*L945)</f>
        <v>154348.704</v>
      </c>
      <c r="N945" s="9">
        <f>YEARFRAC(D945,G945,0)</f>
        <v>60</v>
      </c>
      <c r="O945" s="12"/>
      <c r="P945" s="11"/>
      <c r="Q945" s="11"/>
      <c r="R945" s="11"/>
      <c r="S945" s="9"/>
      <c r="T945" s="9"/>
      <c r="U945" s="9"/>
      <c r="V945" s="9"/>
      <c r="W945" s="9"/>
      <c r="X945" s="9"/>
      <c r="Y945" s="10"/>
      <c r="Z945" s="9"/>
      <c r="AA945" s="8"/>
      <c r="AB945" s="1"/>
      <c r="AC945" s="7"/>
    </row>
    <row r="946" spans="1:29" x14ac:dyDescent="0.2">
      <c r="A946" s="18">
        <v>2595</v>
      </c>
      <c r="B946" s="17" t="s">
        <v>238</v>
      </c>
      <c r="C946" s="17" t="s">
        <v>2</v>
      </c>
      <c r="D946" s="16">
        <v>22798</v>
      </c>
      <c r="E946" s="16">
        <v>31625</v>
      </c>
      <c r="F946" s="16">
        <v>37653</v>
      </c>
      <c r="G946" s="16">
        <v>44713</v>
      </c>
      <c r="H946" s="13">
        <v>15897</v>
      </c>
      <c r="I946" s="13">
        <v>190764</v>
      </c>
      <c r="J946" s="15">
        <f>YEARFRAC(F946,$J$2,3)</f>
        <v>8.4136986301369863</v>
      </c>
      <c r="K946" s="14">
        <f>PRODUCT(J946*12)</f>
        <v>100.96438356164384</v>
      </c>
      <c r="L946" s="4">
        <f>12*(INT(K946/12))+IF(((K946/12)-INT(K946/12))*12&lt;3,3,IF(AND(((K946/12)-INT(K946/12))*12&gt;=3,((K946/12)-INT(K946/12))*12&lt;6),6,IF(AND(((K946/12)-INT(K946/12))*12&gt;=6,((K946/12)-INT(K946/12))*12&lt;9),9,IF(((K946/12)-INT(K946/12))*12&gt;=9,12))))</f>
        <v>102</v>
      </c>
      <c r="M946" s="13">
        <f>1/500*(I946*L946)</f>
        <v>38915.856</v>
      </c>
      <c r="N946" s="9">
        <f>YEARFRAC(D946,G946,0)</f>
        <v>60</v>
      </c>
      <c r="O946" s="12"/>
      <c r="P946" s="11"/>
      <c r="Q946" s="11"/>
      <c r="R946" s="11"/>
      <c r="S946" s="9"/>
      <c r="T946" s="9"/>
      <c r="U946" s="9"/>
      <c r="V946" s="9"/>
      <c r="W946" s="9"/>
      <c r="X946" s="9"/>
      <c r="Y946" s="10"/>
      <c r="Z946" s="9"/>
      <c r="AA946" s="8"/>
      <c r="AB946" s="1"/>
      <c r="AC946" s="7"/>
    </row>
    <row r="947" spans="1:29" x14ac:dyDescent="0.2">
      <c r="A947" s="18">
        <v>2597</v>
      </c>
      <c r="B947" s="17" t="s">
        <v>237</v>
      </c>
      <c r="C947" s="17" t="s">
        <v>2</v>
      </c>
      <c r="D947" s="16">
        <v>23411</v>
      </c>
      <c r="E947" s="16">
        <v>31628</v>
      </c>
      <c r="F947" s="16">
        <v>34700</v>
      </c>
      <c r="G947" s="16">
        <v>45326</v>
      </c>
      <c r="H947" s="13">
        <v>29021</v>
      </c>
      <c r="I947" s="13">
        <v>348252</v>
      </c>
      <c r="J947" s="15">
        <f>YEARFRAC(F947,$J$2,3)</f>
        <v>16.504109589041096</v>
      </c>
      <c r="K947" s="14">
        <f>PRODUCT(J947*12)</f>
        <v>198.04931506849317</v>
      </c>
      <c r="L947" s="4">
        <f>12*(INT(K947/12))+IF(((K947/12)-INT(K947/12))*12&lt;3,3,IF(AND(((K947/12)-INT(K947/12))*12&gt;=3,((K947/12)-INT(K947/12))*12&lt;6),6,IF(AND(((K947/12)-INT(K947/12))*12&gt;=6,((K947/12)-INT(K947/12))*12&lt;9),9,IF(((K947/12)-INT(K947/12))*12&gt;=9,12))))</f>
        <v>201</v>
      </c>
      <c r="M947" s="13">
        <f>1/500*(I947*L947)</f>
        <v>139997.304</v>
      </c>
      <c r="N947" s="9">
        <f>YEARFRAC(D947,G947,0)</f>
        <v>60</v>
      </c>
      <c r="O947" s="12"/>
      <c r="P947" s="11"/>
      <c r="Q947" s="11"/>
      <c r="R947" s="11"/>
      <c r="S947" s="9"/>
      <c r="T947" s="9"/>
      <c r="U947" s="9"/>
      <c r="V947" s="9"/>
      <c r="W947" s="9"/>
      <c r="X947" s="9"/>
      <c r="Y947" s="10"/>
      <c r="Z947" s="9"/>
      <c r="AA947" s="8"/>
      <c r="AB947" s="1"/>
      <c r="AC947" s="7"/>
    </row>
    <row r="948" spans="1:29" x14ac:dyDescent="0.2">
      <c r="A948" s="18">
        <v>2599</v>
      </c>
      <c r="B948" s="17" t="s">
        <v>236</v>
      </c>
      <c r="C948" s="17" t="s">
        <v>2</v>
      </c>
      <c r="D948" s="16">
        <v>23159</v>
      </c>
      <c r="E948" s="16">
        <v>31628</v>
      </c>
      <c r="F948" s="16">
        <v>40360</v>
      </c>
      <c r="G948" s="16">
        <v>45074</v>
      </c>
      <c r="H948" s="13">
        <v>13733</v>
      </c>
      <c r="I948" s="13">
        <v>164796</v>
      </c>
      <c r="J948" s="15">
        <f>YEARFRAC(F948,$J$2,3)</f>
        <v>0.99726027397260275</v>
      </c>
      <c r="K948" s="14">
        <f>PRODUCT(J948*12)</f>
        <v>11.967123287671233</v>
      </c>
      <c r="L948" s="4">
        <f>12*(INT(K948/12))+IF(((K948/12)-INT(K948/12))*12&lt;3,3,IF(AND(((K948/12)-INT(K948/12))*12&gt;=3,((K948/12)-INT(K948/12))*12&lt;6),6,IF(AND(((K948/12)-INT(K948/12))*12&gt;=6,((K948/12)-INT(K948/12))*12&lt;9),9,IF(((K948/12)-INT(K948/12))*12&gt;=9,12))))</f>
        <v>12</v>
      </c>
      <c r="M948" s="13">
        <f>1/500*(I948*L948)</f>
        <v>3955.1040000000003</v>
      </c>
      <c r="N948" s="9">
        <f>YEARFRAC(D948,G948,0)</f>
        <v>60</v>
      </c>
      <c r="O948" s="12"/>
      <c r="P948" s="11"/>
      <c r="Q948" s="11"/>
      <c r="R948" s="11"/>
      <c r="S948" s="9"/>
      <c r="T948" s="9"/>
      <c r="U948" s="9"/>
      <c r="V948" s="9"/>
      <c r="W948" s="9"/>
      <c r="X948" s="9"/>
      <c r="Y948" s="10"/>
      <c r="Z948" s="9"/>
      <c r="AA948" s="8"/>
      <c r="AB948" s="1"/>
      <c r="AC948" s="7"/>
    </row>
    <row r="949" spans="1:29" x14ac:dyDescent="0.2">
      <c r="A949" s="18">
        <v>2731</v>
      </c>
      <c r="B949" s="17" t="s">
        <v>235</v>
      </c>
      <c r="C949" s="17" t="s">
        <v>2</v>
      </c>
      <c r="D949" s="16">
        <v>23894</v>
      </c>
      <c r="E949" s="16">
        <v>31719</v>
      </c>
      <c r="F949" s="16">
        <v>34700</v>
      </c>
      <c r="G949" s="16">
        <v>45809</v>
      </c>
      <c r="H949" s="13">
        <v>31996</v>
      </c>
      <c r="I949" s="13">
        <v>383952</v>
      </c>
      <c r="J949" s="15">
        <f>YEARFRAC(F949,$J$2,3)</f>
        <v>16.504109589041096</v>
      </c>
      <c r="K949" s="14">
        <f>PRODUCT(J949*12)</f>
        <v>198.04931506849317</v>
      </c>
      <c r="L949" s="4">
        <f>12*(INT(K949/12))+IF(((K949/12)-INT(K949/12))*12&lt;3,3,IF(AND(((K949/12)-INT(K949/12))*12&gt;=3,((K949/12)-INT(K949/12))*12&lt;6),6,IF(AND(((K949/12)-INT(K949/12))*12&gt;=6,((K949/12)-INT(K949/12))*12&lt;9),9,IF(((K949/12)-INT(K949/12))*12&gt;=9,12))))</f>
        <v>201</v>
      </c>
      <c r="M949" s="13">
        <f>1/500*(I949*L949)</f>
        <v>154348.704</v>
      </c>
      <c r="N949" s="9">
        <f>YEARFRAC(D949,G949,0)</f>
        <v>60</v>
      </c>
      <c r="O949" s="12"/>
      <c r="P949" s="11"/>
      <c r="Q949" s="11"/>
      <c r="R949" s="11"/>
      <c r="S949" s="9"/>
      <c r="T949" s="9"/>
      <c r="U949" s="9"/>
      <c r="V949" s="9"/>
      <c r="W949" s="9"/>
      <c r="X949" s="9"/>
      <c r="Y949" s="10"/>
      <c r="Z949" s="9"/>
      <c r="AA949" s="8"/>
      <c r="AB949" s="1"/>
      <c r="AC949" s="7"/>
    </row>
    <row r="950" spans="1:29" x14ac:dyDescent="0.2">
      <c r="A950" s="18">
        <v>2811</v>
      </c>
      <c r="B950" s="17" t="s">
        <v>234</v>
      </c>
      <c r="C950" s="17" t="s">
        <v>2</v>
      </c>
      <c r="D950" s="16">
        <v>22809</v>
      </c>
      <c r="E950" s="16">
        <v>32356</v>
      </c>
      <c r="F950" s="16">
        <v>34700</v>
      </c>
      <c r="G950" s="16">
        <v>46550</v>
      </c>
      <c r="H950" s="13">
        <v>70320</v>
      </c>
      <c r="I950" s="13">
        <v>843840</v>
      </c>
      <c r="J950" s="15">
        <f>YEARFRAC(F950,$J$2,3)</f>
        <v>16.504109589041096</v>
      </c>
      <c r="K950" s="14">
        <f>PRODUCT(J950*12)</f>
        <v>198.04931506849317</v>
      </c>
      <c r="L950" s="4">
        <f>12*(INT(K950/12))+IF(((K950/12)-INT(K950/12))*12&lt;3,3,IF(AND(((K950/12)-INT(K950/12))*12&gt;=3,((K950/12)-INT(K950/12))*12&lt;6),6,IF(AND(((K950/12)-INT(K950/12))*12&gt;=6,((K950/12)-INT(K950/12))*12&lt;9),9,IF(((K950/12)-INT(K950/12))*12&gt;=9,12))))</f>
        <v>201</v>
      </c>
      <c r="M950" s="13">
        <f>1/500*(I950*L950)</f>
        <v>339223.68</v>
      </c>
      <c r="N950" s="9">
        <f>YEARFRAC(D950,G950,0)</f>
        <v>65</v>
      </c>
      <c r="O950" s="12"/>
      <c r="P950" s="11"/>
      <c r="Q950" s="11"/>
      <c r="R950" s="11"/>
      <c r="S950" s="9"/>
      <c r="T950" s="9"/>
      <c r="U950" s="9"/>
      <c r="V950" s="9"/>
      <c r="W950" s="9"/>
      <c r="X950" s="9"/>
      <c r="Y950" s="10"/>
      <c r="Z950" s="9"/>
      <c r="AA950" s="8"/>
      <c r="AB950" s="1"/>
      <c r="AC950" s="7"/>
    </row>
    <row r="951" spans="1:29" x14ac:dyDescent="0.2">
      <c r="A951" s="18">
        <v>2837</v>
      </c>
      <c r="B951" s="17" t="s">
        <v>233</v>
      </c>
      <c r="C951" s="17" t="s">
        <v>2</v>
      </c>
      <c r="D951" s="16">
        <v>23929</v>
      </c>
      <c r="E951" s="16">
        <v>32412</v>
      </c>
      <c r="F951" s="16">
        <v>34700</v>
      </c>
      <c r="G951" s="16">
        <v>45844</v>
      </c>
      <c r="H951" s="13">
        <v>24662</v>
      </c>
      <c r="I951" s="13">
        <v>295944</v>
      </c>
      <c r="J951" s="15">
        <f>YEARFRAC(F951,$J$2,3)</f>
        <v>16.504109589041096</v>
      </c>
      <c r="K951" s="14">
        <f>PRODUCT(J951*12)</f>
        <v>198.04931506849317</v>
      </c>
      <c r="L951" s="4">
        <f>12*(INT(K951/12))+IF(((K951/12)-INT(K951/12))*12&lt;3,3,IF(AND(((K951/12)-INT(K951/12))*12&gt;=3,((K951/12)-INT(K951/12))*12&lt;6),6,IF(AND(((K951/12)-INT(K951/12))*12&gt;=6,((K951/12)-INT(K951/12))*12&lt;9),9,IF(((K951/12)-INT(K951/12))*12&gt;=9,12))))</f>
        <v>201</v>
      </c>
      <c r="M951" s="13">
        <f>1/500*(I951*L951)</f>
        <v>118969.488</v>
      </c>
      <c r="N951" s="9">
        <f>YEARFRAC(D951,G951,0)</f>
        <v>60</v>
      </c>
      <c r="O951" s="12"/>
      <c r="P951" s="11"/>
      <c r="Q951" s="11"/>
      <c r="R951" s="11"/>
      <c r="S951" s="9"/>
      <c r="T951" s="9"/>
      <c r="U951" s="9"/>
      <c r="V951" s="9"/>
      <c r="W951" s="9"/>
      <c r="X951" s="9"/>
      <c r="Y951" s="10"/>
      <c r="Z951" s="9"/>
      <c r="AA951" s="8"/>
      <c r="AB951" s="1"/>
      <c r="AC951" s="7"/>
    </row>
    <row r="952" spans="1:29" x14ac:dyDescent="0.2">
      <c r="A952" s="18">
        <v>3568</v>
      </c>
      <c r="B952" s="17" t="s">
        <v>232</v>
      </c>
      <c r="C952" s="17" t="s">
        <v>2</v>
      </c>
      <c r="D952" s="16">
        <v>20394</v>
      </c>
      <c r="E952" s="16">
        <v>29876</v>
      </c>
      <c r="F952" s="16">
        <v>34700</v>
      </c>
      <c r="G952" s="16">
        <v>44136</v>
      </c>
      <c r="H952" s="13">
        <v>120270</v>
      </c>
      <c r="I952" s="13">
        <v>1443240</v>
      </c>
      <c r="J952" s="15">
        <f>YEARFRAC(F952,$J$2,3)</f>
        <v>16.504109589041096</v>
      </c>
      <c r="K952" s="14">
        <f>PRODUCT(J952*12)</f>
        <v>198.04931506849317</v>
      </c>
      <c r="L952" s="4">
        <f>12*(INT(K952/12))+IF(((K952/12)-INT(K952/12))*12&lt;3,3,IF(AND(((K952/12)-INT(K952/12))*12&gt;=3,((K952/12)-INT(K952/12))*12&lt;6),6,IF(AND(((K952/12)-INT(K952/12))*12&gt;=6,((K952/12)-INT(K952/12))*12&lt;9),9,IF(((K952/12)-INT(K952/12))*12&gt;=9,12))))</f>
        <v>201</v>
      </c>
      <c r="M952" s="13">
        <f>1/500*(I952*L952)</f>
        <v>580182.48</v>
      </c>
      <c r="N952" s="9">
        <f>YEARFRAC(D952,G952,0)</f>
        <v>65</v>
      </c>
      <c r="O952" s="12"/>
      <c r="P952" s="11"/>
      <c r="Q952" s="11"/>
      <c r="R952" s="11"/>
      <c r="S952" s="9"/>
      <c r="T952" s="9"/>
      <c r="U952" s="9"/>
      <c r="V952" s="9"/>
      <c r="W952" s="9"/>
      <c r="X952" s="9"/>
      <c r="Y952" s="10"/>
      <c r="Z952" s="9"/>
      <c r="AA952" s="8"/>
      <c r="AB952" s="1"/>
      <c r="AC952" s="7"/>
    </row>
    <row r="953" spans="1:29" x14ac:dyDescent="0.2">
      <c r="A953" s="18">
        <v>4266</v>
      </c>
      <c r="B953" s="17" t="s">
        <v>231</v>
      </c>
      <c r="C953" s="17" t="s">
        <v>2</v>
      </c>
      <c r="D953" s="16">
        <v>22912</v>
      </c>
      <c r="E953" s="16">
        <v>31594</v>
      </c>
      <c r="F953" s="16">
        <v>34700</v>
      </c>
      <c r="G953" s="16">
        <v>44827</v>
      </c>
      <c r="H953" s="13">
        <v>24662</v>
      </c>
      <c r="I953" s="13">
        <v>295944</v>
      </c>
      <c r="J953" s="15">
        <f>YEARFRAC(F953,$J$2,3)</f>
        <v>16.504109589041096</v>
      </c>
      <c r="K953" s="14">
        <f>PRODUCT(J953*12)</f>
        <v>198.04931506849317</v>
      </c>
      <c r="L953" s="4">
        <f>12*(INT(K953/12))+IF(((K953/12)-INT(K953/12))*12&lt;3,3,IF(AND(((K953/12)-INT(K953/12))*12&gt;=3,((K953/12)-INT(K953/12))*12&lt;6),6,IF(AND(((K953/12)-INT(K953/12))*12&gt;=6,((K953/12)-INT(K953/12))*12&lt;9),9,IF(((K953/12)-INT(K953/12))*12&gt;=9,12))))</f>
        <v>201</v>
      </c>
      <c r="M953" s="13">
        <f>1/500*(I953*L953)</f>
        <v>118969.488</v>
      </c>
      <c r="N953" s="9">
        <f>YEARFRAC(D953,G953,0)</f>
        <v>60</v>
      </c>
      <c r="O953" s="12"/>
      <c r="P953" s="11"/>
      <c r="Q953" s="11"/>
      <c r="R953" s="11"/>
      <c r="S953" s="9"/>
      <c r="T953" s="9"/>
      <c r="U953" s="9"/>
      <c r="V953" s="9"/>
      <c r="W953" s="9"/>
      <c r="X953" s="9"/>
      <c r="Y953" s="10"/>
      <c r="Z953" s="9"/>
      <c r="AA953" s="8"/>
      <c r="AB953" s="1"/>
      <c r="AC953" s="7"/>
    </row>
    <row r="954" spans="1:29" x14ac:dyDescent="0.2">
      <c r="A954" s="18">
        <v>4591</v>
      </c>
      <c r="B954" s="17" t="s">
        <v>230</v>
      </c>
      <c r="C954" s="17" t="s">
        <v>2</v>
      </c>
      <c r="D954" s="16">
        <v>22018</v>
      </c>
      <c r="E954" s="16">
        <v>32352</v>
      </c>
      <c r="F954" s="16">
        <v>34700</v>
      </c>
      <c r="G954" s="16">
        <v>45759</v>
      </c>
      <c r="H954" s="13">
        <v>81404</v>
      </c>
      <c r="I954" s="13">
        <v>976848</v>
      </c>
      <c r="J954" s="15">
        <f>YEARFRAC(F954,$J$2,3)</f>
        <v>16.504109589041096</v>
      </c>
      <c r="K954" s="14">
        <f>PRODUCT(J954*12)</f>
        <v>198.04931506849317</v>
      </c>
      <c r="L954" s="4">
        <f>12*(INT(K954/12))+IF(((K954/12)-INT(K954/12))*12&lt;3,3,IF(AND(((K954/12)-INT(K954/12))*12&gt;=3,((K954/12)-INT(K954/12))*12&lt;6),6,IF(AND(((K954/12)-INT(K954/12))*12&gt;=6,((K954/12)-INT(K954/12))*12&lt;9),9,IF(((K954/12)-INT(K954/12))*12&gt;=9,12))))</f>
        <v>201</v>
      </c>
      <c r="M954" s="13">
        <f>1/500*(I954*L954)</f>
        <v>392692.89600000001</v>
      </c>
      <c r="N954" s="9">
        <f>YEARFRAC(D954,G954,0)</f>
        <v>65</v>
      </c>
      <c r="O954" s="12"/>
      <c r="P954" s="11"/>
      <c r="Q954" s="11"/>
      <c r="R954" s="11"/>
      <c r="S954" s="9"/>
      <c r="T954" s="9"/>
      <c r="U954" s="9"/>
      <c r="V954" s="9"/>
      <c r="W954" s="9"/>
      <c r="X954" s="9"/>
      <c r="Y954" s="10"/>
      <c r="Z954" s="9"/>
      <c r="AA954" s="8"/>
      <c r="AB954" s="1"/>
      <c r="AC954" s="7"/>
    </row>
    <row r="955" spans="1:29" x14ac:dyDescent="0.2">
      <c r="A955" s="18">
        <v>5353</v>
      </c>
      <c r="B955" s="17" t="s">
        <v>229</v>
      </c>
      <c r="C955" s="17" t="s">
        <v>0</v>
      </c>
      <c r="D955" s="16">
        <v>23005</v>
      </c>
      <c r="E955" s="16">
        <v>30682</v>
      </c>
      <c r="F955" s="16">
        <v>34700</v>
      </c>
      <c r="G955" s="16">
        <v>44920</v>
      </c>
      <c r="H955" s="13">
        <v>25895</v>
      </c>
      <c r="I955" s="13">
        <v>310740</v>
      </c>
      <c r="J955" s="15">
        <f>YEARFRAC(F955,$J$2,3)</f>
        <v>16.504109589041096</v>
      </c>
      <c r="K955" s="14">
        <f>PRODUCT(J955*12)</f>
        <v>198.04931506849317</v>
      </c>
      <c r="L955" s="4">
        <f>12*(INT(K955/12))+IF(((K955/12)-INT(K955/12))*12&lt;3,3,IF(AND(((K955/12)-INT(K955/12))*12&gt;=3,((K955/12)-INT(K955/12))*12&lt;6),6,IF(AND(((K955/12)-INT(K955/12))*12&gt;=6,((K955/12)-INT(K955/12))*12&lt;9),9,IF(((K955/12)-INT(K955/12))*12&gt;=9,12))))</f>
        <v>201</v>
      </c>
      <c r="M955" s="13">
        <f>1/500*(I955*L955)</f>
        <v>124917.48</v>
      </c>
      <c r="N955" s="9">
        <f>YEARFRAC(D955,G955,0)</f>
        <v>60</v>
      </c>
      <c r="O955" s="12"/>
      <c r="P955" s="11"/>
      <c r="Q955" s="11"/>
      <c r="R955" s="11"/>
      <c r="S955" s="9"/>
      <c r="T955" s="9"/>
      <c r="U955" s="9"/>
      <c r="V955" s="9"/>
      <c r="W955" s="9"/>
      <c r="X955" s="9"/>
      <c r="Y955" s="10"/>
      <c r="Z955" s="9"/>
      <c r="AA955" s="8"/>
      <c r="AB955" s="1"/>
      <c r="AC955" s="7"/>
    </row>
    <row r="956" spans="1:29" x14ac:dyDescent="0.2">
      <c r="A956" s="18">
        <v>5383</v>
      </c>
      <c r="B956" s="17" t="s">
        <v>228</v>
      </c>
      <c r="C956" s="17" t="s">
        <v>2</v>
      </c>
      <c r="D956" s="16">
        <v>21541</v>
      </c>
      <c r="E956" s="16">
        <v>30895</v>
      </c>
      <c r="F956" s="16">
        <v>34700</v>
      </c>
      <c r="G956" s="16">
        <v>45282</v>
      </c>
      <c r="H956" s="13">
        <v>98947</v>
      </c>
      <c r="I956" s="13">
        <v>1187364</v>
      </c>
      <c r="J956" s="15">
        <f>YEARFRAC(F956,$J$2,3)</f>
        <v>16.504109589041096</v>
      </c>
      <c r="K956" s="14">
        <f>PRODUCT(J956*12)</f>
        <v>198.04931506849317</v>
      </c>
      <c r="L956" s="4">
        <f>12*(INT(K956/12))+IF(((K956/12)-INT(K956/12))*12&lt;3,3,IF(AND(((K956/12)-INT(K956/12))*12&gt;=3,((K956/12)-INT(K956/12))*12&lt;6),6,IF(AND(((K956/12)-INT(K956/12))*12&gt;=6,((K956/12)-INT(K956/12))*12&lt;9),9,IF(((K956/12)-INT(K956/12))*12&gt;=9,12))))</f>
        <v>201</v>
      </c>
      <c r="M956" s="13">
        <f>1/500*(I956*L956)</f>
        <v>477320.32800000004</v>
      </c>
      <c r="N956" s="9">
        <f>YEARFRAC(D956,G956,0)</f>
        <v>65</v>
      </c>
      <c r="O956" s="12"/>
      <c r="P956" s="11"/>
      <c r="Q956" s="11"/>
      <c r="R956" s="11"/>
      <c r="S956" s="9"/>
      <c r="T956" s="9"/>
      <c r="U956" s="9"/>
      <c r="V956" s="9"/>
      <c r="W956" s="9"/>
      <c r="X956" s="9"/>
      <c r="Y956" s="10"/>
      <c r="Z956" s="9"/>
      <c r="AA956" s="8"/>
      <c r="AB956" s="1"/>
      <c r="AC956" s="7"/>
    </row>
    <row r="957" spans="1:29" x14ac:dyDescent="0.2">
      <c r="A957" s="18">
        <v>5501</v>
      </c>
      <c r="B957" s="17" t="s">
        <v>227</v>
      </c>
      <c r="C957" s="17" t="s">
        <v>2</v>
      </c>
      <c r="D957" s="16">
        <v>22282</v>
      </c>
      <c r="E957" s="16">
        <v>32478</v>
      </c>
      <c r="F957" s="16">
        <v>34700</v>
      </c>
      <c r="G957" s="16">
        <v>44197</v>
      </c>
      <c r="H957" s="13">
        <v>29021</v>
      </c>
      <c r="I957" s="13">
        <v>348252</v>
      </c>
      <c r="J957" s="15">
        <f>YEARFRAC(F957,$J$2,3)</f>
        <v>16.504109589041096</v>
      </c>
      <c r="K957" s="14">
        <f>PRODUCT(J957*12)</f>
        <v>198.04931506849317</v>
      </c>
      <c r="L957" s="4">
        <f>12*(INT(K957/12))+IF(((K957/12)-INT(K957/12))*12&lt;3,3,IF(AND(((K957/12)-INT(K957/12))*12&gt;=3,((K957/12)-INT(K957/12))*12&lt;6),6,IF(AND(((K957/12)-INT(K957/12))*12&gt;=6,((K957/12)-INT(K957/12))*12&lt;9),9,IF(((K957/12)-INT(K957/12))*12&gt;=9,12))))</f>
        <v>201</v>
      </c>
      <c r="M957" s="13">
        <f>1/500*(I957*L957)</f>
        <v>139997.304</v>
      </c>
      <c r="N957" s="9">
        <f>YEARFRAC(D957,G957,0)</f>
        <v>60</v>
      </c>
      <c r="O957" s="12"/>
      <c r="P957" s="11"/>
      <c r="Q957" s="11"/>
      <c r="R957" s="11"/>
      <c r="S957" s="9"/>
      <c r="T957" s="9"/>
      <c r="U957" s="9"/>
      <c r="V957" s="9"/>
      <c r="W957" s="9"/>
      <c r="X957" s="9"/>
      <c r="Y957" s="10"/>
      <c r="Z957" s="9"/>
      <c r="AA957" s="8"/>
      <c r="AB957" s="1"/>
      <c r="AC957" s="7"/>
    </row>
    <row r="958" spans="1:29" x14ac:dyDescent="0.2">
      <c r="A958" s="18">
        <v>5523</v>
      </c>
      <c r="B958" s="17" t="s">
        <v>226</v>
      </c>
      <c r="C958" s="17" t="s">
        <v>2</v>
      </c>
      <c r="D958" s="16">
        <v>24347</v>
      </c>
      <c r="E958" s="16">
        <v>32568</v>
      </c>
      <c r="F958" s="16">
        <v>34700</v>
      </c>
      <c r="G958" s="16">
        <v>46262</v>
      </c>
      <c r="H958" s="13">
        <v>29021</v>
      </c>
      <c r="I958" s="13">
        <v>348252</v>
      </c>
      <c r="J958" s="15">
        <f>YEARFRAC(F958,$J$2,3)</f>
        <v>16.504109589041096</v>
      </c>
      <c r="K958" s="14">
        <f>PRODUCT(J958*12)</f>
        <v>198.04931506849317</v>
      </c>
      <c r="L958" s="4">
        <f>12*(INT(K958/12))+IF(((K958/12)-INT(K958/12))*12&lt;3,3,IF(AND(((K958/12)-INT(K958/12))*12&gt;=3,((K958/12)-INT(K958/12))*12&lt;6),6,IF(AND(((K958/12)-INT(K958/12))*12&gt;=6,((K958/12)-INT(K958/12))*12&lt;9),9,IF(((K958/12)-INT(K958/12))*12&gt;=9,12))))</f>
        <v>201</v>
      </c>
      <c r="M958" s="13">
        <f>1/500*(I958*L958)</f>
        <v>139997.304</v>
      </c>
      <c r="N958" s="9">
        <f>YEARFRAC(D958,G958,0)</f>
        <v>60</v>
      </c>
      <c r="O958" s="12"/>
      <c r="P958" s="11"/>
      <c r="Q958" s="11"/>
      <c r="R958" s="11"/>
      <c r="S958" s="9"/>
      <c r="T958" s="9"/>
      <c r="U958" s="9"/>
      <c r="V958" s="9"/>
      <c r="W958" s="9"/>
      <c r="X958" s="9"/>
      <c r="Y958" s="10"/>
      <c r="Z958" s="9"/>
      <c r="AA958" s="8"/>
      <c r="AB958" s="1"/>
      <c r="AC958" s="7"/>
    </row>
    <row r="959" spans="1:29" x14ac:dyDescent="0.2">
      <c r="A959" s="18">
        <v>6380</v>
      </c>
      <c r="B959" s="17" t="s">
        <v>225</v>
      </c>
      <c r="C959" s="17" t="s">
        <v>0</v>
      </c>
      <c r="D959" s="16">
        <v>24654</v>
      </c>
      <c r="E959" s="16">
        <v>32325</v>
      </c>
      <c r="F959" s="16">
        <v>35796</v>
      </c>
      <c r="G959" s="16">
        <v>46569</v>
      </c>
      <c r="H959" s="13">
        <v>29021</v>
      </c>
      <c r="I959" s="13">
        <v>348252</v>
      </c>
      <c r="J959" s="15">
        <f>YEARFRAC(F959,$J$2,3)</f>
        <v>13.501369863013698</v>
      </c>
      <c r="K959" s="14">
        <f>PRODUCT(J959*12)</f>
        <v>162.01643835616437</v>
      </c>
      <c r="L959" s="4">
        <f>12*(INT(K959/12))+IF(((K959/12)-INT(K959/12))*12&lt;3,3,IF(AND(((K959/12)-INT(K959/12))*12&gt;=3,((K959/12)-INT(K959/12))*12&lt;6),6,IF(AND(((K959/12)-INT(K959/12))*12&gt;=6,((K959/12)-INT(K959/12))*12&lt;9),9,IF(((K959/12)-INT(K959/12))*12&gt;=9,12))))</f>
        <v>165</v>
      </c>
      <c r="M959" s="13">
        <f>1/500*(I959*L959)</f>
        <v>114923.16</v>
      </c>
      <c r="N959" s="9">
        <f>YEARFRAC(D959,G959,0)</f>
        <v>60</v>
      </c>
      <c r="O959" s="12"/>
      <c r="P959" s="11"/>
      <c r="Q959" s="11"/>
      <c r="R959" s="11"/>
      <c r="S959" s="9"/>
      <c r="T959" s="9"/>
      <c r="U959" s="9"/>
      <c r="V959" s="9"/>
      <c r="W959" s="9"/>
      <c r="X959" s="9"/>
      <c r="Y959" s="10"/>
      <c r="Z959" s="9"/>
      <c r="AA959" s="8"/>
      <c r="AB959" s="1"/>
      <c r="AC959" s="7"/>
    </row>
    <row r="960" spans="1:29" x14ac:dyDescent="0.2">
      <c r="A960" s="18">
        <v>6424</v>
      </c>
      <c r="B960" s="17" t="s">
        <v>224</v>
      </c>
      <c r="C960" s="17" t="s">
        <v>2</v>
      </c>
      <c r="D960" s="16">
        <v>25069</v>
      </c>
      <c r="E960" s="16">
        <v>32478</v>
      </c>
      <c r="F960" s="16">
        <v>34700</v>
      </c>
      <c r="G960" s="16">
        <v>46984</v>
      </c>
      <c r="H960" s="13">
        <v>42877</v>
      </c>
      <c r="I960" s="13">
        <v>514524</v>
      </c>
      <c r="J960" s="15">
        <f>YEARFRAC(F960,$J$2,3)</f>
        <v>16.504109589041096</v>
      </c>
      <c r="K960" s="14">
        <f>PRODUCT(J960*12)</f>
        <v>198.04931506849317</v>
      </c>
      <c r="L960" s="4">
        <f>12*(INT(K960/12))+IF(((K960/12)-INT(K960/12))*12&lt;3,3,IF(AND(((K960/12)-INT(K960/12))*12&gt;=3,((K960/12)-INT(K960/12))*12&lt;6),6,IF(AND(((K960/12)-INT(K960/12))*12&gt;=6,((K960/12)-INT(K960/12))*12&lt;9),9,IF(((K960/12)-INT(K960/12))*12&gt;=9,12))))</f>
        <v>201</v>
      </c>
      <c r="M960" s="13">
        <f>1/500*(I960*L960)</f>
        <v>206838.64800000002</v>
      </c>
      <c r="N960" s="9">
        <f>YEARFRAC(D960,G960,0)</f>
        <v>60</v>
      </c>
      <c r="O960" s="12"/>
      <c r="P960" s="11"/>
      <c r="Q960" s="11"/>
      <c r="R960" s="11"/>
      <c r="S960" s="9"/>
      <c r="T960" s="9"/>
      <c r="U960" s="9"/>
      <c r="V960" s="9"/>
      <c r="W960" s="9"/>
      <c r="X960" s="9"/>
      <c r="Y960" s="10"/>
      <c r="Z960" s="9"/>
      <c r="AA960" s="8"/>
      <c r="AB960" s="1"/>
      <c r="AC960" s="7"/>
    </row>
    <row r="961" spans="1:29" x14ac:dyDescent="0.2">
      <c r="A961" s="18">
        <v>6490</v>
      </c>
      <c r="B961" s="17" t="s">
        <v>223</v>
      </c>
      <c r="C961" s="17" t="s">
        <v>0</v>
      </c>
      <c r="D961" s="16">
        <v>24256</v>
      </c>
      <c r="E961" s="16">
        <v>32721</v>
      </c>
      <c r="F961" s="16">
        <v>34700</v>
      </c>
      <c r="G961" s="16">
        <v>46171</v>
      </c>
      <c r="H961" s="13">
        <v>35275</v>
      </c>
      <c r="I961" s="13">
        <v>423300</v>
      </c>
      <c r="J961" s="15">
        <f>YEARFRAC(F961,$J$2,3)</f>
        <v>16.504109589041096</v>
      </c>
      <c r="K961" s="14">
        <f>PRODUCT(J961*12)</f>
        <v>198.04931506849317</v>
      </c>
      <c r="L961" s="4">
        <f>12*(INT(K961/12))+IF(((K961/12)-INT(K961/12))*12&lt;3,3,IF(AND(((K961/12)-INT(K961/12))*12&gt;=3,((K961/12)-INT(K961/12))*12&lt;6),6,IF(AND(((K961/12)-INT(K961/12))*12&gt;=6,((K961/12)-INT(K961/12))*12&lt;9),9,IF(((K961/12)-INT(K961/12))*12&gt;=9,12))))</f>
        <v>201</v>
      </c>
      <c r="M961" s="13">
        <f>1/500*(I961*L961)</f>
        <v>170166.6</v>
      </c>
      <c r="N961" s="9">
        <f>YEARFRAC(D961,G961,0)</f>
        <v>60</v>
      </c>
      <c r="O961" s="12"/>
      <c r="P961" s="11"/>
      <c r="Q961" s="11"/>
      <c r="R961" s="11"/>
      <c r="S961" s="9"/>
      <c r="T961" s="9"/>
      <c r="U961" s="9"/>
      <c r="V961" s="9"/>
      <c r="W961" s="9"/>
      <c r="X961" s="9"/>
      <c r="Y961" s="10"/>
      <c r="Z961" s="9"/>
      <c r="AA961" s="8"/>
      <c r="AB961" s="1"/>
      <c r="AC961" s="7"/>
    </row>
    <row r="962" spans="1:29" x14ac:dyDescent="0.2">
      <c r="A962" s="18">
        <v>6553</v>
      </c>
      <c r="B962" s="17" t="s">
        <v>222</v>
      </c>
      <c r="C962" s="17" t="s">
        <v>0</v>
      </c>
      <c r="D962" s="16">
        <v>23446</v>
      </c>
      <c r="E962" s="16">
        <v>32752</v>
      </c>
      <c r="F962" s="16">
        <v>34700</v>
      </c>
      <c r="G962" s="16">
        <v>47187</v>
      </c>
      <c r="H962" s="13">
        <v>45021</v>
      </c>
      <c r="I962" s="13">
        <v>540252</v>
      </c>
      <c r="J962" s="15">
        <f>YEARFRAC(F962,$J$2,3)</f>
        <v>16.504109589041096</v>
      </c>
      <c r="K962" s="14">
        <f>PRODUCT(J962*12)</f>
        <v>198.04931506849317</v>
      </c>
      <c r="L962" s="4">
        <f>12*(INT(K962/12))+IF(((K962/12)-INT(K962/12))*12&lt;3,3,IF(AND(((K962/12)-INT(K962/12))*12&gt;=3,((K962/12)-INT(K962/12))*12&lt;6),6,IF(AND(((K962/12)-INT(K962/12))*12&gt;=6,((K962/12)-INT(K962/12))*12&lt;9),9,IF(((K962/12)-INT(K962/12))*12&gt;=9,12))))</f>
        <v>201</v>
      </c>
      <c r="M962" s="13">
        <f>1/500*(I962*L962)</f>
        <v>217181.304</v>
      </c>
      <c r="N962" s="9">
        <f>YEARFRAC(D962,G962,0)</f>
        <v>65</v>
      </c>
      <c r="O962" s="12"/>
      <c r="P962" s="11"/>
      <c r="Q962" s="11"/>
      <c r="R962" s="11"/>
      <c r="S962" s="9"/>
      <c r="T962" s="9"/>
      <c r="U962" s="9"/>
      <c r="V962" s="9"/>
      <c r="W962" s="9"/>
      <c r="X962" s="9"/>
      <c r="Y962" s="10"/>
      <c r="Z962" s="9"/>
      <c r="AA962" s="8"/>
      <c r="AB962" s="1"/>
      <c r="AC962" s="7"/>
    </row>
    <row r="963" spans="1:29" x14ac:dyDescent="0.2">
      <c r="A963" s="18">
        <v>6558</v>
      </c>
      <c r="B963" s="17" t="s">
        <v>221</v>
      </c>
      <c r="C963" s="17" t="s">
        <v>0</v>
      </c>
      <c r="D963" s="16">
        <v>24795</v>
      </c>
      <c r="E963" s="16">
        <v>32752</v>
      </c>
      <c r="F963" s="16">
        <v>34700</v>
      </c>
      <c r="G963" s="16">
        <v>46710</v>
      </c>
      <c r="H963" s="13">
        <v>20289</v>
      </c>
      <c r="I963" s="13">
        <v>243468</v>
      </c>
      <c r="J963" s="15">
        <f>YEARFRAC(F963,$J$2,3)</f>
        <v>16.504109589041096</v>
      </c>
      <c r="K963" s="14">
        <f>PRODUCT(J963*12)</f>
        <v>198.04931506849317</v>
      </c>
      <c r="L963" s="4">
        <f>12*(INT(K963/12))+IF(((K963/12)-INT(K963/12))*12&lt;3,3,IF(AND(((K963/12)-INT(K963/12))*12&gt;=3,((K963/12)-INT(K963/12))*12&lt;6),6,IF(AND(((K963/12)-INT(K963/12))*12&gt;=6,((K963/12)-INT(K963/12))*12&lt;9),9,IF(((K963/12)-INT(K963/12))*12&gt;=9,12))))</f>
        <v>201</v>
      </c>
      <c r="M963" s="13">
        <f>1/500*(I963*L963)</f>
        <v>97874.135999999999</v>
      </c>
      <c r="N963" s="9">
        <f>YEARFRAC(D963,G963,0)</f>
        <v>60</v>
      </c>
      <c r="O963" s="12"/>
      <c r="P963" s="11"/>
      <c r="Q963" s="11"/>
      <c r="R963" s="11"/>
      <c r="S963" s="9"/>
      <c r="T963" s="9"/>
      <c r="U963" s="9"/>
      <c r="V963" s="9"/>
      <c r="W963" s="9"/>
      <c r="X963" s="9"/>
      <c r="Y963" s="10"/>
      <c r="Z963" s="9"/>
      <c r="AA963" s="8"/>
      <c r="AB963" s="1"/>
      <c r="AC963" s="7"/>
    </row>
    <row r="964" spans="1:29" x14ac:dyDescent="0.2">
      <c r="A964" s="18">
        <v>6591</v>
      </c>
      <c r="B964" s="17" t="s">
        <v>220</v>
      </c>
      <c r="C964" s="17" t="s">
        <v>2</v>
      </c>
      <c r="D964" s="16">
        <v>23615</v>
      </c>
      <c r="E964" s="16">
        <v>32752</v>
      </c>
      <c r="F964" s="16">
        <v>34700</v>
      </c>
      <c r="G964" s="16">
        <v>45530</v>
      </c>
      <c r="H964" s="13">
        <v>49636</v>
      </c>
      <c r="I964" s="13">
        <v>595632</v>
      </c>
      <c r="J964" s="15">
        <f>YEARFRAC(F964,$J$2,3)</f>
        <v>16.504109589041096</v>
      </c>
      <c r="K964" s="14">
        <f>PRODUCT(J964*12)</f>
        <v>198.04931506849317</v>
      </c>
      <c r="L964" s="4">
        <f>12*(INT(K964/12))+IF(((K964/12)-INT(K964/12))*12&lt;3,3,IF(AND(((K964/12)-INT(K964/12))*12&gt;=3,((K964/12)-INT(K964/12))*12&lt;6),6,IF(AND(((K964/12)-INT(K964/12))*12&gt;=6,((K964/12)-INT(K964/12))*12&lt;9),9,IF(((K964/12)-INT(K964/12))*12&gt;=9,12))))</f>
        <v>201</v>
      </c>
      <c r="M964" s="13">
        <f>1/500*(I964*L964)</f>
        <v>239444.06400000001</v>
      </c>
      <c r="N964" s="9">
        <f>YEARFRAC(D964,G964,0)</f>
        <v>60</v>
      </c>
      <c r="O964" s="12"/>
      <c r="P964" s="11"/>
      <c r="Q964" s="11"/>
      <c r="R964" s="11"/>
      <c r="S964" s="9"/>
      <c r="T964" s="9"/>
      <c r="U964" s="9"/>
      <c r="V964" s="9"/>
      <c r="W964" s="9"/>
      <c r="X964" s="9"/>
      <c r="Y964" s="10"/>
      <c r="Z964" s="9"/>
      <c r="AA964" s="8"/>
      <c r="AB964" s="1"/>
      <c r="AC964" s="7"/>
    </row>
    <row r="965" spans="1:29" x14ac:dyDescent="0.2">
      <c r="A965" s="18">
        <v>6619</v>
      </c>
      <c r="B965" s="17" t="s">
        <v>219</v>
      </c>
      <c r="C965" s="17" t="s">
        <v>2</v>
      </c>
      <c r="D965" s="16">
        <v>22936</v>
      </c>
      <c r="E965" s="16">
        <v>32759</v>
      </c>
      <c r="F965" s="16">
        <v>35278</v>
      </c>
      <c r="G965" s="16">
        <v>44851</v>
      </c>
      <c r="H965" s="13">
        <v>20289</v>
      </c>
      <c r="I965" s="13">
        <v>243468</v>
      </c>
      <c r="J965" s="15">
        <f>YEARFRAC(F965,$J$2,3)</f>
        <v>14.920547945205479</v>
      </c>
      <c r="K965" s="14">
        <f>PRODUCT(J965*12)</f>
        <v>179.04657534246576</v>
      </c>
      <c r="L965" s="4">
        <f>12*(INT(K965/12))+IF(((K965/12)-INT(K965/12))*12&lt;3,3,IF(AND(((K965/12)-INT(K965/12))*12&gt;=3,((K965/12)-INT(K965/12))*12&lt;6),6,IF(AND(((K965/12)-INT(K965/12))*12&gt;=6,((K965/12)-INT(K965/12))*12&lt;9),9,IF(((K965/12)-INT(K965/12))*12&gt;=9,12))))</f>
        <v>180</v>
      </c>
      <c r="M965" s="13">
        <f>1/500*(I965*L965)</f>
        <v>87648.48</v>
      </c>
      <c r="N965" s="9">
        <f>YEARFRAC(D965,G965,0)</f>
        <v>60</v>
      </c>
      <c r="O965" s="12"/>
      <c r="P965" s="11"/>
      <c r="Q965" s="11"/>
      <c r="R965" s="11"/>
      <c r="S965" s="9"/>
      <c r="T965" s="9"/>
      <c r="U965" s="9"/>
      <c r="V965" s="9"/>
      <c r="W965" s="9"/>
      <c r="X965" s="9"/>
      <c r="Y965" s="10"/>
      <c r="Z965" s="9"/>
      <c r="AA965" s="8"/>
      <c r="AB965" s="1"/>
      <c r="AC965" s="7"/>
    </row>
    <row r="966" spans="1:29" x14ac:dyDescent="0.2">
      <c r="A966" s="18">
        <v>6739</v>
      </c>
      <c r="B966" s="17" t="s">
        <v>218</v>
      </c>
      <c r="C966" s="17" t="s">
        <v>2</v>
      </c>
      <c r="D966" s="16">
        <v>22676</v>
      </c>
      <c r="E966" s="16">
        <v>30419</v>
      </c>
      <c r="F966" s="16">
        <v>34700</v>
      </c>
      <c r="G966" s="16">
        <v>44591</v>
      </c>
      <c r="H966" s="13">
        <v>35275</v>
      </c>
      <c r="I966" s="13">
        <v>423300</v>
      </c>
      <c r="J966" s="15">
        <f>YEARFRAC(F966,$J$2,3)</f>
        <v>16.504109589041096</v>
      </c>
      <c r="K966" s="14">
        <f>PRODUCT(J966*12)</f>
        <v>198.04931506849317</v>
      </c>
      <c r="L966" s="4">
        <f>12*(INT(K966/12))+IF(((K966/12)-INT(K966/12))*12&lt;3,3,IF(AND(((K966/12)-INT(K966/12))*12&gt;=3,((K966/12)-INT(K966/12))*12&lt;6),6,IF(AND(((K966/12)-INT(K966/12))*12&gt;=6,((K966/12)-INT(K966/12))*12&lt;9),9,IF(((K966/12)-INT(K966/12))*12&gt;=9,12))))</f>
        <v>201</v>
      </c>
      <c r="M966" s="13">
        <f>1/500*(I966*L966)</f>
        <v>170166.6</v>
      </c>
      <c r="N966" s="9">
        <f>YEARFRAC(D966,G966,0)</f>
        <v>60</v>
      </c>
      <c r="O966" s="12"/>
      <c r="P966" s="11"/>
      <c r="Q966" s="11"/>
      <c r="R966" s="11"/>
      <c r="S966" s="9"/>
      <c r="T966" s="9"/>
      <c r="U966" s="9"/>
      <c r="V966" s="9"/>
      <c r="W966" s="9"/>
      <c r="X966" s="9"/>
      <c r="Y966" s="10"/>
      <c r="Z966" s="9"/>
      <c r="AA966" s="8"/>
      <c r="AB966" s="1"/>
      <c r="AC966" s="7"/>
    </row>
    <row r="967" spans="1:29" x14ac:dyDescent="0.2">
      <c r="A967" s="18">
        <v>6910</v>
      </c>
      <c r="B967" s="17" t="s">
        <v>217</v>
      </c>
      <c r="C967" s="17" t="s">
        <v>2</v>
      </c>
      <c r="D967" s="16">
        <v>25934</v>
      </c>
      <c r="E967" s="16">
        <v>35278</v>
      </c>
      <c r="F967" s="16">
        <v>35278</v>
      </c>
      <c r="G967" s="16">
        <v>47849</v>
      </c>
      <c r="H967" s="13">
        <v>19323</v>
      </c>
      <c r="I967" s="13">
        <v>231876</v>
      </c>
      <c r="J967" s="15">
        <f>YEARFRAC(F967,$J$2,3)</f>
        <v>14.920547945205479</v>
      </c>
      <c r="K967" s="14">
        <f>PRODUCT(J967*12)</f>
        <v>179.04657534246576</v>
      </c>
      <c r="L967" s="4">
        <f>12*(INT(K967/12))+IF(((K967/12)-INT(K967/12))*12&lt;3,3,IF(AND(((K967/12)-INT(K967/12))*12&gt;=3,((K967/12)-INT(K967/12))*12&lt;6),6,IF(AND(((K967/12)-INT(K967/12))*12&gt;=6,((K967/12)-INT(K967/12))*12&lt;9),9,IF(((K967/12)-INT(K967/12))*12&gt;=9,12))))</f>
        <v>180</v>
      </c>
      <c r="M967" s="13">
        <f>1/500*(I967*L967)</f>
        <v>83475.360000000001</v>
      </c>
      <c r="N967" s="9">
        <f>YEARFRAC(D967,G967,0)</f>
        <v>60</v>
      </c>
      <c r="O967" s="12"/>
      <c r="P967" s="11"/>
      <c r="Q967" s="11"/>
      <c r="R967" s="11"/>
      <c r="S967" s="9"/>
      <c r="T967" s="9"/>
      <c r="U967" s="9"/>
      <c r="V967" s="9"/>
      <c r="W967" s="9"/>
      <c r="X967" s="9"/>
      <c r="Y967" s="10"/>
      <c r="Z967" s="9"/>
      <c r="AA967" s="8"/>
      <c r="AB967" s="1"/>
      <c r="AC967" s="7"/>
    </row>
    <row r="968" spans="1:29" x14ac:dyDescent="0.2">
      <c r="A968" s="18">
        <v>6931</v>
      </c>
      <c r="B968" s="17" t="s">
        <v>216</v>
      </c>
      <c r="C968" s="17" t="s">
        <v>2</v>
      </c>
      <c r="D968" s="16">
        <v>23816</v>
      </c>
      <c r="E968" s="16">
        <v>35607</v>
      </c>
      <c r="F968" s="16">
        <v>35607</v>
      </c>
      <c r="G968" s="16">
        <v>45731</v>
      </c>
      <c r="H968" s="13">
        <v>19323</v>
      </c>
      <c r="I968" s="13">
        <v>231876</v>
      </c>
      <c r="J968" s="15">
        <f>YEARFRAC(F968,$J$2,3)</f>
        <v>14.019178082191781</v>
      </c>
      <c r="K968" s="14">
        <f>PRODUCT(J968*12)</f>
        <v>168.23013698630137</v>
      </c>
      <c r="L968" s="4">
        <f>12*(INT(K968/12))+IF(((K968/12)-INT(K968/12))*12&lt;3,3,IF(AND(((K968/12)-INT(K968/12))*12&gt;=3,((K968/12)-INT(K968/12))*12&lt;6),6,IF(AND(((K968/12)-INT(K968/12))*12&gt;=6,((K968/12)-INT(K968/12))*12&lt;9),9,IF(((K968/12)-INT(K968/12))*12&gt;=9,12))))</f>
        <v>171</v>
      </c>
      <c r="M968" s="13">
        <f>1/500*(I968*L968)</f>
        <v>79301.592000000004</v>
      </c>
      <c r="N968" s="9">
        <f>YEARFRAC(D968,G968,0)</f>
        <v>60</v>
      </c>
      <c r="O968" s="12"/>
      <c r="P968" s="11"/>
      <c r="Q968" s="11"/>
      <c r="R968" s="11"/>
      <c r="S968" s="9"/>
      <c r="T968" s="9"/>
      <c r="U968" s="9"/>
      <c r="V968" s="9"/>
      <c r="W968" s="9"/>
      <c r="X968" s="9"/>
      <c r="Y968" s="10"/>
      <c r="Z968" s="9"/>
      <c r="AA968" s="8"/>
      <c r="AB968" s="1"/>
      <c r="AC968" s="7"/>
    </row>
    <row r="969" spans="1:29" x14ac:dyDescent="0.2">
      <c r="A969" s="18">
        <v>6983</v>
      </c>
      <c r="B969" s="17" t="s">
        <v>215</v>
      </c>
      <c r="C969" s="17" t="s">
        <v>0</v>
      </c>
      <c r="D969" s="16">
        <v>26525</v>
      </c>
      <c r="E969" s="16">
        <v>35782</v>
      </c>
      <c r="F969" s="16">
        <v>35782</v>
      </c>
      <c r="G969" s="16">
        <v>48440</v>
      </c>
      <c r="H969" s="13">
        <v>25895</v>
      </c>
      <c r="I969" s="13">
        <v>310740</v>
      </c>
      <c r="J969" s="15">
        <f>YEARFRAC(F969,$J$2,3)</f>
        <v>13.53972602739726</v>
      </c>
      <c r="K969" s="14">
        <f>PRODUCT(J969*12)</f>
        <v>162.47671232876712</v>
      </c>
      <c r="L969" s="4">
        <f>12*(INT(K969/12))+IF(((K969/12)-INT(K969/12))*12&lt;3,3,IF(AND(((K969/12)-INT(K969/12))*12&gt;=3,((K969/12)-INT(K969/12))*12&lt;6),6,IF(AND(((K969/12)-INT(K969/12))*12&gt;=6,((K969/12)-INT(K969/12))*12&lt;9),9,IF(((K969/12)-INT(K969/12))*12&gt;=9,12))))</f>
        <v>165</v>
      </c>
      <c r="M969" s="13">
        <f>1/500*(I969*L969)</f>
        <v>102544.2</v>
      </c>
      <c r="N969" s="9">
        <f>YEARFRAC(D969,G969,0)</f>
        <v>60</v>
      </c>
      <c r="O969" s="12"/>
      <c r="P969" s="11"/>
      <c r="Q969" s="11"/>
      <c r="R969" s="11"/>
      <c r="S969" s="9"/>
      <c r="T969" s="9"/>
      <c r="U969" s="9"/>
      <c r="V969" s="9"/>
      <c r="W969" s="9"/>
      <c r="X969" s="9"/>
      <c r="Y969" s="10"/>
      <c r="Z969" s="9"/>
      <c r="AA969" s="8"/>
      <c r="AB969" s="1"/>
      <c r="AC969" s="7"/>
    </row>
    <row r="970" spans="1:29" x14ac:dyDescent="0.2">
      <c r="A970" s="18">
        <v>6991</v>
      </c>
      <c r="B970" s="17" t="s">
        <v>214</v>
      </c>
      <c r="C970" s="17" t="s">
        <v>2</v>
      </c>
      <c r="D970" s="16">
        <v>21912</v>
      </c>
      <c r="E970" s="16">
        <v>35849</v>
      </c>
      <c r="F970" s="16">
        <v>35849</v>
      </c>
      <c r="G970" s="16">
        <v>45654</v>
      </c>
      <c r="H970" s="13">
        <v>70320</v>
      </c>
      <c r="I970" s="13">
        <v>843840</v>
      </c>
      <c r="J970" s="15">
        <f>YEARFRAC(F970,$J$2,3)</f>
        <v>13.356164383561644</v>
      </c>
      <c r="K970" s="14">
        <f>PRODUCT(J970*12)</f>
        <v>160.27397260273972</v>
      </c>
      <c r="L970" s="4">
        <f>12*(INT(K970/12))+IF(((K970/12)-INT(K970/12))*12&lt;3,3,IF(AND(((K970/12)-INT(K970/12))*12&gt;=3,((K970/12)-INT(K970/12))*12&lt;6),6,IF(AND(((K970/12)-INT(K970/12))*12&gt;=6,((K970/12)-INT(K970/12))*12&lt;9),9,IF(((K970/12)-INT(K970/12))*12&gt;=9,12))))</f>
        <v>162</v>
      </c>
      <c r="M970" s="13">
        <f>1/500*(I970*L970)</f>
        <v>273404.16000000003</v>
      </c>
      <c r="N970" s="9">
        <f>YEARFRAC(D970,G970,0)</f>
        <v>65</v>
      </c>
      <c r="O970" s="12"/>
      <c r="P970" s="11"/>
      <c r="Q970" s="11"/>
      <c r="R970" s="11"/>
      <c r="S970" s="9"/>
      <c r="T970" s="9"/>
      <c r="U970" s="9"/>
      <c r="V970" s="9"/>
      <c r="W970" s="9"/>
      <c r="X970" s="9"/>
      <c r="Y970" s="10"/>
      <c r="Z970" s="9"/>
      <c r="AA970" s="8"/>
      <c r="AB970" s="1"/>
      <c r="AC970" s="7"/>
    </row>
    <row r="971" spans="1:29" x14ac:dyDescent="0.2">
      <c r="A971" s="18">
        <v>6994</v>
      </c>
      <c r="B971" s="17" t="s">
        <v>213</v>
      </c>
      <c r="C971" s="17" t="s">
        <v>0</v>
      </c>
      <c r="D971" s="16">
        <v>22648</v>
      </c>
      <c r="E971" s="16">
        <v>35856</v>
      </c>
      <c r="F971" s="16">
        <v>35856</v>
      </c>
      <c r="G971" s="16">
        <v>44563</v>
      </c>
      <c r="H971" s="13">
        <v>42877</v>
      </c>
      <c r="I971" s="13">
        <v>514524</v>
      </c>
      <c r="J971" s="15">
        <f>YEARFRAC(F971,$J$2,3)</f>
        <v>13.336986301369864</v>
      </c>
      <c r="K971" s="14">
        <f>PRODUCT(J971*12)</f>
        <v>160.04383561643837</v>
      </c>
      <c r="L971" s="4">
        <f>12*(INT(K971/12))+IF(((K971/12)-INT(K971/12))*12&lt;3,3,IF(AND(((K971/12)-INT(K971/12))*12&gt;=3,((K971/12)-INT(K971/12))*12&lt;6),6,IF(AND(((K971/12)-INT(K971/12))*12&gt;=6,((K971/12)-INT(K971/12))*12&lt;9),9,IF(((K971/12)-INT(K971/12))*12&gt;=9,12))))</f>
        <v>162</v>
      </c>
      <c r="M971" s="13">
        <f>1/500*(I971*L971)</f>
        <v>166705.77600000001</v>
      </c>
      <c r="N971" s="9">
        <f>YEARFRAC(D971,G971,0)</f>
        <v>60</v>
      </c>
      <c r="O971" s="12"/>
      <c r="P971" s="11"/>
      <c r="Q971" s="11"/>
      <c r="R971" s="11"/>
      <c r="S971" s="9"/>
      <c r="T971" s="9"/>
      <c r="U971" s="9"/>
      <c r="V971" s="9"/>
      <c r="W971" s="9"/>
      <c r="X971" s="9"/>
      <c r="Y971" s="10"/>
      <c r="Z971" s="9"/>
      <c r="AA971" s="8"/>
      <c r="AB971" s="1"/>
      <c r="AC971" s="7"/>
    </row>
    <row r="972" spans="1:29" x14ac:dyDescent="0.2">
      <c r="A972" s="18">
        <v>7019</v>
      </c>
      <c r="B972" s="17" t="s">
        <v>212</v>
      </c>
      <c r="C972" s="17" t="s">
        <v>2</v>
      </c>
      <c r="D972" s="16">
        <v>27009</v>
      </c>
      <c r="E972" s="16">
        <v>35899</v>
      </c>
      <c r="F972" s="16">
        <v>35899</v>
      </c>
      <c r="G972" s="16">
        <v>48924</v>
      </c>
      <c r="H972" s="13">
        <v>29021</v>
      </c>
      <c r="I972" s="13">
        <v>348252</v>
      </c>
      <c r="J972" s="15">
        <f>YEARFRAC(F972,$J$2,3)</f>
        <v>13.219178082191782</v>
      </c>
      <c r="K972" s="14">
        <f>PRODUCT(J972*12)</f>
        <v>158.63013698630138</v>
      </c>
      <c r="L972" s="4">
        <f>12*(INT(K972/12))+IF(((K972/12)-INT(K972/12))*12&lt;3,3,IF(AND(((K972/12)-INT(K972/12))*12&gt;=3,((K972/12)-INT(K972/12))*12&lt;6),6,IF(AND(((K972/12)-INT(K972/12))*12&gt;=6,((K972/12)-INT(K972/12))*12&lt;9),9,IF(((K972/12)-INT(K972/12))*12&gt;=9,12))))</f>
        <v>159</v>
      </c>
      <c r="M972" s="13">
        <f>1/500*(I972*L972)</f>
        <v>110744.136</v>
      </c>
      <c r="N972" s="9">
        <f>YEARFRAC(D972,G972,0)</f>
        <v>60</v>
      </c>
      <c r="O972" s="12"/>
      <c r="P972" s="11"/>
      <c r="Q972" s="11"/>
      <c r="R972" s="11"/>
      <c r="S972" s="9"/>
      <c r="T972" s="9"/>
      <c r="U972" s="9"/>
      <c r="V972" s="9"/>
      <c r="W972" s="9"/>
      <c r="X972" s="9"/>
      <c r="Y972" s="10"/>
      <c r="Z972" s="9"/>
      <c r="AA972" s="8"/>
      <c r="AB972" s="1"/>
      <c r="AC972" s="7"/>
    </row>
    <row r="973" spans="1:29" x14ac:dyDescent="0.2">
      <c r="A973" s="18">
        <v>7067</v>
      </c>
      <c r="B973" s="17" t="s">
        <v>211</v>
      </c>
      <c r="C973" s="17" t="s">
        <v>0</v>
      </c>
      <c r="D973" s="16">
        <v>29311</v>
      </c>
      <c r="E973" s="16">
        <v>36122</v>
      </c>
      <c r="F973" s="16">
        <v>36122</v>
      </c>
      <c r="G973" s="16">
        <v>51226</v>
      </c>
      <c r="H973" s="13">
        <v>33595</v>
      </c>
      <c r="I973" s="13">
        <v>403140</v>
      </c>
      <c r="J973" s="15">
        <f>YEARFRAC(F973,$J$2,3)</f>
        <v>12.608219178082193</v>
      </c>
      <c r="K973" s="14">
        <f>PRODUCT(J973*12)</f>
        <v>151.2986301369863</v>
      </c>
      <c r="L973" s="4">
        <f>12*(INT(K973/12))+IF(((K973/12)-INT(K973/12))*12&lt;3,3,IF(AND(((K973/12)-INT(K973/12))*12&gt;=3,((K973/12)-INT(K973/12))*12&lt;6),6,IF(AND(((K973/12)-INT(K973/12))*12&gt;=6,((K973/12)-INT(K973/12))*12&lt;9),9,IF(((K973/12)-INT(K973/12))*12&gt;=9,12))))</f>
        <v>153</v>
      </c>
      <c r="M973" s="13">
        <f>1/500*(I973*L973)</f>
        <v>123360.84</v>
      </c>
      <c r="N973" s="9">
        <f>YEARFRAC(D973,G973,0)</f>
        <v>60</v>
      </c>
      <c r="O973" s="12"/>
      <c r="P973" s="11"/>
      <c r="Q973" s="11"/>
      <c r="R973" s="11"/>
      <c r="S973" s="9"/>
      <c r="T973" s="9"/>
      <c r="U973" s="9"/>
      <c r="V973" s="9"/>
      <c r="W973" s="9"/>
      <c r="X973" s="9"/>
      <c r="Y973" s="10"/>
      <c r="Z973" s="9"/>
      <c r="AA973" s="8"/>
      <c r="AB973" s="1"/>
      <c r="AC973" s="7"/>
    </row>
    <row r="974" spans="1:29" x14ac:dyDescent="0.2">
      <c r="A974" s="18">
        <v>7101</v>
      </c>
      <c r="B974" s="17" t="s">
        <v>210</v>
      </c>
      <c r="C974" s="17" t="s">
        <v>0</v>
      </c>
      <c r="D974" s="16">
        <v>22672</v>
      </c>
      <c r="E974" s="16">
        <v>36404</v>
      </c>
      <c r="F974" s="16">
        <v>36404</v>
      </c>
      <c r="G974" s="16">
        <v>46413</v>
      </c>
      <c r="H974" s="13">
        <v>81404</v>
      </c>
      <c r="I974" s="13">
        <v>976848</v>
      </c>
      <c r="J974" s="15">
        <f>YEARFRAC(F974,$J$2,3)</f>
        <v>11.835616438356164</v>
      </c>
      <c r="K974" s="14">
        <f>PRODUCT(J974*12)</f>
        <v>142.02739726027397</v>
      </c>
      <c r="L974" s="4">
        <f>12*(INT(K974/12))+IF(((K974/12)-INT(K974/12))*12&lt;3,3,IF(AND(((K974/12)-INT(K974/12))*12&gt;=3,((K974/12)-INT(K974/12))*12&lt;6),6,IF(AND(((K974/12)-INT(K974/12))*12&gt;=6,((K974/12)-INT(K974/12))*12&lt;9),9,IF(((K974/12)-INT(K974/12))*12&gt;=9,12))))</f>
        <v>144</v>
      </c>
      <c r="M974" s="13">
        <f>1/500*(I974*L974)</f>
        <v>281332.22399999999</v>
      </c>
      <c r="N974" s="9">
        <f>YEARFRAC(D974,G974,0)</f>
        <v>65</v>
      </c>
      <c r="O974" s="12"/>
      <c r="P974" s="11"/>
      <c r="Q974" s="11"/>
      <c r="R974" s="11"/>
      <c r="S974" s="9"/>
      <c r="T974" s="9"/>
      <c r="U974" s="9"/>
      <c r="V974" s="9"/>
      <c r="W974" s="9"/>
      <c r="X974" s="9"/>
      <c r="Y974" s="10"/>
      <c r="Z974" s="9"/>
      <c r="AA974" s="8"/>
      <c r="AB974" s="1"/>
      <c r="AC974" s="7"/>
    </row>
    <row r="975" spans="1:29" x14ac:dyDescent="0.2">
      <c r="A975" s="18">
        <v>7156</v>
      </c>
      <c r="B975" s="17" t="s">
        <v>209</v>
      </c>
      <c r="C975" s="17" t="s">
        <v>2</v>
      </c>
      <c r="D975" s="16">
        <v>24108</v>
      </c>
      <c r="E975" s="16">
        <v>36860</v>
      </c>
      <c r="F975" s="16">
        <v>36860</v>
      </c>
      <c r="G975" s="16">
        <v>46023</v>
      </c>
      <c r="H975" s="13">
        <v>31996</v>
      </c>
      <c r="I975" s="13">
        <v>383952</v>
      </c>
      <c r="J975" s="15">
        <f>YEARFRAC(F975,$J$2,3)</f>
        <v>10.586301369863014</v>
      </c>
      <c r="K975" s="14">
        <f>PRODUCT(J975*12)</f>
        <v>127.03561643835616</v>
      </c>
      <c r="L975" s="4">
        <f>12*(INT(K975/12))+IF(((K975/12)-INT(K975/12))*12&lt;3,3,IF(AND(((K975/12)-INT(K975/12))*12&gt;=3,((K975/12)-INT(K975/12))*12&lt;6),6,IF(AND(((K975/12)-INT(K975/12))*12&gt;=6,((K975/12)-INT(K975/12))*12&lt;9),9,IF(((K975/12)-INT(K975/12))*12&gt;=9,12))))</f>
        <v>129</v>
      </c>
      <c r="M975" s="13">
        <f>1/500*(I975*L975)</f>
        <v>99059.616000000009</v>
      </c>
      <c r="N975" s="9">
        <f>YEARFRAC(D975,G975,0)</f>
        <v>60</v>
      </c>
      <c r="O975" s="12"/>
      <c r="P975" s="11"/>
      <c r="Q975" s="11"/>
      <c r="R975" s="11"/>
      <c r="S975" s="9"/>
      <c r="T975" s="9"/>
      <c r="U975" s="9"/>
      <c r="V975" s="9"/>
      <c r="W975" s="9"/>
      <c r="X975" s="9"/>
      <c r="Y975" s="10"/>
      <c r="Z975" s="9"/>
      <c r="AA975" s="8"/>
      <c r="AB975" s="1"/>
      <c r="AC975" s="7"/>
    </row>
    <row r="976" spans="1:29" x14ac:dyDescent="0.2">
      <c r="A976" s="18">
        <v>7228</v>
      </c>
      <c r="B976" s="17" t="s">
        <v>208</v>
      </c>
      <c r="C976" s="17" t="s">
        <v>0</v>
      </c>
      <c r="D976" s="16">
        <v>27074</v>
      </c>
      <c r="E976" s="16">
        <v>37410</v>
      </c>
      <c r="F976" s="16">
        <v>37410</v>
      </c>
      <c r="G976" s="16">
        <v>48989</v>
      </c>
      <c r="H976" s="13">
        <v>19323</v>
      </c>
      <c r="I976" s="13">
        <v>231876</v>
      </c>
      <c r="J976" s="15">
        <f>YEARFRAC(F976,$J$2,3)</f>
        <v>9.0794520547945208</v>
      </c>
      <c r="K976" s="14">
        <f>PRODUCT(J976*12)</f>
        <v>108.95342465753424</v>
      </c>
      <c r="L976" s="4">
        <f>12*(INT(K976/12))+IF(((K976/12)-INT(K976/12))*12&lt;3,3,IF(AND(((K976/12)-INT(K976/12))*12&gt;=3,((K976/12)-INT(K976/12))*12&lt;6),6,IF(AND(((K976/12)-INT(K976/12))*12&gt;=6,((K976/12)-INT(K976/12))*12&lt;9),9,IF(((K976/12)-INT(K976/12))*12&gt;=9,12))))</f>
        <v>111</v>
      </c>
      <c r="M976" s="13">
        <f>1/500*(I976*L976)</f>
        <v>51476.472000000002</v>
      </c>
      <c r="N976" s="9">
        <f>YEARFRAC(D976,G976,0)</f>
        <v>60</v>
      </c>
      <c r="O976" s="12"/>
      <c r="P976" s="11"/>
      <c r="Q976" s="11"/>
      <c r="R976" s="11"/>
      <c r="S976" s="9"/>
      <c r="T976" s="9"/>
      <c r="U976" s="9"/>
      <c r="V976" s="9"/>
      <c r="W976" s="9"/>
      <c r="X976" s="9"/>
      <c r="Y976" s="10"/>
      <c r="Z976" s="9"/>
      <c r="AA976" s="8"/>
      <c r="AB976" s="1"/>
      <c r="AC976" s="7"/>
    </row>
    <row r="977" spans="1:29" x14ac:dyDescent="0.2">
      <c r="A977" s="18">
        <v>7291</v>
      </c>
      <c r="B977" s="17" t="s">
        <v>207</v>
      </c>
      <c r="C977" s="17" t="s">
        <v>2</v>
      </c>
      <c r="D977" s="16">
        <v>22647</v>
      </c>
      <c r="E977" s="16">
        <v>37670</v>
      </c>
      <c r="F977" s="16">
        <v>37670</v>
      </c>
      <c r="G977" s="16">
        <v>44562</v>
      </c>
      <c r="H977" s="13">
        <v>19323</v>
      </c>
      <c r="I977" s="13">
        <v>231876</v>
      </c>
      <c r="J977" s="15">
        <f>YEARFRAC(F977,$J$2,3)</f>
        <v>8.367123287671232</v>
      </c>
      <c r="K977" s="14">
        <f>PRODUCT(J977*12)</f>
        <v>100.40547945205478</v>
      </c>
      <c r="L977" s="4">
        <f>12*(INT(K977/12))+IF(((K977/12)-INT(K977/12))*12&lt;3,3,IF(AND(((K977/12)-INT(K977/12))*12&gt;=3,((K977/12)-INT(K977/12))*12&lt;6),6,IF(AND(((K977/12)-INT(K977/12))*12&gt;=6,((K977/12)-INT(K977/12))*12&lt;9),9,IF(((K977/12)-INT(K977/12))*12&gt;=9,12))))</f>
        <v>102</v>
      </c>
      <c r="M977" s="13">
        <f>1/500*(I977*L977)</f>
        <v>47302.703999999998</v>
      </c>
      <c r="N977" s="9">
        <f>YEARFRAC(D977,G977,0)</f>
        <v>60</v>
      </c>
      <c r="O977" s="12"/>
      <c r="P977" s="11"/>
      <c r="Q977" s="11"/>
      <c r="R977" s="11"/>
      <c r="S977" s="9"/>
      <c r="T977" s="9"/>
      <c r="U977" s="9"/>
      <c r="V977" s="9"/>
      <c r="W977" s="9"/>
      <c r="X977" s="9"/>
      <c r="Y977" s="10"/>
      <c r="Z977" s="9"/>
      <c r="AA977" s="8"/>
      <c r="AB977" s="1"/>
      <c r="AC977" s="7"/>
    </row>
    <row r="978" spans="1:29" x14ac:dyDescent="0.2">
      <c r="A978" s="18">
        <v>7316</v>
      </c>
      <c r="B978" s="17" t="s">
        <v>206</v>
      </c>
      <c r="C978" s="17" t="s">
        <v>2</v>
      </c>
      <c r="D978" s="16">
        <v>28989</v>
      </c>
      <c r="E978" s="16">
        <v>37847</v>
      </c>
      <c r="F978" s="16">
        <v>37847</v>
      </c>
      <c r="G978" s="16">
        <v>52731</v>
      </c>
      <c r="H978" s="13">
        <v>42877</v>
      </c>
      <c r="I978" s="13">
        <v>514524</v>
      </c>
      <c r="J978" s="15">
        <f>YEARFRAC(F978,$J$2,3)</f>
        <v>7.882191780821918</v>
      </c>
      <c r="K978" s="14">
        <f>PRODUCT(J978*12)</f>
        <v>94.586301369863008</v>
      </c>
      <c r="L978" s="4">
        <f>12*(INT(K978/12))+IF(((K978/12)-INT(K978/12))*12&lt;3,3,IF(AND(((K978/12)-INT(K978/12))*12&gt;=3,((K978/12)-INT(K978/12))*12&lt;6),6,IF(AND(((K978/12)-INT(K978/12))*12&gt;=6,((K978/12)-INT(K978/12))*12&lt;9),9,IF(((K978/12)-INT(K978/12))*12&gt;=9,12))))</f>
        <v>96</v>
      </c>
      <c r="M978" s="13">
        <f>1/500*(I978*L978)</f>
        <v>98788.608000000007</v>
      </c>
      <c r="N978" s="9">
        <f>YEARFRAC(D978,G978,0)</f>
        <v>65</v>
      </c>
      <c r="O978" s="12"/>
      <c r="P978" s="11"/>
      <c r="Q978" s="11"/>
      <c r="R978" s="11"/>
      <c r="S978" s="9"/>
      <c r="T978" s="9"/>
      <c r="U978" s="9"/>
      <c r="V978" s="9"/>
      <c r="W978" s="9"/>
      <c r="X978" s="9"/>
      <c r="Y978" s="10"/>
      <c r="Z978" s="9"/>
      <c r="AA978" s="8"/>
      <c r="AB978" s="1"/>
      <c r="AC978" s="7"/>
    </row>
    <row r="979" spans="1:29" x14ac:dyDescent="0.2">
      <c r="A979" s="18">
        <v>7357</v>
      </c>
      <c r="B979" s="17" t="s">
        <v>205</v>
      </c>
      <c r="C979" s="17" t="s">
        <v>2</v>
      </c>
      <c r="D979" s="16">
        <v>25934</v>
      </c>
      <c r="E979" s="16">
        <v>38118</v>
      </c>
      <c r="F979" s="16">
        <v>38118</v>
      </c>
      <c r="G979" s="16">
        <v>47849</v>
      </c>
      <c r="H979" s="13">
        <v>24662</v>
      </c>
      <c r="I979" s="13">
        <v>295944</v>
      </c>
      <c r="J979" s="15">
        <f>YEARFRAC(F979,$J$2,3)</f>
        <v>7.13972602739726</v>
      </c>
      <c r="K979" s="14">
        <f>PRODUCT(J979*12)</f>
        <v>85.676712328767124</v>
      </c>
      <c r="L979" s="4">
        <f>12*(INT(K979/12))+IF(((K979/12)-INT(K979/12))*12&lt;3,3,IF(AND(((K979/12)-INT(K979/12))*12&gt;=3,((K979/12)-INT(K979/12))*12&lt;6),6,IF(AND(((K979/12)-INT(K979/12))*12&gt;=6,((K979/12)-INT(K979/12))*12&lt;9),9,IF(((K979/12)-INT(K979/12))*12&gt;=9,12))))</f>
        <v>87</v>
      </c>
      <c r="M979" s="13">
        <f>1/500*(I979*L979)</f>
        <v>51494.256000000001</v>
      </c>
      <c r="N979" s="9">
        <f>YEARFRAC(D979,G979,0)</f>
        <v>60</v>
      </c>
      <c r="O979" s="12"/>
      <c r="P979" s="11"/>
      <c r="Q979" s="11"/>
      <c r="R979" s="11"/>
      <c r="S979" s="9"/>
      <c r="T979" s="9"/>
      <c r="U979" s="9"/>
      <c r="V979" s="9"/>
      <c r="W979" s="9"/>
      <c r="X979" s="9"/>
      <c r="Y979" s="10"/>
      <c r="Z979" s="9"/>
      <c r="AA979" s="8"/>
      <c r="AB979" s="1"/>
      <c r="AC979" s="7"/>
    </row>
    <row r="980" spans="1:29" x14ac:dyDescent="0.2">
      <c r="A980" s="18">
        <v>7362</v>
      </c>
      <c r="B980" s="17" t="s">
        <v>204</v>
      </c>
      <c r="C980" s="17" t="s">
        <v>2</v>
      </c>
      <c r="D980" s="16">
        <v>23970</v>
      </c>
      <c r="E980" s="16">
        <v>38180</v>
      </c>
      <c r="F980" s="16">
        <v>38180</v>
      </c>
      <c r="G980" s="16">
        <v>45885</v>
      </c>
      <c r="H980" s="13">
        <v>24662</v>
      </c>
      <c r="I980" s="13">
        <v>295944</v>
      </c>
      <c r="J980" s="15">
        <f>YEARFRAC(F980,$J$2,3)</f>
        <v>6.9698630136986299</v>
      </c>
      <c r="K980" s="14">
        <f>PRODUCT(J980*12)</f>
        <v>83.638356164383566</v>
      </c>
      <c r="L980" s="4">
        <f>12*(INT(K980/12))+IF(((K980/12)-INT(K980/12))*12&lt;3,3,IF(AND(((K980/12)-INT(K980/12))*12&gt;=3,((K980/12)-INT(K980/12))*12&lt;6),6,IF(AND(((K980/12)-INT(K980/12))*12&gt;=6,((K980/12)-INT(K980/12))*12&lt;9),9,IF(((K980/12)-INT(K980/12))*12&gt;=9,12))))</f>
        <v>84</v>
      </c>
      <c r="M980" s="13">
        <f>1/500*(I980*L980)</f>
        <v>49718.592000000004</v>
      </c>
      <c r="N980" s="9">
        <f>YEARFRAC(D980,G980,0)</f>
        <v>60</v>
      </c>
      <c r="O980" s="12"/>
      <c r="P980" s="11"/>
      <c r="Q980" s="11"/>
      <c r="R980" s="11"/>
      <c r="S980" s="9"/>
      <c r="T980" s="9"/>
      <c r="U980" s="9"/>
      <c r="V980" s="9"/>
      <c r="W980" s="9"/>
      <c r="X980" s="9"/>
      <c r="Y980" s="10"/>
      <c r="Z980" s="9"/>
      <c r="AA980" s="8"/>
      <c r="AB980" s="1"/>
      <c r="AC980" s="7"/>
    </row>
    <row r="981" spans="1:29" x14ac:dyDescent="0.2">
      <c r="A981" s="18">
        <v>7384</v>
      </c>
      <c r="B981" s="17" t="s">
        <v>203</v>
      </c>
      <c r="C981" s="17" t="s">
        <v>0</v>
      </c>
      <c r="D981" s="16">
        <v>27030</v>
      </c>
      <c r="E981" s="16">
        <v>38273</v>
      </c>
      <c r="F981" s="16">
        <v>38273</v>
      </c>
      <c r="G981" s="16">
        <v>48945</v>
      </c>
      <c r="H981" s="13">
        <v>19323</v>
      </c>
      <c r="I981" s="13">
        <v>231876</v>
      </c>
      <c r="J981" s="15">
        <f>YEARFRAC(F981,$J$2,3)</f>
        <v>6.7150684931506852</v>
      </c>
      <c r="K981" s="14">
        <f>PRODUCT(J981*12)</f>
        <v>80.580821917808223</v>
      </c>
      <c r="L981" s="4">
        <f>12*(INT(K981/12))+IF(((K981/12)-INT(K981/12))*12&lt;3,3,IF(AND(((K981/12)-INT(K981/12))*12&gt;=3,((K981/12)-INT(K981/12))*12&lt;6),6,IF(AND(((K981/12)-INT(K981/12))*12&gt;=6,((K981/12)-INT(K981/12))*12&lt;9),9,IF(((K981/12)-INT(K981/12))*12&gt;=9,12))))</f>
        <v>81</v>
      </c>
      <c r="M981" s="13">
        <f>1/500*(I981*L981)</f>
        <v>37563.912000000004</v>
      </c>
      <c r="N981" s="9">
        <f>YEARFRAC(D981,G981,0)</f>
        <v>60</v>
      </c>
      <c r="O981" s="12"/>
      <c r="P981" s="11"/>
      <c r="Q981" s="11"/>
      <c r="R981" s="11"/>
      <c r="S981" s="9"/>
      <c r="T981" s="9"/>
      <c r="U981" s="9"/>
      <c r="V981" s="9"/>
      <c r="W981" s="9"/>
      <c r="X981" s="9"/>
      <c r="Y981" s="10"/>
      <c r="Z981" s="9"/>
      <c r="AA981" s="8"/>
      <c r="AB981" s="1"/>
      <c r="AC981" s="7"/>
    </row>
    <row r="982" spans="1:29" x14ac:dyDescent="0.2">
      <c r="A982" s="18">
        <v>7414</v>
      </c>
      <c r="B982" s="17" t="s">
        <v>202</v>
      </c>
      <c r="C982" s="17" t="s">
        <v>0</v>
      </c>
      <c r="D982" s="16">
        <v>29076</v>
      </c>
      <c r="E982" s="16">
        <v>38513</v>
      </c>
      <c r="F982" s="16">
        <v>38513</v>
      </c>
      <c r="G982" s="16">
        <v>50991</v>
      </c>
      <c r="H982" s="13">
        <v>29021</v>
      </c>
      <c r="I982" s="13">
        <v>348252</v>
      </c>
      <c r="J982" s="15">
        <f>YEARFRAC(F982,$J$2,3)</f>
        <v>6.0575342465753428</v>
      </c>
      <c r="K982" s="14">
        <f>PRODUCT(J982*12)</f>
        <v>72.69041095890411</v>
      </c>
      <c r="L982" s="4">
        <f>12*(INT(K982/12))+IF(((K982/12)-INT(K982/12))*12&lt;3,3,IF(AND(((K982/12)-INT(K982/12))*12&gt;=3,((K982/12)-INT(K982/12))*12&lt;6),6,IF(AND(((K982/12)-INT(K982/12))*12&gt;=6,((K982/12)-INT(K982/12))*12&lt;9),9,IF(((K982/12)-INT(K982/12))*12&gt;=9,12))))</f>
        <v>75</v>
      </c>
      <c r="M982" s="13">
        <f>1/500*(I982*L982)</f>
        <v>52237.8</v>
      </c>
      <c r="N982" s="9">
        <f>YEARFRAC(D982,G982,0)</f>
        <v>60</v>
      </c>
      <c r="O982" s="12"/>
      <c r="P982" s="11"/>
      <c r="Q982" s="11"/>
      <c r="R982" s="11"/>
      <c r="S982" s="9"/>
      <c r="T982" s="9"/>
      <c r="U982" s="9"/>
      <c r="V982" s="9"/>
      <c r="W982" s="9"/>
      <c r="X982" s="9"/>
      <c r="Y982" s="10"/>
      <c r="Z982" s="9"/>
      <c r="AA982" s="8"/>
      <c r="AB982" s="1"/>
      <c r="AC982" s="7"/>
    </row>
    <row r="983" spans="1:29" x14ac:dyDescent="0.2">
      <c r="A983" s="18">
        <v>7417</v>
      </c>
      <c r="B983" s="17" t="s">
        <v>201</v>
      </c>
      <c r="C983" s="17" t="s">
        <v>0</v>
      </c>
      <c r="D983" s="16">
        <v>27115</v>
      </c>
      <c r="E983" s="16">
        <v>38527</v>
      </c>
      <c r="F983" s="16">
        <v>38527</v>
      </c>
      <c r="G983" s="16">
        <v>50856</v>
      </c>
      <c r="H983" s="13">
        <v>47272</v>
      </c>
      <c r="I983" s="13">
        <v>567264</v>
      </c>
      <c r="J983" s="15">
        <f>YEARFRAC(F983,$J$2,3)</f>
        <v>6.0191780821917806</v>
      </c>
      <c r="K983" s="14">
        <f>PRODUCT(J983*12)</f>
        <v>72.230136986301375</v>
      </c>
      <c r="L983" s="4">
        <f>12*(INT(K983/12))+IF(((K983/12)-INT(K983/12))*12&lt;3,3,IF(AND(((K983/12)-INT(K983/12))*12&gt;=3,((K983/12)-INT(K983/12))*12&lt;6),6,IF(AND(((K983/12)-INT(K983/12))*12&gt;=6,((K983/12)-INT(K983/12))*12&lt;9),9,IF(((K983/12)-INT(K983/12))*12&gt;=9,12))))</f>
        <v>75</v>
      </c>
      <c r="M983" s="13">
        <f>1/500*(I983*L983)</f>
        <v>85089.600000000006</v>
      </c>
      <c r="N983" s="9">
        <f>YEARFRAC(D983,G983,0)</f>
        <v>65</v>
      </c>
      <c r="O983" s="12"/>
      <c r="P983" s="11"/>
      <c r="Q983" s="11"/>
      <c r="R983" s="11"/>
      <c r="S983" s="9"/>
      <c r="T983" s="9"/>
      <c r="U983" s="9"/>
      <c r="V983" s="9"/>
      <c r="W983" s="9"/>
      <c r="X983" s="9"/>
      <c r="Y983" s="10"/>
      <c r="Z983" s="9"/>
      <c r="AA983" s="8"/>
      <c r="AB983" s="1"/>
      <c r="AC983" s="7"/>
    </row>
    <row r="984" spans="1:29" x14ac:dyDescent="0.2">
      <c r="A984" s="18">
        <v>7435</v>
      </c>
      <c r="B984" s="17" t="s">
        <v>200</v>
      </c>
      <c r="C984" s="17" t="s">
        <v>0</v>
      </c>
      <c r="D984" s="16">
        <v>30606</v>
      </c>
      <c r="E984" s="16">
        <v>39129</v>
      </c>
      <c r="F984" s="16">
        <v>39129</v>
      </c>
      <c r="G984" s="16">
        <v>52521</v>
      </c>
      <c r="H984" s="13">
        <v>23487</v>
      </c>
      <c r="I984" s="13">
        <v>281844</v>
      </c>
      <c r="J984" s="15">
        <f>YEARFRAC(F984,$J$2,3)</f>
        <v>4.3698630136986303</v>
      </c>
      <c r="K984" s="14">
        <f>PRODUCT(J984*12)</f>
        <v>52.438356164383563</v>
      </c>
      <c r="L984" s="4">
        <f>12*(INT(K984/12))+IF(((K984/12)-INT(K984/12))*12&lt;3,3,IF(AND(((K984/12)-INT(K984/12))*12&gt;=3,((K984/12)-INT(K984/12))*12&lt;6),6,IF(AND(((K984/12)-INT(K984/12))*12&gt;=6,((K984/12)-INT(K984/12))*12&lt;9),9,IF(((K984/12)-INT(K984/12))*12&gt;=9,12))))</f>
        <v>54</v>
      </c>
      <c r="M984" s="13">
        <f>1/500*(I984*L984)</f>
        <v>30439.152000000002</v>
      </c>
      <c r="N984" s="9">
        <f>YEARFRAC(D984,G984,0)</f>
        <v>60</v>
      </c>
      <c r="O984" s="12"/>
      <c r="P984" s="11"/>
      <c r="Q984" s="11"/>
      <c r="R984" s="11"/>
      <c r="S984" s="9"/>
      <c r="T984" s="9"/>
      <c r="U984" s="9"/>
      <c r="V984" s="9"/>
      <c r="W984" s="9"/>
      <c r="X984" s="9"/>
      <c r="Y984" s="10"/>
      <c r="Z984" s="9"/>
      <c r="AA984" s="8"/>
      <c r="AB984" s="1"/>
      <c r="AC984" s="7"/>
    </row>
    <row r="985" spans="1:29" x14ac:dyDescent="0.2">
      <c r="A985" s="18">
        <v>2799</v>
      </c>
      <c r="B985" s="17" t="s">
        <v>199</v>
      </c>
      <c r="C985" s="17" t="s">
        <v>2</v>
      </c>
      <c r="D985" s="16">
        <v>24400</v>
      </c>
      <c r="E985" s="16">
        <v>32349</v>
      </c>
      <c r="F985" s="16">
        <v>34700</v>
      </c>
      <c r="G985" s="16">
        <v>46315</v>
      </c>
      <c r="H985" s="13">
        <v>42877</v>
      </c>
      <c r="I985" s="13">
        <v>514524</v>
      </c>
      <c r="J985" s="15">
        <f>YEARFRAC(F985,$J$2,3)</f>
        <v>16.504109589041096</v>
      </c>
      <c r="K985" s="14">
        <f>PRODUCT(J985*12)</f>
        <v>198.04931506849317</v>
      </c>
      <c r="L985" s="4">
        <f>12*(INT(K985/12))+IF(((K985/12)-INT(K985/12))*12&lt;3,3,IF(AND(((K985/12)-INT(K985/12))*12&gt;=3,((K985/12)-INT(K985/12))*12&lt;6),6,IF(AND(((K985/12)-INT(K985/12))*12&gt;=6,((K985/12)-INT(K985/12))*12&lt;9),9,IF(((K985/12)-INT(K985/12))*12&gt;=9,12))))</f>
        <v>201</v>
      </c>
      <c r="M985" s="13">
        <f>1/500*(I985*L985)</f>
        <v>206838.64800000002</v>
      </c>
      <c r="N985" s="9">
        <f>YEARFRAC(D985,G985,0)</f>
        <v>60</v>
      </c>
      <c r="O985" s="12"/>
      <c r="P985" s="11"/>
      <c r="Q985" s="11"/>
      <c r="R985" s="11"/>
      <c r="S985" s="9"/>
      <c r="T985" s="9"/>
      <c r="U985" s="9"/>
      <c r="V985" s="9"/>
      <c r="W985" s="9"/>
      <c r="X985" s="9"/>
      <c r="Y985" s="10"/>
      <c r="Z985" s="9"/>
      <c r="AA985" s="8"/>
      <c r="AB985" s="1"/>
      <c r="AC985" s="7"/>
    </row>
    <row r="986" spans="1:29" x14ac:dyDescent="0.2">
      <c r="A986" s="18">
        <v>4405</v>
      </c>
      <c r="B986" s="17" t="s">
        <v>198</v>
      </c>
      <c r="C986" s="17" t="s">
        <v>2</v>
      </c>
      <c r="D986" s="16">
        <v>22257</v>
      </c>
      <c r="E986" s="16">
        <v>30900</v>
      </c>
      <c r="F986" s="16">
        <v>34700</v>
      </c>
      <c r="G986" s="16">
        <v>44172</v>
      </c>
      <c r="H986" s="13">
        <v>35275</v>
      </c>
      <c r="I986" s="13">
        <v>423300</v>
      </c>
      <c r="J986" s="15">
        <f>YEARFRAC(F986,$J$2,3)</f>
        <v>16.504109589041096</v>
      </c>
      <c r="K986" s="14">
        <f>PRODUCT(J986*12)</f>
        <v>198.04931506849317</v>
      </c>
      <c r="L986" s="4">
        <f>12*(INT(K986/12))+IF(((K986/12)-INT(K986/12))*12&lt;3,3,IF(AND(((K986/12)-INT(K986/12))*12&gt;=3,((K986/12)-INT(K986/12))*12&lt;6),6,IF(AND(((K986/12)-INT(K986/12))*12&gt;=6,((K986/12)-INT(K986/12))*12&lt;9),9,IF(((K986/12)-INT(K986/12))*12&gt;=9,12))))</f>
        <v>201</v>
      </c>
      <c r="M986" s="13">
        <f>1/500*(I986*L986)</f>
        <v>170166.6</v>
      </c>
      <c r="N986" s="9">
        <f>YEARFRAC(D986,G986,0)</f>
        <v>60</v>
      </c>
      <c r="O986" s="12"/>
      <c r="P986" s="11"/>
      <c r="Q986" s="11"/>
      <c r="R986" s="11"/>
      <c r="S986" s="9"/>
      <c r="T986" s="9"/>
      <c r="U986" s="9"/>
      <c r="V986" s="9"/>
      <c r="W986" s="9"/>
      <c r="X986" s="9"/>
      <c r="Y986" s="10"/>
      <c r="Z986" s="9"/>
      <c r="AA986" s="8"/>
      <c r="AB986" s="1"/>
      <c r="AC986" s="7"/>
    </row>
    <row r="987" spans="1:29" x14ac:dyDescent="0.2">
      <c r="A987" s="18">
        <v>6376</v>
      </c>
      <c r="B987" s="17" t="s">
        <v>197</v>
      </c>
      <c r="C987" s="17" t="s">
        <v>0</v>
      </c>
      <c r="D987" s="16">
        <v>22682</v>
      </c>
      <c r="E987" s="16">
        <v>32325</v>
      </c>
      <c r="F987" s="16">
        <v>35278</v>
      </c>
      <c r="G987" s="16">
        <v>44597</v>
      </c>
      <c r="H987" s="13">
        <v>20289</v>
      </c>
      <c r="I987" s="13">
        <v>243468</v>
      </c>
      <c r="J987" s="15">
        <f>YEARFRAC(F987,$J$2,3)</f>
        <v>14.920547945205479</v>
      </c>
      <c r="K987" s="14">
        <f>PRODUCT(J987*12)</f>
        <v>179.04657534246576</v>
      </c>
      <c r="L987" s="4">
        <f>12*(INT(K987/12))+IF(((K987/12)-INT(K987/12))*12&lt;3,3,IF(AND(((K987/12)-INT(K987/12))*12&gt;=3,((K987/12)-INT(K987/12))*12&lt;6),6,IF(AND(((K987/12)-INT(K987/12))*12&gt;=6,((K987/12)-INT(K987/12))*12&lt;9),9,IF(((K987/12)-INT(K987/12))*12&gt;=9,12))))</f>
        <v>180</v>
      </c>
      <c r="M987" s="13">
        <f>1/500*(I987*L987)</f>
        <v>87648.48</v>
      </c>
      <c r="N987" s="9">
        <f>YEARFRAC(D987,G987,0)</f>
        <v>60</v>
      </c>
      <c r="O987" s="12"/>
      <c r="P987" s="11"/>
      <c r="Q987" s="11"/>
      <c r="R987" s="11"/>
      <c r="S987" s="9"/>
      <c r="T987" s="9"/>
      <c r="U987" s="9"/>
      <c r="V987" s="9"/>
      <c r="W987" s="9"/>
      <c r="X987" s="9"/>
      <c r="Y987" s="10"/>
      <c r="Z987" s="9"/>
      <c r="AA987" s="8"/>
      <c r="AB987" s="1"/>
      <c r="AC987" s="7"/>
    </row>
    <row r="988" spans="1:29" x14ac:dyDescent="0.2">
      <c r="A988" s="18">
        <v>7528</v>
      </c>
      <c r="B988" s="17" t="s">
        <v>196</v>
      </c>
      <c r="C988" s="17" t="s">
        <v>2</v>
      </c>
      <c r="D988" s="16">
        <v>21948</v>
      </c>
      <c r="E988" s="16">
        <v>40602</v>
      </c>
      <c r="F988" s="16">
        <v>40602</v>
      </c>
      <c r="G988" s="16">
        <v>45690</v>
      </c>
      <c r="H988" s="13">
        <v>40835</v>
      </c>
      <c r="I988" s="13">
        <v>490020</v>
      </c>
      <c r="J988" s="15">
        <f>YEARFRAC(F988,$J$2,3)</f>
        <v>0.33424657534246577</v>
      </c>
      <c r="K988" s="14">
        <f>PRODUCT(J988*12)</f>
        <v>4.0109589041095894</v>
      </c>
      <c r="L988" s="4">
        <f>12*(INT(K988/12))+IF(((K988/12)-INT(K988/12))*12&lt;3,3,IF(AND(((K988/12)-INT(K988/12))*12&gt;=3,((K988/12)-INT(K988/12))*12&lt;6),6,IF(AND(((K988/12)-INT(K988/12))*12&gt;=6,((K988/12)-INT(K988/12))*12&lt;9),9,IF(((K988/12)-INT(K988/12))*12&gt;=9,12))))</f>
        <v>6</v>
      </c>
      <c r="M988" s="13">
        <f>1/500*(I988*L988)</f>
        <v>5880.24</v>
      </c>
      <c r="N988" s="9">
        <f>YEARFRAC(D988,G988,0)</f>
        <v>65</v>
      </c>
      <c r="O988" s="12"/>
      <c r="P988" s="11"/>
      <c r="Q988" s="11"/>
      <c r="R988" s="11"/>
      <c r="S988" s="9"/>
      <c r="T988" s="9"/>
      <c r="U988" s="9"/>
      <c r="V988" s="9"/>
      <c r="W988" s="9"/>
      <c r="X988" s="9"/>
      <c r="Y988" s="10"/>
      <c r="Z988" s="9"/>
      <c r="AA988" s="8"/>
      <c r="AB988" s="1"/>
      <c r="AC988" s="7"/>
    </row>
    <row r="989" spans="1:29" x14ac:dyDescent="0.2">
      <c r="A989" s="18">
        <v>1430</v>
      </c>
      <c r="B989" s="17" t="s">
        <v>195</v>
      </c>
      <c r="C989" s="17" t="s">
        <v>2</v>
      </c>
      <c r="D989" s="16">
        <v>21075</v>
      </c>
      <c r="E989" s="16">
        <v>28807</v>
      </c>
      <c r="F989" s="16">
        <v>34700</v>
      </c>
      <c r="G989" s="16">
        <v>42990</v>
      </c>
      <c r="H989" s="13">
        <v>49636</v>
      </c>
      <c r="I989" s="13">
        <v>595632</v>
      </c>
      <c r="J989" s="15">
        <f>YEARFRAC(F989,$J$2,3)</f>
        <v>16.504109589041096</v>
      </c>
      <c r="K989" s="14">
        <f>PRODUCT(J989*12)</f>
        <v>198.04931506849317</v>
      </c>
      <c r="L989" s="4">
        <f>12*(INT(K989/12))+IF(((K989/12)-INT(K989/12))*12&lt;3,3,IF(AND(((K989/12)-INT(K989/12))*12&gt;=3,((K989/12)-INT(K989/12))*12&lt;6),6,IF(AND(((K989/12)-INT(K989/12))*12&gt;=6,((K989/12)-INT(K989/12))*12&lt;9),9,IF(((K989/12)-INT(K989/12))*12&gt;=9,12))))</f>
        <v>201</v>
      </c>
      <c r="M989" s="13">
        <f>1/500*(I989*L989)</f>
        <v>239444.06400000001</v>
      </c>
      <c r="N989" s="9">
        <f>YEARFRAC(D989,G989,0)</f>
        <v>60</v>
      </c>
      <c r="O989" s="12"/>
      <c r="P989" s="11"/>
      <c r="Q989" s="11"/>
      <c r="R989" s="11"/>
      <c r="S989" s="9"/>
      <c r="T989" s="9"/>
      <c r="U989" s="9"/>
      <c r="V989" s="9"/>
      <c r="W989" s="9"/>
      <c r="X989" s="9"/>
      <c r="Y989" s="10"/>
      <c r="Z989" s="9"/>
      <c r="AA989" s="8"/>
      <c r="AB989" s="1"/>
      <c r="AC989" s="7"/>
    </row>
    <row r="990" spans="1:29" x14ac:dyDescent="0.2">
      <c r="A990" s="18">
        <v>1521</v>
      </c>
      <c r="B990" s="17" t="s">
        <v>194</v>
      </c>
      <c r="C990" s="17" t="s">
        <v>2</v>
      </c>
      <c r="D990" s="16">
        <v>21579</v>
      </c>
      <c r="E990" s="16">
        <v>28962</v>
      </c>
      <c r="F990" s="16">
        <v>34700</v>
      </c>
      <c r="G990" s="16">
        <v>45320</v>
      </c>
      <c r="H990" s="13">
        <v>42877</v>
      </c>
      <c r="I990" s="13">
        <v>514524</v>
      </c>
      <c r="J990" s="15">
        <f>YEARFRAC(F990,$J$2,3)</f>
        <v>16.504109589041096</v>
      </c>
      <c r="K990" s="14">
        <f>PRODUCT(J990*12)</f>
        <v>198.04931506849317</v>
      </c>
      <c r="L990" s="4">
        <f>12*(INT(K990/12))+IF(((K990/12)-INT(K990/12))*12&lt;3,3,IF(AND(((K990/12)-INT(K990/12))*12&gt;=3,((K990/12)-INT(K990/12))*12&lt;6),6,IF(AND(((K990/12)-INT(K990/12))*12&gt;=6,((K990/12)-INT(K990/12))*12&lt;9),9,IF(((K990/12)-INT(K990/12))*12&gt;=9,12))))</f>
        <v>201</v>
      </c>
      <c r="M990" s="13">
        <f>1/500*(I990*L990)</f>
        <v>206838.64800000002</v>
      </c>
      <c r="N990" s="9">
        <f>YEARFRAC(D990,G990,0)</f>
        <v>65</v>
      </c>
      <c r="O990" s="12"/>
      <c r="P990" s="11"/>
      <c r="Q990" s="11"/>
      <c r="R990" s="11"/>
      <c r="S990" s="9"/>
      <c r="T990" s="9"/>
      <c r="U990" s="9"/>
      <c r="V990" s="9"/>
      <c r="W990" s="9"/>
      <c r="X990" s="9"/>
      <c r="Y990" s="10"/>
      <c r="Z990" s="9"/>
      <c r="AA990" s="8"/>
      <c r="AB990" s="1"/>
      <c r="AC990" s="7"/>
    </row>
    <row r="991" spans="1:29" x14ac:dyDescent="0.2">
      <c r="A991" s="18">
        <v>1995</v>
      </c>
      <c r="B991" s="17" t="s">
        <v>193</v>
      </c>
      <c r="C991" s="17" t="s">
        <v>2</v>
      </c>
      <c r="D991" s="16">
        <v>20884</v>
      </c>
      <c r="E991" s="16">
        <v>29845</v>
      </c>
      <c r="F991" s="16">
        <v>34700</v>
      </c>
      <c r="G991" s="16">
        <v>44625</v>
      </c>
      <c r="H991" s="13">
        <v>49636</v>
      </c>
      <c r="I991" s="13">
        <v>595632</v>
      </c>
      <c r="J991" s="15">
        <f>YEARFRAC(F991,$J$2,3)</f>
        <v>16.504109589041096</v>
      </c>
      <c r="K991" s="14">
        <f>PRODUCT(J991*12)</f>
        <v>198.04931506849317</v>
      </c>
      <c r="L991" s="4">
        <f>12*(INT(K991/12))+IF(((K991/12)-INT(K991/12))*12&lt;3,3,IF(AND(((K991/12)-INT(K991/12))*12&gt;=3,((K991/12)-INT(K991/12))*12&lt;6),6,IF(AND(((K991/12)-INT(K991/12))*12&gt;=6,((K991/12)-INT(K991/12))*12&lt;9),9,IF(((K991/12)-INT(K991/12))*12&gt;=9,12))))</f>
        <v>201</v>
      </c>
      <c r="M991" s="13">
        <f>1/500*(I991*L991)</f>
        <v>239444.06400000001</v>
      </c>
      <c r="N991" s="9">
        <f>YEARFRAC(D991,G991,0)</f>
        <v>65</v>
      </c>
      <c r="O991" s="12"/>
      <c r="P991" s="11"/>
      <c r="Q991" s="11"/>
      <c r="R991" s="11"/>
      <c r="S991" s="9"/>
      <c r="T991" s="9"/>
      <c r="U991" s="9"/>
      <c r="V991" s="9"/>
      <c r="W991" s="9"/>
      <c r="X991" s="9"/>
      <c r="Y991" s="10"/>
      <c r="Z991" s="9"/>
      <c r="AA991" s="8"/>
      <c r="AB991" s="1"/>
      <c r="AC991" s="7"/>
    </row>
    <row r="992" spans="1:29" x14ac:dyDescent="0.2">
      <c r="A992" s="18">
        <v>2181</v>
      </c>
      <c r="B992" s="17" t="s">
        <v>192</v>
      </c>
      <c r="C992" s="17" t="s">
        <v>2</v>
      </c>
      <c r="D992" s="16">
        <v>23212</v>
      </c>
      <c r="E992" s="16">
        <v>30517</v>
      </c>
      <c r="F992" s="16">
        <v>34700</v>
      </c>
      <c r="G992" s="16">
        <v>46954</v>
      </c>
      <c r="H992" s="13">
        <v>49636</v>
      </c>
      <c r="I992" s="13">
        <v>595632</v>
      </c>
      <c r="J992" s="15">
        <f>YEARFRAC(F992,$J$2,3)</f>
        <v>16.504109589041096</v>
      </c>
      <c r="K992" s="14">
        <f>PRODUCT(J992*12)</f>
        <v>198.04931506849317</v>
      </c>
      <c r="L992" s="4">
        <f>12*(INT(K992/12))+IF(((K992/12)-INT(K992/12))*12&lt;3,3,IF(AND(((K992/12)-INT(K992/12))*12&gt;=3,((K992/12)-INT(K992/12))*12&lt;6),6,IF(AND(((K992/12)-INT(K992/12))*12&gt;=6,((K992/12)-INT(K992/12))*12&lt;9),9,IF(((K992/12)-INT(K992/12))*12&gt;=9,12))))</f>
        <v>201</v>
      </c>
      <c r="M992" s="13">
        <f>1/500*(I992*L992)</f>
        <v>239444.06400000001</v>
      </c>
      <c r="N992" s="9">
        <f>YEARFRAC(D992,G992,0)</f>
        <v>65</v>
      </c>
      <c r="O992" s="12"/>
      <c r="P992" s="11"/>
      <c r="Q992" s="11"/>
      <c r="R992" s="11"/>
      <c r="S992" s="9"/>
      <c r="T992" s="9"/>
      <c r="U992" s="9"/>
      <c r="V992" s="9"/>
      <c r="W992" s="9"/>
      <c r="X992" s="9"/>
      <c r="Y992" s="10"/>
      <c r="Z992" s="9"/>
      <c r="AA992" s="8"/>
      <c r="AB992" s="1"/>
      <c r="AC992" s="7"/>
    </row>
    <row r="993" spans="1:29" x14ac:dyDescent="0.2">
      <c r="A993" s="18">
        <v>2345</v>
      </c>
      <c r="B993" s="17" t="s">
        <v>191</v>
      </c>
      <c r="C993" s="17" t="s">
        <v>2</v>
      </c>
      <c r="D993" s="16">
        <v>20802</v>
      </c>
      <c r="E993" s="16">
        <v>28604</v>
      </c>
      <c r="F993" s="16">
        <v>34700</v>
      </c>
      <c r="G993" s="16">
        <v>42717</v>
      </c>
      <c r="H993" s="13">
        <v>42877</v>
      </c>
      <c r="I993" s="13">
        <v>514524</v>
      </c>
      <c r="J993" s="15">
        <f>YEARFRAC(F993,$J$2,3)</f>
        <v>16.504109589041096</v>
      </c>
      <c r="K993" s="14">
        <f>PRODUCT(J993*12)</f>
        <v>198.04931506849317</v>
      </c>
      <c r="L993" s="4">
        <f>12*(INT(K993/12))+IF(((K993/12)-INT(K993/12))*12&lt;3,3,IF(AND(((K993/12)-INT(K993/12))*12&gt;=3,((K993/12)-INT(K993/12))*12&lt;6),6,IF(AND(((K993/12)-INT(K993/12))*12&gt;=6,((K993/12)-INT(K993/12))*12&lt;9),9,IF(((K993/12)-INT(K993/12))*12&gt;=9,12))))</f>
        <v>201</v>
      </c>
      <c r="M993" s="13">
        <f>1/500*(I993*L993)</f>
        <v>206838.64800000002</v>
      </c>
      <c r="N993" s="9">
        <f>YEARFRAC(D993,G993,0)</f>
        <v>60</v>
      </c>
      <c r="O993" s="12"/>
      <c r="P993" s="11"/>
      <c r="Q993" s="11"/>
      <c r="R993" s="11"/>
      <c r="S993" s="9"/>
      <c r="T993" s="9"/>
      <c r="U993" s="9"/>
      <c r="V993" s="9"/>
      <c r="W993" s="9"/>
      <c r="X993" s="9"/>
      <c r="Y993" s="10"/>
      <c r="Z993" s="9"/>
      <c r="AA993" s="8"/>
      <c r="AB993" s="1"/>
      <c r="AC993" s="7"/>
    </row>
    <row r="994" spans="1:29" x14ac:dyDescent="0.2">
      <c r="A994" s="18">
        <v>2374</v>
      </c>
      <c r="B994" s="17" t="s">
        <v>190</v>
      </c>
      <c r="C994" s="17" t="s">
        <v>2</v>
      </c>
      <c r="D994" s="16">
        <v>22270</v>
      </c>
      <c r="E994" s="16">
        <v>31229</v>
      </c>
      <c r="F994" s="16">
        <v>34700</v>
      </c>
      <c r="G994" s="16">
        <v>44185</v>
      </c>
      <c r="H994" s="13">
        <v>40835</v>
      </c>
      <c r="I994" s="13">
        <v>490020</v>
      </c>
      <c r="J994" s="15">
        <f>YEARFRAC(F994,$J$2,3)</f>
        <v>16.504109589041096</v>
      </c>
      <c r="K994" s="14">
        <f>PRODUCT(J994*12)</f>
        <v>198.04931506849317</v>
      </c>
      <c r="L994" s="4">
        <f>12*(INT(K994/12))+IF(((K994/12)-INT(K994/12))*12&lt;3,3,IF(AND(((K994/12)-INT(K994/12))*12&gt;=3,((K994/12)-INT(K994/12))*12&lt;6),6,IF(AND(((K994/12)-INT(K994/12))*12&gt;=6,((K994/12)-INT(K994/12))*12&lt;9),9,IF(((K994/12)-INT(K994/12))*12&gt;=9,12))))</f>
        <v>201</v>
      </c>
      <c r="M994" s="13">
        <f>1/500*(I994*L994)</f>
        <v>196988.04</v>
      </c>
      <c r="N994" s="9">
        <f>YEARFRAC(D994,G994,0)</f>
        <v>60</v>
      </c>
      <c r="O994" s="12"/>
      <c r="P994" s="11"/>
      <c r="Q994" s="11"/>
      <c r="R994" s="11"/>
      <c r="S994" s="9"/>
      <c r="T994" s="9"/>
      <c r="U994" s="9"/>
      <c r="V994" s="9"/>
      <c r="W994" s="9"/>
      <c r="X994" s="9"/>
      <c r="Y994" s="10"/>
      <c r="Z994" s="9"/>
      <c r="AA994" s="8"/>
      <c r="AB994" s="1"/>
      <c r="AC994" s="7"/>
    </row>
    <row r="995" spans="1:29" x14ac:dyDescent="0.2">
      <c r="A995" s="18">
        <v>2403</v>
      </c>
      <c r="B995" s="17" t="s">
        <v>189</v>
      </c>
      <c r="C995" s="17" t="s">
        <v>2</v>
      </c>
      <c r="D995" s="16">
        <v>21916</v>
      </c>
      <c r="E995" s="16">
        <v>31252</v>
      </c>
      <c r="F995" s="16">
        <v>34700</v>
      </c>
      <c r="G995" s="16">
        <v>45658</v>
      </c>
      <c r="H995" s="13">
        <v>94235</v>
      </c>
      <c r="I995" s="13">
        <v>1130820</v>
      </c>
      <c r="J995" s="15">
        <f>YEARFRAC(F995,$J$2,3)</f>
        <v>16.504109589041096</v>
      </c>
      <c r="K995" s="14">
        <f>PRODUCT(J995*12)</f>
        <v>198.04931506849317</v>
      </c>
      <c r="L995" s="4">
        <f>12*(INT(K995/12))+IF(((K995/12)-INT(K995/12))*12&lt;3,3,IF(AND(((K995/12)-INT(K995/12))*12&gt;=3,((K995/12)-INT(K995/12))*12&lt;6),6,IF(AND(((K995/12)-INT(K995/12))*12&gt;=6,((K995/12)-INT(K995/12))*12&lt;9),9,IF(((K995/12)-INT(K995/12))*12&gt;=9,12))))</f>
        <v>201</v>
      </c>
      <c r="M995" s="13">
        <f>1/500*(I995*L995)</f>
        <v>454589.64</v>
      </c>
      <c r="N995" s="9">
        <f>YEARFRAC(D995,G995,0)</f>
        <v>65</v>
      </c>
      <c r="O995" s="12"/>
      <c r="P995" s="11"/>
      <c r="Q995" s="11"/>
      <c r="R995" s="11"/>
      <c r="S995" s="9"/>
      <c r="T995" s="9"/>
      <c r="U995" s="9"/>
      <c r="V995" s="9"/>
      <c r="W995" s="9"/>
      <c r="X995" s="9"/>
      <c r="Y995" s="10"/>
      <c r="Z995" s="9"/>
      <c r="AA995" s="8"/>
      <c r="AB995" s="1"/>
      <c r="AC995" s="7"/>
    </row>
    <row r="996" spans="1:29" x14ac:dyDescent="0.2">
      <c r="A996" s="18">
        <v>2463</v>
      </c>
      <c r="B996" s="17" t="s">
        <v>188</v>
      </c>
      <c r="C996" s="17" t="s">
        <v>2</v>
      </c>
      <c r="D996" s="16">
        <v>22381</v>
      </c>
      <c r="E996" s="16">
        <v>31596</v>
      </c>
      <c r="F996" s="16">
        <v>34700</v>
      </c>
      <c r="G996" s="16">
        <v>44296</v>
      </c>
      <c r="H996" s="13">
        <v>35275</v>
      </c>
      <c r="I996" s="13">
        <v>423300</v>
      </c>
      <c r="J996" s="15">
        <f>YEARFRAC(F996,$J$2,3)</f>
        <v>16.504109589041096</v>
      </c>
      <c r="K996" s="14">
        <f>PRODUCT(J996*12)</f>
        <v>198.04931506849317</v>
      </c>
      <c r="L996" s="4">
        <f>12*(INT(K996/12))+IF(((K996/12)-INT(K996/12))*12&lt;3,3,IF(AND(((K996/12)-INT(K996/12))*12&gt;=3,((K996/12)-INT(K996/12))*12&lt;6),6,IF(AND(((K996/12)-INT(K996/12))*12&gt;=6,((K996/12)-INT(K996/12))*12&lt;9),9,IF(((K996/12)-INT(K996/12))*12&gt;=9,12))))</f>
        <v>201</v>
      </c>
      <c r="M996" s="13">
        <f>1/500*(I996*L996)</f>
        <v>170166.6</v>
      </c>
      <c r="N996" s="9">
        <f>YEARFRAC(D996,G996,0)</f>
        <v>60</v>
      </c>
      <c r="O996" s="12"/>
      <c r="P996" s="11"/>
      <c r="Q996" s="11"/>
      <c r="R996" s="11"/>
      <c r="S996" s="9"/>
      <c r="T996" s="9"/>
      <c r="U996" s="9"/>
      <c r="V996" s="9"/>
      <c r="W996" s="9"/>
      <c r="X996" s="9"/>
      <c r="Y996" s="10"/>
      <c r="Z996" s="9"/>
      <c r="AA996" s="8"/>
      <c r="AB996" s="1"/>
      <c r="AC996" s="7"/>
    </row>
    <row r="997" spans="1:29" x14ac:dyDescent="0.2">
      <c r="A997" s="18">
        <v>2639</v>
      </c>
      <c r="B997" s="17" t="s">
        <v>187</v>
      </c>
      <c r="C997" s="17" t="s">
        <v>2</v>
      </c>
      <c r="D997" s="16">
        <v>22282</v>
      </c>
      <c r="E997" s="16">
        <v>31695</v>
      </c>
      <c r="F997" s="16">
        <v>34700</v>
      </c>
      <c r="G997" s="16">
        <v>44197</v>
      </c>
      <c r="H997" s="13">
        <v>20289</v>
      </c>
      <c r="I997" s="13">
        <v>243468</v>
      </c>
      <c r="J997" s="15">
        <f>YEARFRAC(F997,$J$2,3)</f>
        <v>16.504109589041096</v>
      </c>
      <c r="K997" s="14">
        <f>PRODUCT(J997*12)</f>
        <v>198.04931506849317</v>
      </c>
      <c r="L997" s="4">
        <f>12*(INT(K997/12))+IF(((K997/12)-INT(K997/12))*12&lt;3,3,IF(AND(((K997/12)-INT(K997/12))*12&gt;=3,((K997/12)-INT(K997/12))*12&lt;6),6,IF(AND(((K997/12)-INT(K997/12))*12&gt;=6,((K997/12)-INT(K997/12))*12&lt;9),9,IF(((K997/12)-INT(K997/12))*12&gt;=9,12))))</f>
        <v>201</v>
      </c>
      <c r="M997" s="13">
        <f>1/500*(I997*L997)</f>
        <v>97874.135999999999</v>
      </c>
      <c r="N997" s="9">
        <f>YEARFRAC(D997,G997,0)</f>
        <v>60</v>
      </c>
      <c r="O997" s="12"/>
      <c r="P997" s="11"/>
      <c r="Q997" s="11"/>
      <c r="R997" s="11"/>
      <c r="S997" s="9"/>
      <c r="T997" s="9"/>
      <c r="U997" s="9"/>
      <c r="V997" s="9"/>
      <c r="W997" s="9"/>
      <c r="X997" s="9"/>
      <c r="Y997" s="10"/>
      <c r="Z997" s="9"/>
      <c r="AA997" s="8"/>
      <c r="AB997" s="1"/>
      <c r="AC997" s="7"/>
    </row>
    <row r="998" spans="1:29" x14ac:dyDescent="0.2">
      <c r="A998" s="18">
        <v>2643</v>
      </c>
      <c r="B998" s="17" t="s">
        <v>186</v>
      </c>
      <c r="C998" s="17" t="s">
        <v>0</v>
      </c>
      <c r="D998" s="16">
        <v>23068</v>
      </c>
      <c r="E998" s="16">
        <v>31667</v>
      </c>
      <c r="F998" s="16">
        <v>34700</v>
      </c>
      <c r="G998" s="16">
        <v>44983</v>
      </c>
      <c r="H998" s="13">
        <v>25895</v>
      </c>
      <c r="I998" s="13">
        <v>310740</v>
      </c>
      <c r="J998" s="15">
        <f>YEARFRAC(F998,$J$2,3)</f>
        <v>16.504109589041096</v>
      </c>
      <c r="K998" s="14">
        <f>PRODUCT(J998*12)</f>
        <v>198.04931506849317</v>
      </c>
      <c r="L998" s="4">
        <f>12*(INT(K998/12))+IF(((K998/12)-INT(K998/12))*12&lt;3,3,IF(AND(((K998/12)-INT(K998/12))*12&gt;=3,((K998/12)-INT(K998/12))*12&lt;6),6,IF(AND(((K998/12)-INT(K998/12))*12&gt;=6,((K998/12)-INT(K998/12))*12&lt;9),9,IF(((K998/12)-INT(K998/12))*12&gt;=9,12))))</f>
        <v>201</v>
      </c>
      <c r="M998" s="13">
        <f>1/500*(I998*L998)</f>
        <v>124917.48</v>
      </c>
      <c r="N998" s="9">
        <f>YEARFRAC(D998,G998,0)</f>
        <v>60</v>
      </c>
      <c r="O998" s="12"/>
      <c r="P998" s="11"/>
      <c r="Q998" s="11"/>
      <c r="R998" s="11"/>
      <c r="S998" s="9"/>
      <c r="T998" s="9"/>
      <c r="U998" s="9"/>
      <c r="V998" s="9"/>
      <c r="W998" s="9"/>
      <c r="X998" s="9"/>
      <c r="Y998" s="10"/>
      <c r="Z998" s="9"/>
      <c r="AA998" s="8"/>
      <c r="AB998" s="1"/>
      <c r="AC998" s="7"/>
    </row>
    <row r="999" spans="1:29" x14ac:dyDescent="0.2">
      <c r="A999" s="18">
        <v>2808</v>
      </c>
      <c r="B999" s="17" t="s">
        <v>185</v>
      </c>
      <c r="C999" s="17" t="s">
        <v>2</v>
      </c>
      <c r="D999" s="16">
        <v>22906</v>
      </c>
      <c r="E999" s="16">
        <v>32377</v>
      </c>
      <c r="F999" s="16">
        <v>34700</v>
      </c>
      <c r="G999" s="16">
        <v>46647</v>
      </c>
      <c r="H999" s="13">
        <v>49636</v>
      </c>
      <c r="I999" s="13">
        <v>595632</v>
      </c>
      <c r="J999" s="15">
        <f>YEARFRAC(F999,$J$2,3)</f>
        <v>16.504109589041096</v>
      </c>
      <c r="K999" s="14">
        <f>PRODUCT(J999*12)</f>
        <v>198.04931506849317</v>
      </c>
      <c r="L999" s="4">
        <f>12*(INT(K999/12))+IF(((K999/12)-INT(K999/12))*12&lt;3,3,IF(AND(((K999/12)-INT(K999/12))*12&gt;=3,((K999/12)-INT(K999/12))*12&lt;6),6,IF(AND(((K999/12)-INT(K999/12))*12&gt;=6,((K999/12)-INT(K999/12))*12&lt;9),9,IF(((K999/12)-INT(K999/12))*12&gt;=9,12))))</f>
        <v>201</v>
      </c>
      <c r="M999" s="13">
        <f>1/500*(I999*L999)</f>
        <v>239444.06400000001</v>
      </c>
      <c r="N999" s="9">
        <f>YEARFRAC(D999,G999,0)</f>
        <v>65</v>
      </c>
      <c r="O999" s="12"/>
      <c r="P999" s="11"/>
      <c r="Q999" s="11"/>
      <c r="R999" s="11"/>
      <c r="S999" s="9"/>
      <c r="T999" s="9"/>
      <c r="U999" s="9"/>
      <c r="V999" s="9"/>
      <c r="W999" s="9"/>
      <c r="X999" s="9"/>
      <c r="Y999" s="10"/>
      <c r="Z999" s="9"/>
      <c r="AA999" s="8"/>
      <c r="AB999" s="1"/>
      <c r="AC999" s="7"/>
    </row>
    <row r="1000" spans="1:29" x14ac:dyDescent="0.2">
      <c r="A1000" s="18">
        <v>2955</v>
      </c>
      <c r="B1000" s="17" t="s">
        <v>184</v>
      </c>
      <c r="C1000" s="17" t="s">
        <v>2</v>
      </c>
      <c r="D1000" s="16">
        <v>19725</v>
      </c>
      <c r="E1000" s="16">
        <v>29835</v>
      </c>
      <c r="F1000" s="16">
        <v>34700</v>
      </c>
      <c r="G1000" s="16">
        <v>43466</v>
      </c>
      <c r="H1000" s="13">
        <v>94235</v>
      </c>
      <c r="I1000" s="13">
        <v>1130820</v>
      </c>
      <c r="J1000" s="15">
        <f>YEARFRAC(F1000,$J$2,3)</f>
        <v>16.504109589041096</v>
      </c>
      <c r="K1000" s="14">
        <f>PRODUCT(J1000*12)</f>
        <v>198.04931506849317</v>
      </c>
      <c r="L1000" s="4">
        <f>12*(INT(K1000/12))+IF(((K1000/12)-INT(K1000/12))*12&lt;3,3,IF(AND(((K1000/12)-INT(K1000/12))*12&gt;=3,((K1000/12)-INT(K1000/12))*12&lt;6),6,IF(AND(((K1000/12)-INT(K1000/12))*12&gt;=6,((K1000/12)-INT(K1000/12))*12&lt;9),9,IF(((K1000/12)-INT(K1000/12))*12&gt;=9,12))))</f>
        <v>201</v>
      </c>
      <c r="M1000" s="13">
        <f>1/500*(I1000*L1000)</f>
        <v>454589.64</v>
      </c>
      <c r="N1000" s="9">
        <f>YEARFRAC(D1000,G1000,0)</f>
        <v>65</v>
      </c>
      <c r="O1000" s="12"/>
      <c r="P1000" s="11"/>
      <c r="Q1000" s="11"/>
      <c r="R1000" s="11"/>
      <c r="S1000" s="9"/>
      <c r="T1000" s="9"/>
      <c r="U1000" s="9"/>
      <c r="V1000" s="9"/>
      <c r="W1000" s="9"/>
      <c r="X1000" s="9"/>
      <c r="Y1000" s="10"/>
      <c r="Z1000" s="9"/>
      <c r="AA1000" s="8"/>
      <c r="AB1000" s="1"/>
      <c r="AC1000" s="7"/>
    </row>
    <row r="1001" spans="1:29" x14ac:dyDescent="0.2">
      <c r="A1001" s="18">
        <v>3113</v>
      </c>
      <c r="B1001" s="17" t="s">
        <v>183</v>
      </c>
      <c r="C1001" s="17" t="s">
        <v>2</v>
      </c>
      <c r="D1001" s="16">
        <v>22282</v>
      </c>
      <c r="E1001" s="16">
        <v>29906</v>
      </c>
      <c r="F1001" s="16">
        <v>34700</v>
      </c>
      <c r="G1001" s="16">
        <v>44197</v>
      </c>
      <c r="H1001" s="13">
        <v>35275</v>
      </c>
      <c r="I1001" s="13">
        <v>423300</v>
      </c>
      <c r="J1001" s="15">
        <f>YEARFRAC(F1001,$J$2,3)</f>
        <v>16.504109589041096</v>
      </c>
      <c r="K1001" s="14">
        <f>PRODUCT(J1001*12)</f>
        <v>198.04931506849317</v>
      </c>
      <c r="L1001" s="4">
        <f>12*(INT(K1001/12))+IF(((K1001/12)-INT(K1001/12))*12&lt;3,3,IF(AND(((K1001/12)-INT(K1001/12))*12&gt;=3,((K1001/12)-INT(K1001/12))*12&lt;6),6,IF(AND(((K1001/12)-INT(K1001/12))*12&gt;=6,((K1001/12)-INT(K1001/12))*12&lt;9),9,IF(((K1001/12)-INT(K1001/12))*12&gt;=9,12))))</f>
        <v>201</v>
      </c>
      <c r="M1001" s="13">
        <f>1/500*(I1001*L1001)</f>
        <v>170166.6</v>
      </c>
      <c r="N1001" s="9">
        <f>YEARFRAC(D1001,G1001,0)</f>
        <v>60</v>
      </c>
      <c r="O1001" s="12"/>
      <c r="P1001" s="11"/>
      <c r="Q1001" s="11"/>
      <c r="R1001" s="11"/>
      <c r="S1001" s="9"/>
      <c r="T1001" s="9"/>
      <c r="U1001" s="9"/>
      <c r="V1001" s="9"/>
      <c r="W1001" s="9"/>
      <c r="X1001" s="9"/>
      <c r="Y1001" s="10"/>
      <c r="Z1001" s="9"/>
      <c r="AA1001" s="8"/>
      <c r="AB1001" s="1"/>
      <c r="AC1001" s="7"/>
    </row>
    <row r="1002" spans="1:29" x14ac:dyDescent="0.2">
      <c r="A1002" s="18">
        <v>3266</v>
      </c>
      <c r="B1002" s="17" t="s">
        <v>182</v>
      </c>
      <c r="C1002" s="17" t="s">
        <v>2</v>
      </c>
      <c r="D1002" s="16">
        <v>23723</v>
      </c>
      <c r="E1002" s="16">
        <v>31959</v>
      </c>
      <c r="F1002" s="16">
        <v>34700</v>
      </c>
      <c r="G1002" s="16">
        <v>45638</v>
      </c>
      <c r="H1002" s="13">
        <v>35275</v>
      </c>
      <c r="I1002" s="13">
        <v>423300</v>
      </c>
      <c r="J1002" s="15">
        <f>YEARFRAC(F1002,$J$2,3)</f>
        <v>16.504109589041096</v>
      </c>
      <c r="K1002" s="14">
        <f>PRODUCT(J1002*12)</f>
        <v>198.04931506849317</v>
      </c>
      <c r="L1002" s="4">
        <f>12*(INT(K1002/12))+IF(((K1002/12)-INT(K1002/12))*12&lt;3,3,IF(AND(((K1002/12)-INT(K1002/12))*12&gt;=3,((K1002/12)-INT(K1002/12))*12&lt;6),6,IF(AND(((K1002/12)-INT(K1002/12))*12&gt;=6,((K1002/12)-INT(K1002/12))*12&lt;9),9,IF(((K1002/12)-INT(K1002/12))*12&gt;=9,12))))</f>
        <v>201</v>
      </c>
      <c r="M1002" s="13">
        <f>1/500*(I1002*L1002)</f>
        <v>170166.6</v>
      </c>
      <c r="N1002" s="9">
        <f>YEARFRAC(D1002,G1002,0)</f>
        <v>60</v>
      </c>
      <c r="O1002" s="12"/>
      <c r="P1002" s="11"/>
      <c r="Q1002" s="11"/>
      <c r="R1002" s="11"/>
      <c r="S1002" s="9"/>
      <c r="T1002" s="9"/>
      <c r="U1002" s="9"/>
      <c r="V1002" s="9"/>
      <c r="W1002" s="9"/>
      <c r="X1002" s="9"/>
      <c r="Y1002" s="10"/>
      <c r="Z1002" s="9"/>
      <c r="AA1002" s="8"/>
      <c r="AB1002" s="1"/>
      <c r="AC1002" s="7"/>
    </row>
    <row r="1003" spans="1:29" x14ac:dyDescent="0.2">
      <c r="A1003" s="18">
        <v>3958</v>
      </c>
      <c r="B1003" s="17" t="s">
        <v>181</v>
      </c>
      <c r="C1003" s="17" t="s">
        <v>0</v>
      </c>
      <c r="D1003" s="16">
        <v>22463</v>
      </c>
      <c r="E1003" s="16">
        <v>29008</v>
      </c>
      <c r="F1003" s="16">
        <v>34700</v>
      </c>
      <c r="G1003" s="16">
        <v>44378</v>
      </c>
      <c r="H1003" s="13">
        <v>20289</v>
      </c>
      <c r="I1003" s="13">
        <v>243468</v>
      </c>
      <c r="J1003" s="15">
        <f>YEARFRAC(F1003,$J$2,3)</f>
        <v>16.504109589041096</v>
      </c>
      <c r="K1003" s="14">
        <f>PRODUCT(J1003*12)</f>
        <v>198.04931506849317</v>
      </c>
      <c r="L1003" s="4">
        <f>12*(INT(K1003/12))+IF(((K1003/12)-INT(K1003/12))*12&lt;3,3,IF(AND(((K1003/12)-INT(K1003/12))*12&gt;=3,((K1003/12)-INT(K1003/12))*12&lt;6),6,IF(AND(((K1003/12)-INT(K1003/12))*12&gt;=6,((K1003/12)-INT(K1003/12))*12&lt;9),9,IF(((K1003/12)-INT(K1003/12))*12&gt;=9,12))))</f>
        <v>201</v>
      </c>
      <c r="M1003" s="13">
        <f>1/500*(I1003*L1003)</f>
        <v>97874.135999999999</v>
      </c>
      <c r="N1003" s="9">
        <f>YEARFRAC(D1003,G1003,0)</f>
        <v>60</v>
      </c>
      <c r="O1003" s="12"/>
      <c r="P1003" s="11"/>
      <c r="Q1003" s="11"/>
      <c r="R1003" s="11"/>
      <c r="S1003" s="9"/>
      <c r="T1003" s="9"/>
      <c r="U1003" s="9"/>
      <c r="V1003" s="9"/>
      <c r="W1003" s="9"/>
      <c r="X1003" s="9"/>
      <c r="Y1003" s="10"/>
      <c r="Z1003" s="9"/>
      <c r="AA1003" s="8"/>
      <c r="AB1003" s="1"/>
      <c r="AC1003" s="7"/>
    </row>
    <row r="1004" spans="1:29" x14ac:dyDescent="0.2">
      <c r="A1004" s="18">
        <v>4486</v>
      </c>
      <c r="B1004" s="17" t="s">
        <v>180</v>
      </c>
      <c r="C1004" s="17" t="s">
        <v>2</v>
      </c>
      <c r="D1004" s="16">
        <v>22098</v>
      </c>
      <c r="E1004" s="16">
        <v>30133</v>
      </c>
      <c r="F1004" s="16">
        <v>34700</v>
      </c>
      <c r="G1004" s="16">
        <v>45839</v>
      </c>
      <c r="H1004" s="13">
        <v>49636</v>
      </c>
      <c r="I1004" s="13">
        <v>595632</v>
      </c>
      <c r="J1004" s="15">
        <f>YEARFRAC(F1004,$J$2,3)</f>
        <v>16.504109589041096</v>
      </c>
      <c r="K1004" s="14">
        <f>PRODUCT(J1004*12)</f>
        <v>198.04931506849317</v>
      </c>
      <c r="L1004" s="4">
        <f>12*(INT(K1004/12))+IF(((K1004/12)-INT(K1004/12))*12&lt;3,3,IF(AND(((K1004/12)-INT(K1004/12))*12&gt;=3,((K1004/12)-INT(K1004/12))*12&lt;6),6,IF(AND(((K1004/12)-INT(K1004/12))*12&gt;=6,((K1004/12)-INT(K1004/12))*12&lt;9),9,IF(((K1004/12)-INT(K1004/12))*12&gt;=9,12))))</f>
        <v>201</v>
      </c>
      <c r="M1004" s="13">
        <f>1/500*(I1004*L1004)</f>
        <v>239444.06400000001</v>
      </c>
      <c r="N1004" s="9">
        <f>YEARFRAC(D1004,G1004,0)</f>
        <v>65</v>
      </c>
      <c r="O1004" s="12"/>
      <c r="P1004" s="11"/>
      <c r="Q1004" s="11"/>
      <c r="R1004" s="11"/>
      <c r="S1004" s="9"/>
      <c r="T1004" s="9"/>
      <c r="U1004" s="9"/>
      <c r="V1004" s="9"/>
      <c r="W1004" s="9"/>
      <c r="X1004" s="9"/>
      <c r="Y1004" s="10"/>
      <c r="Z1004" s="9"/>
      <c r="AA1004" s="8"/>
      <c r="AB1004" s="1"/>
      <c r="AC1004" s="7"/>
    </row>
    <row r="1005" spans="1:29" x14ac:dyDescent="0.2">
      <c r="A1005" s="18">
        <v>4623</v>
      </c>
      <c r="B1005" s="17" t="s">
        <v>179</v>
      </c>
      <c r="C1005" s="17" t="s">
        <v>2</v>
      </c>
      <c r="D1005" s="16">
        <v>24818</v>
      </c>
      <c r="E1005" s="16">
        <v>34394</v>
      </c>
      <c r="F1005" s="16">
        <v>34700</v>
      </c>
      <c r="G1005" s="16">
        <v>46733</v>
      </c>
      <c r="H1005" s="13">
        <v>20289</v>
      </c>
      <c r="I1005" s="13">
        <v>243468</v>
      </c>
      <c r="J1005" s="15">
        <f>YEARFRAC(F1005,$J$2,3)</f>
        <v>16.504109589041096</v>
      </c>
      <c r="K1005" s="14">
        <f>PRODUCT(J1005*12)</f>
        <v>198.04931506849317</v>
      </c>
      <c r="L1005" s="4">
        <f>12*(INT(K1005/12))+IF(((K1005/12)-INT(K1005/12))*12&lt;3,3,IF(AND(((K1005/12)-INT(K1005/12))*12&gt;=3,((K1005/12)-INT(K1005/12))*12&lt;6),6,IF(AND(((K1005/12)-INT(K1005/12))*12&gt;=6,((K1005/12)-INT(K1005/12))*12&lt;9),9,IF(((K1005/12)-INT(K1005/12))*12&gt;=9,12))))</f>
        <v>201</v>
      </c>
      <c r="M1005" s="13">
        <f>1/500*(I1005*L1005)</f>
        <v>97874.135999999999</v>
      </c>
      <c r="N1005" s="9">
        <f>YEARFRAC(D1005,G1005,0)</f>
        <v>60</v>
      </c>
      <c r="O1005" s="12"/>
      <c r="P1005" s="11"/>
      <c r="Q1005" s="11"/>
      <c r="R1005" s="11"/>
      <c r="S1005" s="9"/>
      <c r="T1005" s="9"/>
      <c r="U1005" s="9"/>
      <c r="V1005" s="9"/>
      <c r="W1005" s="9"/>
      <c r="X1005" s="9"/>
      <c r="Y1005" s="10"/>
      <c r="Z1005" s="9"/>
      <c r="AA1005" s="8"/>
      <c r="AB1005" s="1"/>
      <c r="AC1005" s="7"/>
    </row>
    <row r="1006" spans="1:29" x14ac:dyDescent="0.2">
      <c r="A1006" s="18">
        <v>4625</v>
      </c>
      <c r="B1006" s="17" t="s">
        <v>178</v>
      </c>
      <c r="C1006" s="17" t="s">
        <v>2</v>
      </c>
      <c r="D1006" s="16">
        <v>21217</v>
      </c>
      <c r="E1006" s="16">
        <v>29768</v>
      </c>
      <c r="F1006" s="16">
        <v>34700</v>
      </c>
      <c r="G1006" s="16">
        <v>44958</v>
      </c>
      <c r="H1006" s="13">
        <v>42877</v>
      </c>
      <c r="I1006" s="13">
        <v>514524</v>
      </c>
      <c r="J1006" s="15">
        <f>YEARFRAC(F1006,$J$2,3)</f>
        <v>16.504109589041096</v>
      </c>
      <c r="K1006" s="14">
        <f>PRODUCT(J1006*12)</f>
        <v>198.04931506849317</v>
      </c>
      <c r="L1006" s="4">
        <f>12*(INT(K1006/12))+IF(((K1006/12)-INT(K1006/12))*12&lt;3,3,IF(AND(((K1006/12)-INT(K1006/12))*12&gt;=3,((K1006/12)-INT(K1006/12))*12&lt;6),6,IF(AND(((K1006/12)-INT(K1006/12))*12&gt;=6,((K1006/12)-INT(K1006/12))*12&lt;9),9,IF(((K1006/12)-INT(K1006/12))*12&gt;=9,12))))</f>
        <v>201</v>
      </c>
      <c r="M1006" s="13">
        <f>1/500*(I1006*L1006)</f>
        <v>206838.64800000002</v>
      </c>
      <c r="N1006" s="9">
        <f>YEARFRAC(D1006,G1006,0)</f>
        <v>65</v>
      </c>
      <c r="O1006" s="12"/>
      <c r="P1006" s="11"/>
      <c r="Q1006" s="11"/>
      <c r="R1006" s="11"/>
      <c r="S1006" s="9"/>
      <c r="T1006" s="9"/>
      <c r="U1006" s="9"/>
      <c r="V1006" s="9"/>
      <c r="W1006" s="9"/>
      <c r="X1006" s="9"/>
      <c r="Y1006" s="10"/>
      <c r="Z1006" s="9"/>
      <c r="AA1006" s="8"/>
      <c r="AB1006" s="1"/>
      <c r="AC1006" s="7"/>
    </row>
    <row r="1007" spans="1:29" x14ac:dyDescent="0.2">
      <c r="A1007" s="18">
        <v>5489</v>
      </c>
      <c r="B1007" s="17" t="s">
        <v>177</v>
      </c>
      <c r="C1007" s="17" t="s">
        <v>0</v>
      </c>
      <c r="D1007" s="16">
        <v>22716</v>
      </c>
      <c r="E1007" s="16">
        <v>32478</v>
      </c>
      <c r="F1007" s="16">
        <v>34700</v>
      </c>
      <c r="G1007" s="16">
        <v>46457</v>
      </c>
      <c r="H1007" s="13">
        <v>81404</v>
      </c>
      <c r="I1007" s="13">
        <v>976848</v>
      </c>
      <c r="J1007" s="15">
        <f>YEARFRAC(F1007,$J$2,3)</f>
        <v>16.504109589041096</v>
      </c>
      <c r="K1007" s="14">
        <f>PRODUCT(J1007*12)</f>
        <v>198.04931506849317</v>
      </c>
      <c r="L1007" s="4">
        <f>12*(INT(K1007/12))+IF(((K1007/12)-INT(K1007/12))*12&lt;3,3,IF(AND(((K1007/12)-INT(K1007/12))*12&gt;=3,((K1007/12)-INT(K1007/12))*12&lt;6),6,IF(AND(((K1007/12)-INT(K1007/12))*12&gt;=6,((K1007/12)-INT(K1007/12))*12&lt;9),9,IF(((K1007/12)-INT(K1007/12))*12&gt;=9,12))))</f>
        <v>201</v>
      </c>
      <c r="M1007" s="13">
        <f>1/500*(I1007*L1007)</f>
        <v>392692.89600000001</v>
      </c>
      <c r="N1007" s="9">
        <f>YEARFRAC(D1007,G1007,0)</f>
        <v>65</v>
      </c>
      <c r="O1007" s="12"/>
      <c r="P1007" s="11"/>
      <c r="Q1007" s="11"/>
      <c r="R1007" s="11"/>
      <c r="S1007" s="9"/>
      <c r="T1007" s="9"/>
      <c r="U1007" s="9"/>
      <c r="V1007" s="9"/>
      <c r="W1007" s="9"/>
      <c r="X1007" s="9"/>
      <c r="Y1007" s="10"/>
      <c r="Z1007" s="9"/>
      <c r="AA1007" s="8"/>
      <c r="AB1007" s="1"/>
      <c r="AC1007" s="7"/>
    </row>
    <row r="1008" spans="1:29" x14ac:dyDescent="0.2">
      <c r="A1008" s="18">
        <v>5560</v>
      </c>
      <c r="B1008" s="17" t="s">
        <v>176</v>
      </c>
      <c r="C1008" s="17" t="s">
        <v>0</v>
      </c>
      <c r="D1008" s="16">
        <v>24927</v>
      </c>
      <c r="E1008" s="16">
        <v>32721</v>
      </c>
      <c r="F1008" s="16">
        <v>34700</v>
      </c>
      <c r="G1008" s="16">
        <v>46842</v>
      </c>
      <c r="H1008" s="13">
        <v>35275</v>
      </c>
      <c r="I1008" s="13">
        <v>423300</v>
      </c>
      <c r="J1008" s="15">
        <f>YEARFRAC(F1008,$J$2,3)</f>
        <v>16.504109589041096</v>
      </c>
      <c r="K1008" s="14">
        <f>PRODUCT(J1008*12)</f>
        <v>198.04931506849317</v>
      </c>
      <c r="L1008" s="4">
        <f>12*(INT(K1008/12))+IF(((K1008/12)-INT(K1008/12))*12&lt;3,3,IF(AND(((K1008/12)-INT(K1008/12))*12&gt;=3,((K1008/12)-INT(K1008/12))*12&lt;6),6,IF(AND(((K1008/12)-INT(K1008/12))*12&gt;=6,((K1008/12)-INT(K1008/12))*12&lt;9),9,IF(((K1008/12)-INT(K1008/12))*12&gt;=9,12))))</f>
        <v>201</v>
      </c>
      <c r="M1008" s="13">
        <f>1/500*(I1008*L1008)</f>
        <v>170166.6</v>
      </c>
      <c r="N1008" s="9">
        <f>YEARFRAC(D1008,G1008,0)</f>
        <v>60</v>
      </c>
      <c r="O1008" s="12"/>
      <c r="P1008" s="11"/>
      <c r="Q1008" s="11"/>
      <c r="R1008" s="11"/>
      <c r="S1008" s="9"/>
      <c r="T1008" s="9"/>
      <c r="U1008" s="9"/>
      <c r="V1008" s="9"/>
      <c r="W1008" s="9"/>
      <c r="X1008" s="9"/>
      <c r="Y1008" s="10"/>
      <c r="Z1008" s="9"/>
      <c r="AA1008" s="8"/>
      <c r="AB1008" s="1"/>
      <c r="AC1008" s="7"/>
    </row>
    <row r="1009" spans="1:29" x14ac:dyDescent="0.2">
      <c r="A1009" s="18">
        <v>5561</v>
      </c>
      <c r="B1009" s="17" t="s">
        <v>175</v>
      </c>
      <c r="C1009" s="17" t="s">
        <v>2</v>
      </c>
      <c r="D1009" s="16">
        <v>24832</v>
      </c>
      <c r="E1009" s="16">
        <v>32699</v>
      </c>
      <c r="F1009" s="16">
        <v>34700</v>
      </c>
      <c r="G1009" s="16">
        <v>46747</v>
      </c>
      <c r="H1009" s="13">
        <v>35275</v>
      </c>
      <c r="I1009" s="13">
        <v>423300</v>
      </c>
      <c r="J1009" s="15">
        <f>YEARFRAC(F1009,$J$2,3)</f>
        <v>16.504109589041096</v>
      </c>
      <c r="K1009" s="14">
        <f>PRODUCT(J1009*12)</f>
        <v>198.04931506849317</v>
      </c>
      <c r="L1009" s="4">
        <f>12*(INT(K1009/12))+IF(((K1009/12)-INT(K1009/12))*12&lt;3,3,IF(AND(((K1009/12)-INT(K1009/12))*12&gt;=3,((K1009/12)-INT(K1009/12))*12&lt;6),6,IF(AND(((K1009/12)-INT(K1009/12))*12&gt;=6,((K1009/12)-INT(K1009/12))*12&lt;9),9,IF(((K1009/12)-INT(K1009/12))*12&gt;=9,12))))</f>
        <v>201</v>
      </c>
      <c r="M1009" s="13">
        <f>1/500*(I1009*L1009)</f>
        <v>170166.6</v>
      </c>
      <c r="N1009" s="9">
        <f>YEARFRAC(D1009,G1009,0)</f>
        <v>60</v>
      </c>
      <c r="O1009" s="12"/>
      <c r="P1009" s="11"/>
      <c r="Q1009" s="11"/>
      <c r="R1009" s="11"/>
      <c r="S1009" s="9"/>
      <c r="T1009" s="9"/>
      <c r="U1009" s="9"/>
      <c r="V1009" s="9"/>
      <c r="W1009" s="9"/>
      <c r="X1009" s="9"/>
      <c r="Y1009" s="10"/>
      <c r="Z1009" s="9"/>
      <c r="AA1009" s="8"/>
      <c r="AB1009" s="1"/>
      <c r="AC1009" s="7"/>
    </row>
    <row r="1010" spans="1:29" x14ac:dyDescent="0.2">
      <c r="A1010" s="18">
        <v>6484</v>
      </c>
      <c r="B1010" s="17" t="s">
        <v>174</v>
      </c>
      <c r="C1010" s="17" t="s">
        <v>2</v>
      </c>
      <c r="D1010" s="16">
        <v>23142</v>
      </c>
      <c r="E1010" s="16">
        <v>32722</v>
      </c>
      <c r="F1010" s="16">
        <v>34700</v>
      </c>
      <c r="G1010" s="16">
        <v>45057</v>
      </c>
      <c r="H1010" s="13">
        <v>35275</v>
      </c>
      <c r="I1010" s="13">
        <v>423300</v>
      </c>
      <c r="J1010" s="15">
        <f>YEARFRAC(F1010,$J$2,3)</f>
        <v>16.504109589041096</v>
      </c>
      <c r="K1010" s="14">
        <f>PRODUCT(J1010*12)</f>
        <v>198.04931506849317</v>
      </c>
      <c r="L1010" s="4">
        <f>12*(INT(K1010/12))+IF(((K1010/12)-INT(K1010/12))*12&lt;3,3,IF(AND(((K1010/12)-INT(K1010/12))*12&gt;=3,((K1010/12)-INT(K1010/12))*12&lt;6),6,IF(AND(((K1010/12)-INT(K1010/12))*12&gt;=6,((K1010/12)-INT(K1010/12))*12&lt;9),9,IF(((K1010/12)-INT(K1010/12))*12&gt;=9,12))))</f>
        <v>201</v>
      </c>
      <c r="M1010" s="13">
        <f>1/500*(I1010*L1010)</f>
        <v>170166.6</v>
      </c>
      <c r="N1010" s="9">
        <f>YEARFRAC(D1010,G1010,0)</f>
        <v>60</v>
      </c>
      <c r="O1010" s="12"/>
      <c r="P1010" s="11"/>
      <c r="Q1010" s="11"/>
      <c r="R1010" s="11"/>
      <c r="S1010" s="9"/>
      <c r="T1010" s="9"/>
      <c r="U1010" s="9"/>
      <c r="V1010" s="9"/>
      <c r="W1010" s="9"/>
      <c r="X1010" s="9"/>
      <c r="Y1010" s="10"/>
      <c r="Z1010" s="9"/>
      <c r="AA1010" s="8"/>
      <c r="AB1010" s="1"/>
      <c r="AC1010" s="7"/>
    </row>
    <row r="1011" spans="1:29" x14ac:dyDescent="0.2">
      <c r="A1011" s="18">
        <v>6488</v>
      </c>
      <c r="B1011" s="17" t="s">
        <v>173</v>
      </c>
      <c r="C1011" s="17" t="s">
        <v>2</v>
      </c>
      <c r="D1011" s="16">
        <v>25184</v>
      </c>
      <c r="E1011" s="16">
        <v>32721</v>
      </c>
      <c r="F1011" s="16">
        <v>34700</v>
      </c>
      <c r="G1011" s="16">
        <v>47099</v>
      </c>
      <c r="H1011" s="13">
        <v>35275</v>
      </c>
      <c r="I1011" s="13">
        <v>423300</v>
      </c>
      <c r="J1011" s="15">
        <f>YEARFRAC(F1011,$J$2,3)</f>
        <v>16.504109589041096</v>
      </c>
      <c r="K1011" s="14">
        <f>PRODUCT(J1011*12)</f>
        <v>198.04931506849317</v>
      </c>
      <c r="L1011" s="4">
        <f>12*(INT(K1011/12))+IF(((K1011/12)-INT(K1011/12))*12&lt;3,3,IF(AND(((K1011/12)-INT(K1011/12))*12&gt;=3,((K1011/12)-INT(K1011/12))*12&lt;6),6,IF(AND(((K1011/12)-INT(K1011/12))*12&gt;=6,((K1011/12)-INT(K1011/12))*12&lt;9),9,IF(((K1011/12)-INT(K1011/12))*12&gt;=9,12))))</f>
        <v>201</v>
      </c>
      <c r="M1011" s="13">
        <f>1/500*(I1011*L1011)</f>
        <v>170166.6</v>
      </c>
      <c r="N1011" s="9">
        <f>YEARFRAC(D1011,G1011,0)</f>
        <v>60</v>
      </c>
      <c r="O1011" s="12"/>
      <c r="P1011" s="11"/>
      <c r="Q1011" s="11"/>
      <c r="R1011" s="11"/>
      <c r="S1011" s="9"/>
      <c r="T1011" s="9"/>
      <c r="U1011" s="9"/>
      <c r="V1011" s="9"/>
      <c r="W1011" s="9"/>
      <c r="X1011" s="9"/>
      <c r="Y1011" s="10"/>
      <c r="Z1011" s="9"/>
      <c r="AA1011" s="8"/>
      <c r="AB1011" s="1"/>
      <c r="AC1011" s="7"/>
    </row>
    <row r="1012" spans="1:29" x14ac:dyDescent="0.2">
      <c r="A1012" s="18">
        <v>7061</v>
      </c>
      <c r="B1012" s="17" t="s">
        <v>172</v>
      </c>
      <c r="C1012" s="17" t="s">
        <v>0</v>
      </c>
      <c r="D1012" s="16">
        <v>28039</v>
      </c>
      <c r="E1012" s="16">
        <v>36060</v>
      </c>
      <c r="F1012" s="16">
        <v>36060</v>
      </c>
      <c r="G1012" s="16">
        <v>49954</v>
      </c>
      <c r="H1012" s="13">
        <v>26323</v>
      </c>
      <c r="I1012" s="13">
        <v>315876</v>
      </c>
      <c r="J1012" s="15">
        <f>YEARFRAC(F1012,$J$2,3)</f>
        <v>12.778082191780822</v>
      </c>
      <c r="K1012" s="14">
        <f>PRODUCT(J1012*12)</f>
        <v>153.33698630136985</v>
      </c>
      <c r="L1012" s="4">
        <f>12*(INT(K1012/12))+IF(((K1012/12)-INT(K1012/12))*12&lt;3,3,IF(AND(((K1012/12)-INT(K1012/12))*12&gt;=3,((K1012/12)-INT(K1012/12))*12&lt;6),6,IF(AND(((K1012/12)-INT(K1012/12))*12&gt;=6,((K1012/12)-INT(K1012/12))*12&lt;9),9,IF(((K1012/12)-INT(K1012/12))*12&gt;=9,12))))</f>
        <v>156</v>
      </c>
      <c r="M1012" s="13">
        <f>1/500*(I1012*L1012)</f>
        <v>98553.312000000005</v>
      </c>
      <c r="N1012" s="9">
        <f>YEARFRAC(D1012,G1012,0)</f>
        <v>60</v>
      </c>
      <c r="O1012" s="12"/>
      <c r="P1012" s="11"/>
      <c r="Q1012" s="11"/>
      <c r="R1012" s="11"/>
      <c r="S1012" s="9"/>
      <c r="T1012" s="9"/>
      <c r="U1012" s="9"/>
      <c r="V1012" s="9"/>
      <c r="W1012" s="9"/>
      <c r="X1012" s="9"/>
      <c r="Y1012" s="10"/>
      <c r="Z1012" s="9"/>
      <c r="AA1012" s="8"/>
      <c r="AB1012" s="1"/>
      <c r="AC1012" s="7"/>
    </row>
    <row r="1013" spans="1:29" x14ac:dyDescent="0.2">
      <c r="A1013" s="18">
        <v>7096</v>
      </c>
      <c r="B1013" s="17" t="s">
        <v>171</v>
      </c>
      <c r="C1013" s="17" t="s">
        <v>0</v>
      </c>
      <c r="D1013" s="16">
        <v>25057</v>
      </c>
      <c r="E1013" s="16">
        <v>36347</v>
      </c>
      <c r="F1013" s="16">
        <v>36347</v>
      </c>
      <c r="G1013" s="16">
        <v>46972</v>
      </c>
      <c r="H1013" s="13">
        <v>33595</v>
      </c>
      <c r="I1013" s="13">
        <v>403140</v>
      </c>
      <c r="J1013" s="15">
        <f>YEARFRAC(F1013,$J$2,3)</f>
        <v>11.991780821917809</v>
      </c>
      <c r="K1013" s="14">
        <f>PRODUCT(J1013*12)</f>
        <v>143.90136986301371</v>
      </c>
      <c r="L1013" s="4">
        <f>12*(INT(K1013/12))+IF(((K1013/12)-INT(K1013/12))*12&lt;3,3,IF(AND(((K1013/12)-INT(K1013/12))*12&gt;=3,((K1013/12)-INT(K1013/12))*12&lt;6),6,IF(AND(((K1013/12)-INT(K1013/12))*12&gt;=6,((K1013/12)-INT(K1013/12))*12&lt;9),9,IF(((K1013/12)-INT(K1013/12))*12&gt;=9,12))))</f>
        <v>144</v>
      </c>
      <c r="M1013" s="13">
        <f>1/500*(I1013*L1013)</f>
        <v>116104.32000000001</v>
      </c>
      <c r="N1013" s="9">
        <f>YEARFRAC(D1013,G1013,0)</f>
        <v>60</v>
      </c>
      <c r="O1013" s="12"/>
      <c r="P1013" s="11"/>
      <c r="Q1013" s="11"/>
      <c r="R1013" s="11"/>
      <c r="S1013" s="9"/>
      <c r="T1013" s="9"/>
      <c r="U1013" s="9"/>
      <c r="V1013" s="9"/>
      <c r="W1013" s="9"/>
      <c r="X1013" s="9"/>
      <c r="Y1013" s="10"/>
      <c r="Z1013" s="9"/>
      <c r="AA1013" s="8"/>
      <c r="AB1013" s="1"/>
      <c r="AC1013" s="7"/>
    </row>
    <row r="1014" spans="1:29" x14ac:dyDescent="0.2">
      <c r="A1014" s="18">
        <v>7206</v>
      </c>
      <c r="B1014" s="17" t="s">
        <v>170</v>
      </c>
      <c r="C1014" s="17" t="s">
        <v>0</v>
      </c>
      <c r="D1014" s="16">
        <v>28059</v>
      </c>
      <c r="E1014" s="16">
        <v>37230</v>
      </c>
      <c r="F1014" s="16">
        <v>37230</v>
      </c>
      <c r="G1014" s="16">
        <v>49974</v>
      </c>
      <c r="H1014" s="13">
        <v>23487</v>
      </c>
      <c r="I1014" s="13">
        <v>281844</v>
      </c>
      <c r="J1014" s="15">
        <f>YEARFRAC(F1014,$J$2,3)</f>
        <v>9.5726027397260278</v>
      </c>
      <c r="K1014" s="14">
        <f>PRODUCT(J1014*12)</f>
        <v>114.87123287671233</v>
      </c>
      <c r="L1014" s="4">
        <f>12*(INT(K1014/12))+IF(((K1014/12)-INT(K1014/12))*12&lt;3,3,IF(AND(((K1014/12)-INT(K1014/12))*12&gt;=3,((K1014/12)-INT(K1014/12))*12&lt;6),6,IF(AND(((K1014/12)-INT(K1014/12))*12&gt;=6,((K1014/12)-INT(K1014/12))*12&lt;9),9,IF(((K1014/12)-INT(K1014/12))*12&gt;=9,12))))</f>
        <v>117</v>
      </c>
      <c r="M1014" s="13">
        <f>1/500*(I1014*L1014)</f>
        <v>65951.495999999999</v>
      </c>
      <c r="N1014" s="9">
        <f>YEARFRAC(D1014,G1014,0)</f>
        <v>60</v>
      </c>
      <c r="O1014" s="12"/>
      <c r="P1014" s="11"/>
      <c r="Q1014" s="11"/>
      <c r="R1014" s="11"/>
      <c r="S1014" s="9"/>
      <c r="T1014" s="9"/>
      <c r="U1014" s="9"/>
      <c r="V1014" s="9"/>
      <c r="W1014" s="9"/>
      <c r="X1014" s="9"/>
      <c r="Y1014" s="10"/>
      <c r="Z1014" s="9"/>
      <c r="AA1014" s="8"/>
      <c r="AB1014" s="1"/>
      <c r="AC1014" s="7"/>
    </row>
    <row r="1015" spans="1:29" x14ac:dyDescent="0.2">
      <c r="A1015" s="18">
        <v>7359</v>
      </c>
      <c r="B1015" s="17" t="s">
        <v>169</v>
      </c>
      <c r="C1015" s="17" t="s">
        <v>0</v>
      </c>
      <c r="D1015" s="16">
        <v>29059</v>
      </c>
      <c r="E1015" s="16">
        <v>38118</v>
      </c>
      <c r="F1015" s="16">
        <v>38118</v>
      </c>
      <c r="G1015" s="16">
        <v>50974</v>
      </c>
      <c r="H1015" s="13">
        <v>29021</v>
      </c>
      <c r="I1015" s="13">
        <v>348252</v>
      </c>
      <c r="J1015" s="15">
        <f>YEARFRAC(F1015,$J$2,3)</f>
        <v>7.13972602739726</v>
      </c>
      <c r="K1015" s="14">
        <f>PRODUCT(J1015*12)</f>
        <v>85.676712328767124</v>
      </c>
      <c r="L1015" s="4">
        <f>12*(INT(K1015/12))+IF(((K1015/12)-INT(K1015/12))*12&lt;3,3,IF(AND(((K1015/12)-INT(K1015/12))*12&gt;=3,((K1015/12)-INT(K1015/12))*12&lt;6),6,IF(AND(((K1015/12)-INT(K1015/12))*12&gt;=6,((K1015/12)-INT(K1015/12))*12&lt;9),9,IF(((K1015/12)-INT(K1015/12))*12&gt;=9,12))))</f>
        <v>87</v>
      </c>
      <c r="M1015" s="13">
        <f>1/500*(I1015*L1015)</f>
        <v>60595.847999999998</v>
      </c>
      <c r="N1015" s="9">
        <f>YEARFRAC(D1015,G1015,0)</f>
        <v>60</v>
      </c>
      <c r="O1015" s="12"/>
      <c r="P1015" s="11"/>
      <c r="Q1015" s="11"/>
      <c r="R1015" s="11"/>
      <c r="S1015" s="9"/>
      <c r="T1015" s="9"/>
      <c r="U1015" s="9"/>
      <c r="V1015" s="9"/>
      <c r="W1015" s="9"/>
      <c r="X1015" s="9"/>
      <c r="Y1015" s="10"/>
      <c r="Z1015" s="9"/>
      <c r="AA1015" s="8"/>
      <c r="AB1015" s="1"/>
      <c r="AC1015" s="7"/>
    </row>
    <row r="1016" spans="1:29" x14ac:dyDescent="0.2">
      <c r="A1016" s="18">
        <v>7404</v>
      </c>
      <c r="B1016" s="17" t="s">
        <v>168</v>
      </c>
      <c r="C1016" s="17" t="s">
        <v>0</v>
      </c>
      <c r="D1016" s="16">
        <v>28751</v>
      </c>
      <c r="E1016" s="16">
        <v>38461</v>
      </c>
      <c r="F1016" s="16">
        <v>38461</v>
      </c>
      <c r="G1016" s="16">
        <v>50666</v>
      </c>
      <c r="H1016" s="13">
        <v>33595</v>
      </c>
      <c r="I1016" s="13">
        <v>403140</v>
      </c>
      <c r="J1016" s="15">
        <f>YEARFRAC(F1016,$J$2,3)</f>
        <v>6.2</v>
      </c>
      <c r="K1016" s="14">
        <f>PRODUCT(J1016*12)</f>
        <v>74.400000000000006</v>
      </c>
      <c r="L1016" s="4">
        <f>12*(INT(K1016/12))+IF(((K1016/12)-INT(K1016/12))*12&lt;3,3,IF(AND(((K1016/12)-INT(K1016/12))*12&gt;=3,((K1016/12)-INT(K1016/12))*12&lt;6),6,IF(AND(((K1016/12)-INT(K1016/12))*12&gt;=6,((K1016/12)-INT(K1016/12))*12&lt;9),9,IF(((K1016/12)-INT(K1016/12))*12&gt;=9,12))))</f>
        <v>75</v>
      </c>
      <c r="M1016" s="13">
        <f>1/500*(I1016*L1016)</f>
        <v>60471</v>
      </c>
      <c r="N1016" s="9">
        <f>YEARFRAC(D1016,G1016,0)</f>
        <v>60</v>
      </c>
      <c r="O1016" s="12"/>
      <c r="P1016" s="11"/>
      <c r="Q1016" s="11"/>
      <c r="R1016" s="11"/>
      <c r="S1016" s="9"/>
      <c r="T1016" s="9"/>
      <c r="U1016" s="9"/>
      <c r="V1016" s="9"/>
      <c r="W1016" s="9"/>
      <c r="X1016" s="9"/>
      <c r="Y1016" s="10"/>
      <c r="Z1016" s="9"/>
      <c r="AA1016" s="8"/>
      <c r="AB1016" s="1"/>
      <c r="AC1016" s="7"/>
    </row>
    <row r="1017" spans="1:29" x14ac:dyDescent="0.2">
      <c r="A1017" s="18">
        <v>7420</v>
      </c>
      <c r="B1017" s="17" t="s">
        <v>167</v>
      </c>
      <c r="C1017" s="17" t="s">
        <v>0</v>
      </c>
      <c r="D1017" s="16">
        <v>29356</v>
      </c>
      <c r="E1017" s="16">
        <v>38551</v>
      </c>
      <c r="F1017" s="16">
        <v>38551</v>
      </c>
      <c r="G1017" s="16">
        <v>51271</v>
      </c>
      <c r="H1017" s="13">
        <v>26323</v>
      </c>
      <c r="I1017" s="13">
        <v>315876</v>
      </c>
      <c r="J1017" s="15">
        <f>YEARFRAC(F1017,$J$2,3)</f>
        <v>5.9534246575342467</v>
      </c>
      <c r="K1017" s="14">
        <f>PRODUCT(J1017*12)</f>
        <v>71.441095890410963</v>
      </c>
      <c r="L1017" s="4">
        <f>12*(INT(K1017/12))+IF(((K1017/12)-INT(K1017/12))*12&lt;3,3,IF(AND(((K1017/12)-INT(K1017/12))*12&gt;=3,((K1017/12)-INT(K1017/12))*12&lt;6),6,IF(AND(((K1017/12)-INT(K1017/12))*12&gt;=6,((K1017/12)-INT(K1017/12))*12&lt;9),9,IF(((K1017/12)-INT(K1017/12))*12&gt;=9,12))))</f>
        <v>72</v>
      </c>
      <c r="M1017" s="13">
        <f>1/500*(I1017*L1017)</f>
        <v>45486.144</v>
      </c>
      <c r="N1017" s="9">
        <f>YEARFRAC(D1017,G1017,0)</f>
        <v>60</v>
      </c>
      <c r="O1017" s="12"/>
      <c r="P1017" s="11"/>
      <c r="Q1017" s="11"/>
      <c r="R1017" s="11"/>
      <c r="S1017" s="9"/>
      <c r="T1017" s="9"/>
      <c r="U1017" s="9"/>
      <c r="V1017" s="9"/>
      <c r="W1017" s="9"/>
      <c r="X1017" s="9"/>
      <c r="Y1017" s="10"/>
      <c r="Z1017" s="9"/>
      <c r="AA1017" s="8"/>
      <c r="AB1017" s="1"/>
      <c r="AC1017" s="7"/>
    </row>
    <row r="1018" spans="1:29" x14ac:dyDescent="0.2">
      <c r="A1018" s="18">
        <v>7434</v>
      </c>
      <c r="B1018" s="17" t="s">
        <v>166</v>
      </c>
      <c r="C1018" s="17" t="s">
        <v>2</v>
      </c>
      <c r="D1018" s="16">
        <v>29311</v>
      </c>
      <c r="E1018" s="16">
        <v>39084</v>
      </c>
      <c r="F1018" s="16">
        <v>39084</v>
      </c>
      <c r="G1018" s="16">
        <v>51226</v>
      </c>
      <c r="H1018" s="13">
        <v>33595</v>
      </c>
      <c r="I1018" s="13">
        <v>403140</v>
      </c>
      <c r="J1018" s="15">
        <f>YEARFRAC(F1018,$J$2,3)</f>
        <v>4.493150684931507</v>
      </c>
      <c r="K1018" s="14">
        <f>PRODUCT(J1018*12)</f>
        <v>53.917808219178085</v>
      </c>
      <c r="L1018" s="4">
        <f>12*(INT(K1018/12))+IF(((K1018/12)-INT(K1018/12))*12&lt;3,3,IF(AND(((K1018/12)-INT(K1018/12))*12&gt;=3,((K1018/12)-INT(K1018/12))*12&lt;6),6,IF(AND(((K1018/12)-INT(K1018/12))*12&gt;=6,((K1018/12)-INT(K1018/12))*12&lt;9),9,IF(((K1018/12)-INT(K1018/12))*12&gt;=9,12))))</f>
        <v>54</v>
      </c>
      <c r="M1018" s="13">
        <f>1/500*(I1018*L1018)</f>
        <v>43539.12</v>
      </c>
      <c r="N1018" s="9">
        <f>YEARFRAC(D1018,G1018,0)</f>
        <v>60</v>
      </c>
      <c r="O1018" s="12"/>
      <c r="P1018" s="11"/>
      <c r="Q1018" s="11"/>
      <c r="R1018" s="11"/>
      <c r="S1018" s="9"/>
      <c r="T1018" s="9"/>
      <c r="U1018" s="9"/>
      <c r="V1018" s="9"/>
      <c r="W1018" s="9"/>
      <c r="X1018" s="9"/>
      <c r="Y1018" s="10"/>
      <c r="Z1018" s="9"/>
      <c r="AA1018" s="8"/>
      <c r="AB1018" s="1"/>
      <c r="AC1018" s="7"/>
    </row>
    <row r="1019" spans="1:29" x14ac:dyDescent="0.2">
      <c r="A1019" s="18">
        <v>7493</v>
      </c>
      <c r="B1019" s="17" t="s">
        <v>165</v>
      </c>
      <c r="C1019" s="17" t="s">
        <v>0</v>
      </c>
      <c r="D1019" s="16">
        <v>26756</v>
      </c>
      <c r="E1019" s="16">
        <v>39468</v>
      </c>
      <c r="F1019" s="16">
        <v>39468</v>
      </c>
      <c r="G1019" s="16">
        <v>50497</v>
      </c>
      <c r="H1019" s="13">
        <v>42877</v>
      </c>
      <c r="I1019" s="13">
        <v>514524</v>
      </c>
      <c r="J1019" s="15">
        <f>YEARFRAC(F1019,$J$2,3)</f>
        <v>3.441095890410959</v>
      </c>
      <c r="K1019" s="14">
        <f>PRODUCT(J1019*12)</f>
        <v>41.293150684931504</v>
      </c>
      <c r="L1019" s="4">
        <f>12*(INT(K1019/12))+IF(((K1019/12)-INT(K1019/12))*12&lt;3,3,IF(AND(((K1019/12)-INT(K1019/12))*12&gt;=3,((K1019/12)-INT(K1019/12))*12&lt;6),6,IF(AND(((K1019/12)-INT(K1019/12))*12&gt;=6,((K1019/12)-INT(K1019/12))*12&lt;9),9,IF(((K1019/12)-INT(K1019/12))*12&gt;=9,12))))</f>
        <v>42</v>
      </c>
      <c r="M1019" s="13">
        <f>1/500*(I1019*L1019)</f>
        <v>43220.016000000003</v>
      </c>
      <c r="N1019" s="9">
        <f>YEARFRAC(D1019,G1019,0)</f>
        <v>65</v>
      </c>
      <c r="O1019" s="12"/>
      <c r="P1019" s="11"/>
      <c r="Q1019" s="11"/>
      <c r="R1019" s="11"/>
      <c r="S1019" s="9"/>
      <c r="T1019" s="9"/>
      <c r="U1019" s="9"/>
      <c r="V1019" s="9"/>
      <c r="W1019" s="9"/>
      <c r="X1019" s="9"/>
      <c r="Y1019" s="10"/>
      <c r="Z1019" s="9"/>
      <c r="AA1019" s="8"/>
      <c r="AB1019" s="1"/>
      <c r="AC1019" s="7"/>
    </row>
    <row r="1020" spans="1:29" x14ac:dyDescent="0.2">
      <c r="A1020" s="18">
        <v>1994</v>
      </c>
      <c r="B1020" s="17" t="s">
        <v>164</v>
      </c>
      <c r="C1020" s="17" t="s">
        <v>2</v>
      </c>
      <c r="D1020" s="16">
        <v>20729</v>
      </c>
      <c r="E1020" s="16">
        <v>29883</v>
      </c>
      <c r="F1020" s="16">
        <v>34700</v>
      </c>
      <c r="G1020" s="16">
        <v>44470</v>
      </c>
      <c r="H1020" s="13">
        <v>81404</v>
      </c>
      <c r="I1020" s="13">
        <v>976848</v>
      </c>
      <c r="J1020" s="15">
        <f>YEARFRAC(F1020,$J$2,3)</f>
        <v>16.504109589041096</v>
      </c>
      <c r="K1020" s="14">
        <f>PRODUCT(J1020*12)</f>
        <v>198.04931506849317</v>
      </c>
      <c r="L1020" s="4">
        <f>12*(INT(K1020/12))+IF(((K1020/12)-INT(K1020/12))*12&lt;3,3,IF(AND(((K1020/12)-INT(K1020/12))*12&gt;=3,((K1020/12)-INT(K1020/12))*12&lt;6),6,IF(AND(((K1020/12)-INT(K1020/12))*12&gt;=6,((K1020/12)-INT(K1020/12))*12&lt;9),9,IF(((K1020/12)-INT(K1020/12))*12&gt;=9,12))))</f>
        <v>201</v>
      </c>
      <c r="M1020" s="13">
        <f>1/500*(I1020*L1020)</f>
        <v>392692.89600000001</v>
      </c>
      <c r="N1020" s="9">
        <f>YEARFRAC(D1020,G1020,0)</f>
        <v>65</v>
      </c>
      <c r="O1020" s="12"/>
      <c r="P1020" s="11"/>
      <c r="Q1020" s="11"/>
      <c r="R1020" s="11"/>
      <c r="S1020" s="9"/>
      <c r="T1020" s="9"/>
      <c r="U1020" s="9"/>
      <c r="V1020" s="9"/>
      <c r="W1020" s="9"/>
      <c r="X1020" s="9"/>
      <c r="Y1020" s="10"/>
      <c r="Z1020" s="9"/>
      <c r="AA1020" s="8"/>
      <c r="AB1020" s="1"/>
      <c r="AC1020" s="7"/>
    </row>
    <row r="1021" spans="1:29" x14ac:dyDescent="0.2">
      <c r="A1021" s="18">
        <v>2011</v>
      </c>
      <c r="B1021" s="17" t="s">
        <v>163</v>
      </c>
      <c r="C1021" s="17" t="s">
        <v>2</v>
      </c>
      <c r="D1021" s="16">
        <v>20458</v>
      </c>
      <c r="E1021" s="16">
        <v>29875</v>
      </c>
      <c r="F1021" s="16">
        <v>34700</v>
      </c>
      <c r="G1021" s="16">
        <v>44200</v>
      </c>
      <c r="H1021" s="13">
        <v>49636</v>
      </c>
      <c r="I1021" s="13">
        <v>595632</v>
      </c>
      <c r="J1021" s="15">
        <f>YEARFRAC(F1021,$J$2,3)</f>
        <v>16.504109589041096</v>
      </c>
      <c r="K1021" s="14">
        <f>PRODUCT(J1021*12)</f>
        <v>198.04931506849317</v>
      </c>
      <c r="L1021" s="4">
        <f>12*(INT(K1021/12))+IF(((K1021/12)-INT(K1021/12))*12&lt;3,3,IF(AND(((K1021/12)-INT(K1021/12))*12&gt;=3,((K1021/12)-INT(K1021/12))*12&lt;6),6,IF(AND(((K1021/12)-INT(K1021/12))*12&gt;=6,((K1021/12)-INT(K1021/12))*12&lt;9),9,IF(((K1021/12)-INT(K1021/12))*12&gt;=9,12))))</f>
        <v>201</v>
      </c>
      <c r="M1021" s="13">
        <f>1/500*(I1021*L1021)</f>
        <v>239444.06400000001</v>
      </c>
      <c r="N1021" s="9">
        <f>YEARFRAC(D1021,G1021,0)</f>
        <v>65</v>
      </c>
      <c r="O1021" s="12"/>
      <c r="P1021" s="11"/>
      <c r="Q1021" s="11"/>
      <c r="R1021" s="11"/>
      <c r="S1021" s="9"/>
      <c r="T1021" s="9"/>
      <c r="U1021" s="9"/>
      <c r="V1021" s="9"/>
      <c r="W1021" s="9"/>
      <c r="X1021" s="9"/>
      <c r="Y1021" s="10"/>
      <c r="Z1021" s="9"/>
      <c r="AA1021" s="8"/>
      <c r="AB1021" s="1"/>
      <c r="AC1021" s="7"/>
    </row>
    <row r="1022" spans="1:29" x14ac:dyDescent="0.2">
      <c r="A1022" s="18">
        <v>2644</v>
      </c>
      <c r="B1022" s="17" t="s">
        <v>162</v>
      </c>
      <c r="C1022" s="17" t="s">
        <v>2</v>
      </c>
      <c r="D1022" s="16">
        <v>24031</v>
      </c>
      <c r="E1022" s="16">
        <v>31594</v>
      </c>
      <c r="F1022" s="16">
        <v>34700</v>
      </c>
      <c r="G1022" s="16">
        <v>45946</v>
      </c>
      <c r="H1022" s="13">
        <v>23487</v>
      </c>
      <c r="I1022" s="13">
        <v>281844</v>
      </c>
      <c r="J1022" s="15">
        <f>YEARFRAC(F1022,$J$2,3)</f>
        <v>16.504109589041096</v>
      </c>
      <c r="K1022" s="14">
        <f>PRODUCT(J1022*12)</f>
        <v>198.04931506849317</v>
      </c>
      <c r="L1022" s="4">
        <f>12*(INT(K1022/12))+IF(((K1022/12)-INT(K1022/12))*12&lt;3,3,IF(AND(((K1022/12)-INT(K1022/12))*12&gt;=3,((K1022/12)-INT(K1022/12))*12&lt;6),6,IF(AND(((K1022/12)-INT(K1022/12))*12&gt;=6,((K1022/12)-INT(K1022/12))*12&lt;9),9,IF(((K1022/12)-INT(K1022/12))*12&gt;=9,12))))</f>
        <v>201</v>
      </c>
      <c r="M1022" s="13">
        <f>1/500*(I1022*L1022)</f>
        <v>113301.288</v>
      </c>
      <c r="N1022" s="9">
        <f>YEARFRAC(D1022,G1022,0)</f>
        <v>60</v>
      </c>
      <c r="O1022" s="12"/>
      <c r="P1022" s="11"/>
      <c r="Q1022" s="11"/>
      <c r="R1022" s="11"/>
      <c r="S1022" s="9"/>
      <c r="T1022" s="9"/>
      <c r="U1022" s="9"/>
      <c r="V1022" s="9"/>
      <c r="W1022" s="9"/>
      <c r="X1022" s="9"/>
      <c r="Y1022" s="10"/>
      <c r="Z1022" s="9"/>
      <c r="AA1022" s="8"/>
      <c r="AB1022" s="1"/>
      <c r="AC1022" s="7"/>
    </row>
    <row r="1023" spans="1:29" x14ac:dyDescent="0.2">
      <c r="A1023" s="18">
        <v>2645</v>
      </c>
      <c r="B1023" s="17" t="s">
        <v>161</v>
      </c>
      <c r="C1023" s="17" t="s">
        <v>2</v>
      </c>
      <c r="D1023" s="16">
        <v>23008</v>
      </c>
      <c r="E1023" s="16">
        <v>31594</v>
      </c>
      <c r="F1023" s="16">
        <v>34700</v>
      </c>
      <c r="G1023" s="16">
        <v>44923</v>
      </c>
      <c r="H1023" s="13">
        <v>19323</v>
      </c>
      <c r="I1023" s="13">
        <v>231876</v>
      </c>
      <c r="J1023" s="15">
        <f>YEARFRAC(F1023,$J$2,3)</f>
        <v>16.504109589041096</v>
      </c>
      <c r="K1023" s="14">
        <f>PRODUCT(J1023*12)</f>
        <v>198.04931506849317</v>
      </c>
      <c r="L1023" s="4">
        <f>12*(INT(K1023/12))+IF(((K1023/12)-INT(K1023/12))*12&lt;3,3,IF(AND(((K1023/12)-INT(K1023/12))*12&gt;=3,((K1023/12)-INT(K1023/12))*12&lt;6),6,IF(AND(((K1023/12)-INT(K1023/12))*12&gt;=6,((K1023/12)-INT(K1023/12))*12&lt;9),9,IF(((K1023/12)-INT(K1023/12))*12&gt;=9,12))))</f>
        <v>201</v>
      </c>
      <c r="M1023" s="13">
        <f>1/500*(I1023*L1023)</f>
        <v>93214.152000000002</v>
      </c>
      <c r="N1023" s="9">
        <f>YEARFRAC(D1023,G1023,0)</f>
        <v>60</v>
      </c>
      <c r="O1023" s="12"/>
      <c r="P1023" s="11"/>
      <c r="Q1023" s="11"/>
      <c r="R1023" s="11"/>
      <c r="S1023" s="9"/>
      <c r="T1023" s="9"/>
      <c r="U1023" s="9"/>
      <c r="V1023" s="9"/>
      <c r="W1023" s="9"/>
      <c r="X1023" s="9"/>
      <c r="Y1023" s="10"/>
      <c r="Z1023" s="9"/>
      <c r="AA1023" s="8"/>
      <c r="AB1023" s="1"/>
      <c r="AC1023" s="7"/>
    </row>
    <row r="1024" spans="1:29" x14ac:dyDescent="0.2">
      <c r="A1024" s="18">
        <v>3709</v>
      </c>
      <c r="B1024" s="17" t="s">
        <v>160</v>
      </c>
      <c r="C1024" s="17" t="s">
        <v>2</v>
      </c>
      <c r="D1024" s="16">
        <v>24990</v>
      </c>
      <c r="E1024" s="16">
        <v>32387</v>
      </c>
      <c r="F1024" s="16">
        <v>34700</v>
      </c>
      <c r="G1024" s="16">
        <v>46905</v>
      </c>
      <c r="H1024" s="13">
        <v>35275</v>
      </c>
      <c r="I1024" s="13">
        <v>423300</v>
      </c>
      <c r="J1024" s="15">
        <f>YEARFRAC(F1024,$J$2,3)</f>
        <v>16.504109589041096</v>
      </c>
      <c r="K1024" s="14">
        <f>PRODUCT(J1024*12)</f>
        <v>198.04931506849317</v>
      </c>
      <c r="L1024" s="4">
        <f>12*(INT(K1024/12))+IF(((K1024/12)-INT(K1024/12))*12&lt;3,3,IF(AND(((K1024/12)-INT(K1024/12))*12&gt;=3,((K1024/12)-INT(K1024/12))*12&lt;6),6,IF(AND(((K1024/12)-INT(K1024/12))*12&gt;=6,((K1024/12)-INT(K1024/12))*12&lt;9),9,IF(((K1024/12)-INT(K1024/12))*12&gt;=9,12))))</f>
        <v>201</v>
      </c>
      <c r="M1024" s="13">
        <f>1/500*(I1024*L1024)</f>
        <v>170166.6</v>
      </c>
      <c r="N1024" s="9">
        <f>YEARFRAC(D1024,G1024,0)</f>
        <v>60</v>
      </c>
      <c r="O1024" s="12"/>
      <c r="P1024" s="11"/>
      <c r="Q1024" s="11"/>
      <c r="R1024" s="11"/>
      <c r="S1024" s="9"/>
      <c r="T1024" s="9"/>
      <c r="U1024" s="9"/>
      <c r="V1024" s="9"/>
      <c r="W1024" s="9"/>
      <c r="X1024" s="9"/>
      <c r="Y1024" s="10"/>
      <c r="Z1024" s="9"/>
      <c r="AA1024" s="8"/>
      <c r="AB1024" s="1"/>
      <c r="AC1024" s="7"/>
    </row>
    <row r="1025" spans="1:29" x14ac:dyDescent="0.2">
      <c r="A1025" s="18">
        <v>4437</v>
      </c>
      <c r="B1025" s="17" t="s">
        <v>159</v>
      </c>
      <c r="C1025" s="17" t="s">
        <v>2</v>
      </c>
      <c r="D1025" s="16">
        <v>22190</v>
      </c>
      <c r="E1025" s="16">
        <v>31224</v>
      </c>
      <c r="F1025" s="16">
        <v>34700</v>
      </c>
      <c r="G1025" s="16">
        <v>44105</v>
      </c>
      <c r="H1025" s="13">
        <v>35275</v>
      </c>
      <c r="I1025" s="13">
        <v>423300</v>
      </c>
      <c r="J1025" s="15">
        <f>YEARFRAC(F1025,$J$2,3)</f>
        <v>16.504109589041096</v>
      </c>
      <c r="K1025" s="14">
        <f>PRODUCT(J1025*12)</f>
        <v>198.04931506849317</v>
      </c>
      <c r="L1025" s="4">
        <f>12*(INT(K1025/12))+IF(((K1025/12)-INT(K1025/12))*12&lt;3,3,IF(AND(((K1025/12)-INT(K1025/12))*12&gt;=3,((K1025/12)-INT(K1025/12))*12&lt;6),6,IF(AND(((K1025/12)-INT(K1025/12))*12&gt;=6,((K1025/12)-INT(K1025/12))*12&lt;9),9,IF(((K1025/12)-INT(K1025/12))*12&gt;=9,12))))</f>
        <v>201</v>
      </c>
      <c r="M1025" s="13">
        <f>1/500*(I1025*L1025)</f>
        <v>170166.6</v>
      </c>
      <c r="N1025" s="9">
        <f>YEARFRAC(D1025,G1025,0)</f>
        <v>60</v>
      </c>
      <c r="O1025" s="12"/>
      <c r="P1025" s="11"/>
      <c r="Q1025" s="11"/>
      <c r="R1025" s="11"/>
      <c r="S1025" s="9"/>
      <c r="T1025" s="9"/>
      <c r="U1025" s="9"/>
      <c r="V1025" s="9"/>
      <c r="W1025" s="9"/>
      <c r="X1025" s="9"/>
      <c r="Y1025" s="10"/>
      <c r="Z1025" s="9"/>
      <c r="AA1025" s="8"/>
      <c r="AB1025" s="1"/>
      <c r="AC1025" s="7"/>
    </row>
    <row r="1026" spans="1:29" x14ac:dyDescent="0.2">
      <c r="A1026" s="18">
        <v>4562</v>
      </c>
      <c r="B1026" s="17" t="s">
        <v>158</v>
      </c>
      <c r="C1026" s="17" t="s">
        <v>2</v>
      </c>
      <c r="D1026" s="16">
        <v>22637</v>
      </c>
      <c r="E1026" s="16">
        <v>30904</v>
      </c>
      <c r="F1026" s="16">
        <v>34700</v>
      </c>
      <c r="G1026" s="16">
        <v>44552</v>
      </c>
      <c r="H1026" s="13">
        <v>35275</v>
      </c>
      <c r="I1026" s="13">
        <v>423300</v>
      </c>
      <c r="J1026" s="15">
        <f>YEARFRAC(F1026,$J$2,3)</f>
        <v>16.504109589041096</v>
      </c>
      <c r="K1026" s="14">
        <f>PRODUCT(J1026*12)</f>
        <v>198.04931506849317</v>
      </c>
      <c r="L1026" s="4">
        <f>12*(INT(K1026/12))+IF(((K1026/12)-INT(K1026/12))*12&lt;3,3,IF(AND(((K1026/12)-INT(K1026/12))*12&gt;=3,((K1026/12)-INT(K1026/12))*12&lt;6),6,IF(AND(((K1026/12)-INT(K1026/12))*12&gt;=6,((K1026/12)-INT(K1026/12))*12&lt;9),9,IF(((K1026/12)-INT(K1026/12))*12&gt;=9,12))))</f>
        <v>201</v>
      </c>
      <c r="M1026" s="13">
        <f>1/500*(I1026*L1026)</f>
        <v>170166.6</v>
      </c>
      <c r="N1026" s="9">
        <f>YEARFRAC(D1026,G1026,0)</f>
        <v>60</v>
      </c>
      <c r="O1026" s="12"/>
      <c r="P1026" s="11"/>
      <c r="Q1026" s="11"/>
      <c r="R1026" s="11"/>
      <c r="S1026" s="9"/>
      <c r="T1026" s="9"/>
      <c r="U1026" s="9"/>
      <c r="V1026" s="9"/>
      <c r="W1026" s="9"/>
      <c r="X1026" s="9"/>
      <c r="Y1026" s="10"/>
      <c r="Z1026" s="9"/>
      <c r="AA1026" s="8"/>
      <c r="AB1026" s="1"/>
      <c r="AC1026" s="7"/>
    </row>
    <row r="1027" spans="1:29" x14ac:dyDescent="0.2">
      <c r="A1027" s="18">
        <v>4646</v>
      </c>
      <c r="B1027" s="17" t="s">
        <v>157</v>
      </c>
      <c r="C1027" s="17" t="s">
        <v>2</v>
      </c>
      <c r="D1027" s="16">
        <v>24638</v>
      </c>
      <c r="E1027" s="16">
        <v>32723</v>
      </c>
      <c r="F1027" s="16">
        <v>34700</v>
      </c>
      <c r="G1027" s="16">
        <v>46553</v>
      </c>
      <c r="H1027" s="13">
        <v>42877</v>
      </c>
      <c r="I1027" s="13">
        <v>514524</v>
      </c>
      <c r="J1027" s="15">
        <f>YEARFRAC(F1027,$J$2,3)</f>
        <v>16.504109589041096</v>
      </c>
      <c r="K1027" s="14">
        <f>PRODUCT(J1027*12)</f>
        <v>198.04931506849317</v>
      </c>
      <c r="L1027" s="4">
        <f>12*(INT(K1027/12))+IF(((K1027/12)-INT(K1027/12))*12&lt;3,3,IF(AND(((K1027/12)-INT(K1027/12))*12&gt;=3,((K1027/12)-INT(K1027/12))*12&lt;6),6,IF(AND(((K1027/12)-INT(K1027/12))*12&gt;=6,((K1027/12)-INT(K1027/12))*12&lt;9),9,IF(((K1027/12)-INT(K1027/12))*12&gt;=9,12))))</f>
        <v>201</v>
      </c>
      <c r="M1027" s="13">
        <f>1/500*(I1027*L1027)</f>
        <v>206838.64800000002</v>
      </c>
      <c r="N1027" s="9">
        <f>YEARFRAC(D1027,G1027,0)</f>
        <v>60</v>
      </c>
      <c r="O1027" s="12"/>
      <c r="P1027" s="11"/>
      <c r="Q1027" s="11"/>
      <c r="R1027" s="11"/>
      <c r="S1027" s="9"/>
      <c r="T1027" s="9"/>
      <c r="U1027" s="9"/>
      <c r="V1027" s="9"/>
      <c r="W1027" s="9"/>
      <c r="X1027" s="9"/>
      <c r="Y1027" s="10"/>
      <c r="Z1027" s="9"/>
      <c r="AA1027" s="8"/>
      <c r="AB1027" s="1"/>
      <c r="AC1027" s="7"/>
    </row>
    <row r="1028" spans="1:29" x14ac:dyDescent="0.2">
      <c r="A1028" s="18">
        <v>4659</v>
      </c>
      <c r="B1028" s="17" t="s">
        <v>156</v>
      </c>
      <c r="C1028" s="17" t="s">
        <v>0</v>
      </c>
      <c r="D1028" s="16">
        <v>24102</v>
      </c>
      <c r="E1028" s="16">
        <v>32478</v>
      </c>
      <c r="F1028" s="16">
        <v>39234</v>
      </c>
      <c r="G1028" s="16">
        <v>46017</v>
      </c>
      <c r="H1028" s="13">
        <v>15140</v>
      </c>
      <c r="I1028" s="13">
        <v>181680</v>
      </c>
      <c r="J1028" s="15">
        <f>YEARFRAC(F1028,$J$2,3)</f>
        <v>4.0821917808219181</v>
      </c>
      <c r="K1028" s="14">
        <f>PRODUCT(J1028*12)</f>
        <v>48.986301369863014</v>
      </c>
      <c r="L1028" s="4">
        <f>12*(INT(K1028/12))+IF(((K1028/12)-INT(K1028/12))*12&lt;3,3,IF(AND(((K1028/12)-INT(K1028/12))*12&gt;=3,((K1028/12)-INT(K1028/12))*12&lt;6),6,IF(AND(((K1028/12)-INT(K1028/12))*12&gt;=6,((K1028/12)-INT(K1028/12))*12&lt;9),9,IF(((K1028/12)-INT(K1028/12))*12&gt;=9,12))))</f>
        <v>51</v>
      </c>
      <c r="M1028" s="13">
        <f>1/500*(I1028*L1028)</f>
        <v>18531.36</v>
      </c>
      <c r="N1028" s="9">
        <f>YEARFRAC(D1028,G1028,0)</f>
        <v>60</v>
      </c>
      <c r="O1028" s="12"/>
      <c r="P1028" s="11"/>
      <c r="Q1028" s="11"/>
      <c r="R1028" s="11"/>
      <c r="S1028" s="9"/>
      <c r="T1028" s="9"/>
      <c r="U1028" s="9"/>
      <c r="V1028" s="9"/>
      <c r="W1028" s="9"/>
      <c r="X1028" s="9"/>
      <c r="Y1028" s="10"/>
      <c r="Z1028" s="9"/>
      <c r="AA1028" s="8"/>
      <c r="AB1028" s="1"/>
      <c r="AC1028" s="7"/>
    </row>
    <row r="1029" spans="1:29" x14ac:dyDescent="0.2">
      <c r="A1029" s="18">
        <v>4973</v>
      </c>
      <c r="B1029" s="17" t="s">
        <v>155</v>
      </c>
      <c r="C1029" s="17" t="s">
        <v>2</v>
      </c>
      <c r="D1029" s="16">
        <v>24044</v>
      </c>
      <c r="E1029" s="16">
        <v>32417</v>
      </c>
      <c r="F1029" s="16">
        <v>34700</v>
      </c>
      <c r="G1029" s="16">
        <v>45959</v>
      </c>
      <c r="H1029" s="13">
        <v>31996</v>
      </c>
      <c r="I1029" s="13">
        <v>383952</v>
      </c>
      <c r="J1029" s="15">
        <f>YEARFRAC(F1029,$J$2,3)</f>
        <v>16.504109589041096</v>
      </c>
      <c r="K1029" s="14">
        <f>PRODUCT(J1029*12)</f>
        <v>198.04931506849317</v>
      </c>
      <c r="L1029" s="4">
        <f>12*(INT(K1029/12))+IF(((K1029/12)-INT(K1029/12))*12&lt;3,3,IF(AND(((K1029/12)-INT(K1029/12))*12&gt;=3,((K1029/12)-INT(K1029/12))*12&lt;6),6,IF(AND(((K1029/12)-INT(K1029/12))*12&gt;=6,((K1029/12)-INT(K1029/12))*12&lt;9),9,IF(((K1029/12)-INT(K1029/12))*12&gt;=9,12))))</f>
        <v>201</v>
      </c>
      <c r="M1029" s="13">
        <f>1/500*(I1029*L1029)</f>
        <v>154348.704</v>
      </c>
      <c r="N1029" s="9">
        <f>YEARFRAC(D1029,G1029,0)</f>
        <v>60</v>
      </c>
      <c r="O1029" s="12"/>
      <c r="P1029" s="11"/>
      <c r="Q1029" s="11"/>
      <c r="R1029" s="11"/>
      <c r="S1029" s="9"/>
      <c r="T1029" s="9"/>
      <c r="U1029" s="9"/>
      <c r="V1029" s="9"/>
      <c r="W1029" s="9"/>
      <c r="X1029" s="9"/>
      <c r="Y1029" s="10"/>
      <c r="Z1029" s="9"/>
      <c r="AA1029" s="8"/>
      <c r="AB1029" s="1"/>
      <c r="AC1029" s="7"/>
    </row>
    <row r="1030" spans="1:29" x14ac:dyDescent="0.2">
      <c r="A1030" s="18">
        <v>5522</v>
      </c>
      <c r="B1030" s="17" t="s">
        <v>154</v>
      </c>
      <c r="C1030" s="17" t="s">
        <v>2</v>
      </c>
      <c r="D1030" s="16">
        <v>25569</v>
      </c>
      <c r="E1030" s="16">
        <v>32540</v>
      </c>
      <c r="F1030" s="16">
        <v>36434</v>
      </c>
      <c r="G1030" s="16">
        <v>47484</v>
      </c>
      <c r="H1030" s="13">
        <v>24662</v>
      </c>
      <c r="I1030" s="13">
        <v>295944</v>
      </c>
      <c r="J1030" s="15">
        <f>YEARFRAC(F1030,$J$2,3)</f>
        <v>11.753424657534246</v>
      </c>
      <c r="K1030" s="14">
        <f>PRODUCT(J1030*12)</f>
        <v>141.04109589041096</v>
      </c>
      <c r="L1030" s="4">
        <f>12*(INT(K1030/12))+IF(((K1030/12)-INT(K1030/12))*12&lt;3,3,IF(AND(((K1030/12)-INT(K1030/12))*12&gt;=3,((K1030/12)-INT(K1030/12))*12&lt;6),6,IF(AND(((K1030/12)-INT(K1030/12))*12&gt;=6,((K1030/12)-INT(K1030/12))*12&lt;9),9,IF(((K1030/12)-INT(K1030/12))*12&gt;=9,12))))</f>
        <v>144</v>
      </c>
      <c r="M1030" s="13">
        <f>1/500*(I1030*L1030)</f>
        <v>85231.872000000003</v>
      </c>
      <c r="N1030" s="9">
        <f>YEARFRAC(D1030,G1030,0)</f>
        <v>60</v>
      </c>
      <c r="O1030" s="12"/>
      <c r="P1030" s="11"/>
      <c r="Q1030" s="11"/>
      <c r="R1030" s="11"/>
      <c r="S1030" s="9"/>
      <c r="T1030" s="9"/>
      <c r="U1030" s="9"/>
      <c r="V1030" s="9"/>
      <c r="W1030" s="9"/>
      <c r="X1030" s="9"/>
      <c r="Y1030" s="10"/>
      <c r="Z1030" s="9"/>
      <c r="AA1030" s="8"/>
      <c r="AB1030" s="1"/>
      <c r="AC1030" s="7"/>
    </row>
    <row r="1031" spans="1:29" x14ac:dyDescent="0.2">
      <c r="A1031" s="18">
        <v>6472</v>
      </c>
      <c r="B1031" s="17" t="s">
        <v>153</v>
      </c>
      <c r="C1031" s="17" t="s">
        <v>2</v>
      </c>
      <c r="D1031" s="16">
        <v>22176</v>
      </c>
      <c r="E1031" s="16">
        <v>31199</v>
      </c>
      <c r="F1031" s="16">
        <v>34700</v>
      </c>
      <c r="G1031" s="16">
        <v>44091</v>
      </c>
      <c r="H1031" s="13">
        <v>35275</v>
      </c>
      <c r="I1031" s="13">
        <v>423300</v>
      </c>
      <c r="J1031" s="15">
        <f>YEARFRAC(F1031,$J$2,3)</f>
        <v>16.504109589041096</v>
      </c>
      <c r="K1031" s="14">
        <f>PRODUCT(J1031*12)</f>
        <v>198.04931506849317</v>
      </c>
      <c r="L1031" s="4">
        <f>12*(INT(K1031/12))+IF(((K1031/12)-INT(K1031/12))*12&lt;3,3,IF(AND(((K1031/12)-INT(K1031/12))*12&gt;=3,((K1031/12)-INT(K1031/12))*12&lt;6),6,IF(AND(((K1031/12)-INT(K1031/12))*12&gt;=6,((K1031/12)-INT(K1031/12))*12&lt;9),9,IF(((K1031/12)-INT(K1031/12))*12&gt;=9,12))))</f>
        <v>201</v>
      </c>
      <c r="M1031" s="13">
        <f>1/500*(I1031*L1031)</f>
        <v>170166.6</v>
      </c>
      <c r="N1031" s="9">
        <f>YEARFRAC(D1031,G1031,0)</f>
        <v>60</v>
      </c>
      <c r="O1031" s="12"/>
      <c r="P1031" s="11"/>
      <c r="Q1031" s="11"/>
      <c r="R1031" s="11"/>
      <c r="S1031" s="9"/>
      <c r="T1031" s="9"/>
      <c r="U1031" s="9"/>
      <c r="V1031" s="9"/>
      <c r="W1031" s="9"/>
      <c r="X1031" s="9"/>
      <c r="Y1031" s="10"/>
      <c r="Z1031" s="9"/>
      <c r="AA1031" s="8"/>
      <c r="AB1031" s="1"/>
      <c r="AC1031" s="7"/>
    </row>
    <row r="1032" spans="1:29" x14ac:dyDescent="0.2">
      <c r="A1032" s="18">
        <v>6547</v>
      </c>
      <c r="B1032" s="17" t="s">
        <v>152</v>
      </c>
      <c r="C1032" s="17" t="s">
        <v>2</v>
      </c>
      <c r="D1032" s="16">
        <v>24073</v>
      </c>
      <c r="E1032" s="16">
        <v>32773</v>
      </c>
      <c r="F1032" s="16">
        <v>34700</v>
      </c>
      <c r="G1032" s="16">
        <v>47814</v>
      </c>
      <c r="H1032" s="13">
        <v>42877</v>
      </c>
      <c r="I1032" s="13">
        <v>514524</v>
      </c>
      <c r="J1032" s="15">
        <f>YEARFRAC(F1032,$J$2,3)</f>
        <v>16.504109589041096</v>
      </c>
      <c r="K1032" s="14">
        <f>PRODUCT(J1032*12)</f>
        <v>198.04931506849317</v>
      </c>
      <c r="L1032" s="4">
        <f>12*(INT(K1032/12))+IF(((K1032/12)-INT(K1032/12))*12&lt;3,3,IF(AND(((K1032/12)-INT(K1032/12))*12&gt;=3,((K1032/12)-INT(K1032/12))*12&lt;6),6,IF(AND(((K1032/12)-INT(K1032/12))*12&gt;=6,((K1032/12)-INT(K1032/12))*12&lt;9),9,IF(((K1032/12)-INT(K1032/12))*12&gt;=9,12))))</f>
        <v>201</v>
      </c>
      <c r="M1032" s="13">
        <f>1/500*(I1032*L1032)</f>
        <v>206838.64800000002</v>
      </c>
      <c r="N1032" s="9">
        <f>YEARFRAC(D1032,G1032,0)</f>
        <v>65</v>
      </c>
      <c r="O1032" s="12"/>
      <c r="P1032" s="11"/>
      <c r="Q1032" s="11"/>
      <c r="R1032" s="11"/>
      <c r="S1032" s="9"/>
      <c r="T1032" s="9"/>
      <c r="U1032" s="9"/>
      <c r="V1032" s="9"/>
      <c r="W1032" s="9"/>
      <c r="X1032" s="9"/>
      <c r="Y1032" s="10"/>
      <c r="Z1032" s="9"/>
      <c r="AA1032" s="8"/>
      <c r="AB1032" s="1"/>
      <c r="AC1032" s="7"/>
    </row>
    <row r="1033" spans="1:29" x14ac:dyDescent="0.2">
      <c r="A1033" s="18">
        <v>6924</v>
      </c>
      <c r="B1033" s="17" t="s">
        <v>151</v>
      </c>
      <c r="C1033" s="17" t="s">
        <v>0</v>
      </c>
      <c r="D1033" s="16">
        <v>26751</v>
      </c>
      <c r="E1033" s="16">
        <v>35499</v>
      </c>
      <c r="F1033" s="16">
        <v>35499</v>
      </c>
      <c r="G1033" s="16">
        <v>48666</v>
      </c>
      <c r="H1033" s="13">
        <v>25895</v>
      </c>
      <c r="I1033" s="13">
        <v>310740</v>
      </c>
      <c r="J1033" s="15">
        <f>YEARFRAC(F1033,$J$2,3)</f>
        <v>14.315068493150685</v>
      </c>
      <c r="K1033" s="14">
        <f>PRODUCT(J1033*12)</f>
        <v>171.78082191780823</v>
      </c>
      <c r="L1033" s="4">
        <f>12*(INT(K1033/12))+IF(((K1033/12)-INT(K1033/12))*12&lt;3,3,IF(AND(((K1033/12)-INT(K1033/12))*12&gt;=3,((K1033/12)-INT(K1033/12))*12&lt;6),6,IF(AND(((K1033/12)-INT(K1033/12))*12&gt;=6,((K1033/12)-INT(K1033/12))*12&lt;9),9,IF(((K1033/12)-INT(K1033/12))*12&gt;=9,12))))</f>
        <v>174</v>
      </c>
      <c r="M1033" s="13">
        <f>1/500*(I1033*L1033)</f>
        <v>108137.52</v>
      </c>
      <c r="N1033" s="9">
        <f>YEARFRAC(D1033,G1033,0)</f>
        <v>60</v>
      </c>
      <c r="O1033" s="12"/>
      <c r="P1033" s="11"/>
      <c r="Q1033" s="11"/>
      <c r="R1033" s="11"/>
      <c r="S1033" s="9"/>
      <c r="T1033" s="9"/>
      <c r="U1033" s="9"/>
      <c r="V1033" s="9"/>
      <c r="W1033" s="9"/>
      <c r="X1033" s="9"/>
      <c r="Y1033" s="10"/>
      <c r="Z1033" s="9"/>
      <c r="AA1033" s="8"/>
      <c r="AB1033" s="1"/>
      <c r="AC1033" s="7"/>
    </row>
    <row r="1034" spans="1:29" x14ac:dyDescent="0.2">
      <c r="A1034" s="18">
        <v>7267</v>
      </c>
      <c r="B1034" s="17" t="s">
        <v>150</v>
      </c>
      <c r="C1034" s="17" t="s">
        <v>0</v>
      </c>
      <c r="D1034" s="16">
        <v>28026</v>
      </c>
      <c r="E1034" s="16">
        <v>37578</v>
      </c>
      <c r="F1034" s="16">
        <v>37578</v>
      </c>
      <c r="G1034" s="16">
        <v>49941</v>
      </c>
      <c r="H1034" s="13">
        <v>37039</v>
      </c>
      <c r="I1034" s="13">
        <v>444468</v>
      </c>
      <c r="J1034" s="15">
        <f>YEARFRAC(F1034,$J$2,3)</f>
        <v>8.6191780821917803</v>
      </c>
      <c r="K1034" s="14">
        <f>PRODUCT(J1034*12)</f>
        <v>103.43013698630136</v>
      </c>
      <c r="L1034" s="4">
        <f>12*(INT(K1034/12))+IF(((K1034/12)-INT(K1034/12))*12&lt;3,3,IF(AND(((K1034/12)-INT(K1034/12))*12&gt;=3,((K1034/12)-INT(K1034/12))*12&lt;6),6,IF(AND(((K1034/12)-INT(K1034/12))*12&gt;=6,((K1034/12)-INT(K1034/12))*12&lt;9),9,IF(((K1034/12)-INT(K1034/12))*12&gt;=9,12))))</f>
        <v>105</v>
      </c>
      <c r="M1034" s="13">
        <f>1/500*(I1034*L1034)</f>
        <v>93338.28</v>
      </c>
      <c r="N1034" s="9">
        <f>YEARFRAC(D1034,G1034,0)</f>
        <v>60</v>
      </c>
      <c r="O1034" s="12"/>
      <c r="P1034" s="11"/>
      <c r="Q1034" s="11"/>
      <c r="R1034" s="11"/>
      <c r="S1034" s="9"/>
      <c r="T1034" s="9"/>
      <c r="U1034" s="9"/>
      <c r="V1034" s="9"/>
      <c r="W1034" s="9"/>
      <c r="X1034" s="9"/>
      <c r="Y1034" s="10"/>
      <c r="Z1034" s="9"/>
      <c r="AA1034" s="8"/>
      <c r="AB1034" s="1"/>
      <c r="AC1034" s="7"/>
    </row>
    <row r="1035" spans="1:29" x14ac:dyDescent="0.2">
      <c r="A1035" s="18">
        <v>7370</v>
      </c>
      <c r="B1035" s="17" t="s">
        <v>149</v>
      </c>
      <c r="C1035" s="17" t="s">
        <v>2</v>
      </c>
      <c r="D1035" s="16">
        <v>29358</v>
      </c>
      <c r="E1035" s="16">
        <v>38223</v>
      </c>
      <c r="F1035" s="16">
        <v>38223</v>
      </c>
      <c r="G1035" s="16">
        <v>51273</v>
      </c>
      <c r="H1035" s="13">
        <v>42877</v>
      </c>
      <c r="I1035" s="13">
        <v>514524</v>
      </c>
      <c r="J1035" s="15">
        <f>YEARFRAC(F1035,$J$2,3)</f>
        <v>6.8520547945205479</v>
      </c>
      <c r="K1035" s="14">
        <f>PRODUCT(J1035*12)</f>
        <v>82.224657534246575</v>
      </c>
      <c r="L1035" s="4">
        <f>12*(INT(K1035/12))+IF(((K1035/12)-INT(K1035/12))*12&lt;3,3,IF(AND(((K1035/12)-INT(K1035/12))*12&gt;=3,((K1035/12)-INT(K1035/12))*12&lt;6),6,IF(AND(((K1035/12)-INT(K1035/12))*12&gt;=6,((K1035/12)-INT(K1035/12))*12&lt;9),9,IF(((K1035/12)-INT(K1035/12))*12&gt;=9,12))))</f>
        <v>84</v>
      </c>
      <c r="M1035" s="13">
        <f>1/500*(I1035*L1035)</f>
        <v>86440.032000000007</v>
      </c>
      <c r="N1035" s="9">
        <f>YEARFRAC(D1035,G1035,0)</f>
        <v>60</v>
      </c>
      <c r="O1035" s="12"/>
      <c r="P1035" s="11"/>
      <c r="Q1035" s="11"/>
      <c r="R1035" s="11"/>
      <c r="S1035" s="9"/>
      <c r="T1035" s="9"/>
      <c r="U1035" s="9"/>
      <c r="V1035" s="9"/>
      <c r="W1035" s="9"/>
      <c r="X1035" s="9"/>
      <c r="Y1035" s="10"/>
      <c r="Z1035" s="9"/>
      <c r="AA1035" s="8"/>
      <c r="AB1035" s="1"/>
      <c r="AC1035" s="7"/>
    </row>
    <row r="1036" spans="1:29" x14ac:dyDescent="0.2">
      <c r="A1036" s="18">
        <v>7517</v>
      </c>
      <c r="B1036" s="17" t="s">
        <v>148</v>
      </c>
      <c r="C1036" s="17" t="s">
        <v>2</v>
      </c>
      <c r="D1036" s="16">
        <v>27003</v>
      </c>
      <c r="E1036" s="16">
        <v>39723</v>
      </c>
      <c r="F1036" s="16">
        <v>39723</v>
      </c>
      <c r="G1036" s="16">
        <v>50744</v>
      </c>
      <c r="H1036" s="13">
        <v>45021</v>
      </c>
      <c r="I1036" s="13">
        <v>540252</v>
      </c>
      <c r="J1036" s="15">
        <f>YEARFRAC(F1036,$J$2,3)</f>
        <v>2.7424657534246575</v>
      </c>
      <c r="K1036" s="14">
        <f>PRODUCT(J1036*12)</f>
        <v>32.909589041095892</v>
      </c>
      <c r="L1036" s="4">
        <f>12*(INT(K1036/12))+IF(((K1036/12)-INT(K1036/12))*12&lt;3,3,IF(AND(((K1036/12)-INT(K1036/12))*12&gt;=3,((K1036/12)-INT(K1036/12))*12&lt;6),6,IF(AND(((K1036/12)-INT(K1036/12))*12&gt;=6,((K1036/12)-INT(K1036/12))*12&lt;9),9,IF(((K1036/12)-INT(K1036/12))*12&gt;=9,12))))</f>
        <v>33</v>
      </c>
      <c r="M1036" s="13">
        <f>1/500*(I1036*L1036)</f>
        <v>35656.631999999998</v>
      </c>
      <c r="N1036" s="9">
        <f>YEARFRAC(D1036,G1036,0)</f>
        <v>65</v>
      </c>
      <c r="O1036" s="12"/>
      <c r="P1036" s="11"/>
      <c r="Q1036" s="11"/>
      <c r="R1036" s="11"/>
      <c r="S1036" s="9"/>
      <c r="T1036" s="9"/>
      <c r="U1036" s="9"/>
      <c r="V1036" s="9"/>
      <c r="W1036" s="9"/>
      <c r="X1036" s="9"/>
      <c r="Y1036" s="10"/>
      <c r="Z1036" s="9"/>
      <c r="AA1036" s="8"/>
      <c r="AB1036" s="1"/>
      <c r="AC1036" s="7"/>
    </row>
    <row r="1037" spans="1:29" x14ac:dyDescent="0.2">
      <c r="A1037" s="18">
        <v>1991</v>
      </c>
      <c r="B1037" s="17" t="s">
        <v>147</v>
      </c>
      <c r="C1037" s="17" t="s">
        <v>0</v>
      </c>
      <c r="D1037" s="16">
        <v>24107</v>
      </c>
      <c r="E1037" s="16">
        <v>33854</v>
      </c>
      <c r="F1037" s="16">
        <v>39083</v>
      </c>
      <c r="G1037" s="16">
        <v>46022</v>
      </c>
      <c r="H1037" s="13">
        <v>23487</v>
      </c>
      <c r="I1037" s="13">
        <v>281844</v>
      </c>
      <c r="J1037" s="15">
        <f>YEARFRAC(F1037,$J$2,3)</f>
        <v>4.4958904109589044</v>
      </c>
      <c r="K1037" s="14">
        <f>PRODUCT(J1037*12)</f>
        <v>53.950684931506856</v>
      </c>
      <c r="L1037" s="4">
        <f>12*(INT(K1037/12))+IF(((K1037/12)-INT(K1037/12))*12&lt;3,3,IF(AND(((K1037/12)-INT(K1037/12))*12&gt;=3,((K1037/12)-INT(K1037/12))*12&lt;6),6,IF(AND(((K1037/12)-INT(K1037/12))*12&gt;=6,((K1037/12)-INT(K1037/12))*12&lt;9),9,IF(((K1037/12)-INT(K1037/12))*12&gt;=9,12))))</f>
        <v>54</v>
      </c>
      <c r="M1037" s="13">
        <f>1/500*(I1037*L1037)</f>
        <v>30439.152000000002</v>
      </c>
      <c r="N1037" s="9">
        <f>YEARFRAC(D1037,G1037,0)</f>
        <v>60</v>
      </c>
      <c r="O1037" s="12"/>
      <c r="P1037" s="11"/>
      <c r="Q1037" s="11"/>
      <c r="R1037" s="11"/>
      <c r="S1037" s="9"/>
      <c r="T1037" s="9"/>
      <c r="U1037" s="9"/>
      <c r="V1037" s="9"/>
      <c r="W1037" s="9"/>
      <c r="X1037" s="9"/>
      <c r="Y1037" s="10"/>
      <c r="Z1037" s="9"/>
      <c r="AA1037" s="8"/>
      <c r="AB1037" s="1"/>
      <c r="AC1037" s="7"/>
    </row>
    <row r="1038" spans="1:29" x14ac:dyDescent="0.2">
      <c r="A1038" s="18">
        <v>2014</v>
      </c>
      <c r="B1038" s="17" t="s">
        <v>146</v>
      </c>
      <c r="C1038" s="17" t="s">
        <v>2</v>
      </c>
      <c r="D1038" s="16">
        <v>21390</v>
      </c>
      <c r="E1038" s="16">
        <v>29882</v>
      </c>
      <c r="F1038" s="16">
        <v>34700</v>
      </c>
      <c r="G1038" s="16">
        <v>45131</v>
      </c>
      <c r="H1038" s="13">
        <v>120270</v>
      </c>
      <c r="I1038" s="13">
        <v>1443240</v>
      </c>
      <c r="J1038" s="15">
        <f>YEARFRAC(F1038,$J$2,3)</f>
        <v>16.504109589041096</v>
      </c>
      <c r="K1038" s="14">
        <f>PRODUCT(J1038*12)</f>
        <v>198.04931506849317</v>
      </c>
      <c r="L1038" s="4">
        <f>12*(INT(K1038/12))+IF(((K1038/12)-INT(K1038/12))*12&lt;3,3,IF(AND(((K1038/12)-INT(K1038/12))*12&gt;=3,((K1038/12)-INT(K1038/12))*12&lt;6),6,IF(AND(((K1038/12)-INT(K1038/12))*12&gt;=6,((K1038/12)-INT(K1038/12))*12&lt;9),9,IF(((K1038/12)-INT(K1038/12))*12&gt;=9,12))))</f>
        <v>201</v>
      </c>
      <c r="M1038" s="13">
        <f>1/500*(I1038*L1038)</f>
        <v>580182.48</v>
      </c>
      <c r="N1038" s="9">
        <f>YEARFRAC(D1038,G1038,0)</f>
        <v>65</v>
      </c>
      <c r="O1038" s="12"/>
      <c r="P1038" s="11"/>
      <c r="Q1038" s="11"/>
      <c r="R1038" s="11"/>
      <c r="S1038" s="9"/>
      <c r="T1038" s="9"/>
      <c r="U1038" s="9"/>
      <c r="V1038" s="9"/>
      <c r="W1038" s="9"/>
      <c r="X1038" s="9"/>
      <c r="Y1038" s="10"/>
      <c r="Z1038" s="9"/>
      <c r="AA1038" s="8"/>
      <c r="AB1038" s="1"/>
      <c r="AC1038" s="7"/>
    </row>
    <row r="1039" spans="1:29" x14ac:dyDescent="0.2">
      <c r="A1039" s="18">
        <v>2211</v>
      </c>
      <c r="B1039" s="17" t="s">
        <v>145</v>
      </c>
      <c r="C1039" s="17" t="s">
        <v>0</v>
      </c>
      <c r="D1039" s="16">
        <v>22952</v>
      </c>
      <c r="E1039" s="16">
        <v>30590</v>
      </c>
      <c r="F1039" s="16">
        <v>37622</v>
      </c>
      <c r="G1039" s="16">
        <v>44867</v>
      </c>
      <c r="H1039" s="13">
        <v>21304</v>
      </c>
      <c r="I1039" s="13">
        <v>255648</v>
      </c>
      <c r="J1039" s="15">
        <f>YEARFRAC(F1039,$J$2,3)</f>
        <v>8.4986301369863018</v>
      </c>
      <c r="K1039" s="14">
        <f>PRODUCT(J1039*12)</f>
        <v>101.98356164383563</v>
      </c>
      <c r="L1039" s="4">
        <f>12*(INT(K1039/12))+IF(((K1039/12)-INT(K1039/12))*12&lt;3,3,IF(AND(((K1039/12)-INT(K1039/12))*12&gt;=3,((K1039/12)-INT(K1039/12))*12&lt;6),6,IF(AND(((K1039/12)-INT(K1039/12))*12&gt;=6,((K1039/12)-INT(K1039/12))*12&lt;9),9,IF(((K1039/12)-INT(K1039/12))*12&gt;=9,12))))</f>
        <v>102</v>
      </c>
      <c r="M1039" s="13">
        <f>1/500*(I1039*L1039)</f>
        <v>52152.192000000003</v>
      </c>
      <c r="N1039" s="9">
        <f>YEARFRAC(D1039,G1039,0)</f>
        <v>60</v>
      </c>
      <c r="O1039" s="12"/>
      <c r="P1039" s="11"/>
      <c r="Q1039" s="11"/>
      <c r="R1039" s="11"/>
      <c r="S1039" s="9"/>
      <c r="T1039" s="9"/>
      <c r="U1039" s="9"/>
      <c r="V1039" s="9"/>
      <c r="W1039" s="9"/>
      <c r="X1039" s="9"/>
      <c r="Y1039" s="10"/>
      <c r="Z1039" s="9"/>
      <c r="AA1039" s="8"/>
      <c r="AB1039" s="1"/>
      <c r="AC1039" s="7"/>
    </row>
    <row r="1040" spans="1:29" x14ac:dyDescent="0.2">
      <c r="A1040" s="18">
        <v>2246</v>
      </c>
      <c r="B1040" s="17" t="s">
        <v>144</v>
      </c>
      <c r="C1040" s="17" t="s">
        <v>0</v>
      </c>
      <c r="D1040" s="16">
        <v>22886</v>
      </c>
      <c r="E1040" s="16">
        <v>30167</v>
      </c>
      <c r="F1040" s="16">
        <v>34700</v>
      </c>
      <c r="G1040" s="16">
        <v>44801</v>
      </c>
      <c r="H1040" s="13">
        <v>42877</v>
      </c>
      <c r="I1040" s="13">
        <v>514524</v>
      </c>
      <c r="J1040" s="15">
        <f>YEARFRAC(F1040,$J$2,3)</f>
        <v>16.504109589041096</v>
      </c>
      <c r="K1040" s="14">
        <f>PRODUCT(J1040*12)</f>
        <v>198.04931506849317</v>
      </c>
      <c r="L1040" s="4">
        <f>12*(INT(K1040/12))+IF(((K1040/12)-INT(K1040/12))*12&lt;3,3,IF(AND(((K1040/12)-INT(K1040/12))*12&gt;=3,((K1040/12)-INT(K1040/12))*12&lt;6),6,IF(AND(((K1040/12)-INT(K1040/12))*12&gt;=6,((K1040/12)-INT(K1040/12))*12&lt;9),9,IF(((K1040/12)-INT(K1040/12))*12&gt;=9,12))))</f>
        <v>201</v>
      </c>
      <c r="M1040" s="13">
        <f>1/500*(I1040*L1040)</f>
        <v>206838.64800000002</v>
      </c>
      <c r="N1040" s="9">
        <f>YEARFRAC(D1040,G1040,0)</f>
        <v>60</v>
      </c>
      <c r="O1040" s="12"/>
      <c r="P1040" s="11"/>
      <c r="Q1040" s="11"/>
      <c r="R1040" s="11"/>
      <c r="S1040" s="9"/>
      <c r="T1040" s="9"/>
      <c r="U1040" s="9"/>
      <c r="V1040" s="9"/>
      <c r="W1040" s="9"/>
      <c r="X1040" s="9"/>
      <c r="Y1040" s="10"/>
      <c r="Z1040" s="9"/>
      <c r="AA1040" s="8"/>
      <c r="AB1040" s="1"/>
      <c r="AC1040" s="7"/>
    </row>
    <row r="1041" spans="1:29" x14ac:dyDescent="0.2">
      <c r="A1041" s="18">
        <v>2294</v>
      </c>
      <c r="B1041" s="17" t="s">
        <v>143</v>
      </c>
      <c r="C1041" s="17" t="s">
        <v>2</v>
      </c>
      <c r="D1041" s="16">
        <v>22089</v>
      </c>
      <c r="E1041" s="16">
        <v>30904</v>
      </c>
      <c r="F1041" s="16">
        <v>34700</v>
      </c>
      <c r="G1041" s="16">
        <v>45830</v>
      </c>
      <c r="H1041" s="13">
        <v>94235</v>
      </c>
      <c r="I1041" s="13">
        <v>1130820</v>
      </c>
      <c r="J1041" s="15">
        <f>YEARFRAC(F1041,$J$2,3)</f>
        <v>16.504109589041096</v>
      </c>
      <c r="K1041" s="14">
        <f>PRODUCT(J1041*12)</f>
        <v>198.04931506849317</v>
      </c>
      <c r="L1041" s="4">
        <f>12*(INT(K1041/12))+IF(((K1041/12)-INT(K1041/12))*12&lt;3,3,IF(AND(((K1041/12)-INT(K1041/12))*12&gt;=3,((K1041/12)-INT(K1041/12))*12&lt;6),6,IF(AND(((K1041/12)-INT(K1041/12))*12&gt;=6,((K1041/12)-INT(K1041/12))*12&lt;9),9,IF(((K1041/12)-INT(K1041/12))*12&gt;=9,12))))</f>
        <v>201</v>
      </c>
      <c r="M1041" s="13">
        <f>1/500*(I1041*L1041)</f>
        <v>454589.64</v>
      </c>
      <c r="N1041" s="9">
        <f>YEARFRAC(D1041,G1041,0)</f>
        <v>65</v>
      </c>
      <c r="O1041" s="12"/>
      <c r="P1041" s="11"/>
      <c r="Q1041" s="11"/>
      <c r="R1041" s="11"/>
      <c r="S1041" s="9"/>
      <c r="T1041" s="9"/>
      <c r="U1041" s="9"/>
      <c r="V1041" s="9"/>
      <c r="W1041" s="9"/>
      <c r="X1041" s="9"/>
      <c r="Y1041" s="10"/>
      <c r="Z1041" s="9"/>
      <c r="AA1041" s="8"/>
      <c r="AB1041" s="1"/>
      <c r="AC1041" s="7"/>
    </row>
    <row r="1042" spans="1:29" x14ac:dyDescent="0.2">
      <c r="A1042" s="18">
        <v>2925</v>
      </c>
      <c r="B1042" s="17" t="s">
        <v>142</v>
      </c>
      <c r="C1042" s="17" t="s">
        <v>2</v>
      </c>
      <c r="D1042" s="16">
        <v>22282</v>
      </c>
      <c r="E1042" s="16">
        <v>29677</v>
      </c>
      <c r="F1042" s="16">
        <v>34700</v>
      </c>
      <c r="G1042" s="16">
        <v>44197</v>
      </c>
      <c r="H1042" s="13">
        <v>35275</v>
      </c>
      <c r="I1042" s="13">
        <v>423300</v>
      </c>
      <c r="J1042" s="15">
        <f>YEARFRAC(F1042,$J$2,3)</f>
        <v>16.504109589041096</v>
      </c>
      <c r="K1042" s="14">
        <f>PRODUCT(J1042*12)</f>
        <v>198.04931506849317</v>
      </c>
      <c r="L1042" s="4">
        <f>12*(INT(K1042/12))+IF(((K1042/12)-INT(K1042/12))*12&lt;3,3,IF(AND(((K1042/12)-INT(K1042/12))*12&gt;=3,((K1042/12)-INT(K1042/12))*12&lt;6),6,IF(AND(((K1042/12)-INT(K1042/12))*12&gt;=6,((K1042/12)-INT(K1042/12))*12&lt;9),9,IF(((K1042/12)-INT(K1042/12))*12&gt;=9,12))))</f>
        <v>201</v>
      </c>
      <c r="M1042" s="13">
        <f>1/500*(I1042*L1042)</f>
        <v>170166.6</v>
      </c>
      <c r="N1042" s="9">
        <f>YEARFRAC(D1042,G1042,0)</f>
        <v>60</v>
      </c>
      <c r="O1042" s="12"/>
      <c r="P1042" s="11"/>
      <c r="Q1042" s="11"/>
      <c r="R1042" s="11"/>
      <c r="S1042" s="9"/>
      <c r="T1042" s="9"/>
      <c r="U1042" s="9"/>
      <c r="V1042" s="9"/>
      <c r="W1042" s="9"/>
      <c r="X1042" s="9"/>
      <c r="Y1042" s="10"/>
      <c r="Z1042" s="9"/>
      <c r="AA1042" s="8"/>
      <c r="AB1042" s="1"/>
      <c r="AC1042" s="7"/>
    </row>
    <row r="1043" spans="1:29" x14ac:dyDescent="0.2">
      <c r="A1043" s="18">
        <v>3385</v>
      </c>
      <c r="B1043" s="17" t="s">
        <v>141</v>
      </c>
      <c r="C1043" s="17" t="s">
        <v>0</v>
      </c>
      <c r="D1043" s="16">
        <v>23342</v>
      </c>
      <c r="E1043" s="16">
        <v>32356</v>
      </c>
      <c r="F1043" s="16">
        <v>34700</v>
      </c>
      <c r="G1043" s="16">
        <v>47084</v>
      </c>
      <c r="H1043" s="13">
        <v>98947</v>
      </c>
      <c r="I1043" s="13">
        <v>1187364</v>
      </c>
      <c r="J1043" s="15">
        <f>YEARFRAC(F1043,$J$2,3)</f>
        <v>16.504109589041096</v>
      </c>
      <c r="K1043" s="14">
        <f>PRODUCT(J1043*12)</f>
        <v>198.04931506849317</v>
      </c>
      <c r="L1043" s="4">
        <f>12*(INT(K1043/12))+IF(((K1043/12)-INT(K1043/12))*12&lt;3,3,IF(AND(((K1043/12)-INT(K1043/12))*12&gt;=3,((K1043/12)-INT(K1043/12))*12&lt;6),6,IF(AND(((K1043/12)-INT(K1043/12))*12&gt;=6,((K1043/12)-INT(K1043/12))*12&lt;9),9,IF(((K1043/12)-INT(K1043/12))*12&gt;=9,12))))</f>
        <v>201</v>
      </c>
      <c r="M1043" s="13">
        <f>1/500*(I1043*L1043)</f>
        <v>477320.32800000004</v>
      </c>
      <c r="N1043" s="9">
        <f>YEARFRAC(D1043,G1043,0)</f>
        <v>65</v>
      </c>
      <c r="O1043" s="12"/>
      <c r="P1043" s="11"/>
      <c r="Q1043" s="11"/>
      <c r="R1043" s="11"/>
      <c r="S1043" s="9"/>
      <c r="T1043" s="9"/>
      <c r="U1043" s="9"/>
      <c r="V1043" s="9"/>
      <c r="W1043" s="9"/>
      <c r="X1043" s="9"/>
      <c r="Y1043" s="10"/>
      <c r="Z1043" s="9"/>
      <c r="AA1043" s="8"/>
      <c r="AB1043" s="1"/>
      <c r="AC1043" s="7"/>
    </row>
    <row r="1044" spans="1:29" x14ac:dyDescent="0.2">
      <c r="A1044" s="18">
        <v>3903</v>
      </c>
      <c r="B1044" s="17" t="s">
        <v>140</v>
      </c>
      <c r="C1044" s="17" t="s">
        <v>0</v>
      </c>
      <c r="D1044" s="16">
        <v>21824</v>
      </c>
      <c r="E1044" s="16">
        <v>29876</v>
      </c>
      <c r="F1044" s="16">
        <v>34700</v>
      </c>
      <c r="G1044" s="16">
        <v>45566</v>
      </c>
      <c r="H1044" s="13">
        <v>81404</v>
      </c>
      <c r="I1044" s="13">
        <v>976848</v>
      </c>
      <c r="J1044" s="15">
        <f>YEARFRAC(F1044,$J$2,3)</f>
        <v>16.504109589041096</v>
      </c>
      <c r="K1044" s="14">
        <f>PRODUCT(J1044*12)</f>
        <v>198.04931506849317</v>
      </c>
      <c r="L1044" s="4">
        <f>12*(INT(K1044/12))+IF(((K1044/12)-INT(K1044/12))*12&lt;3,3,IF(AND(((K1044/12)-INT(K1044/12))*12&gt;=3,((K1044/12)-INT(K1044/12))*12&lt;6),6,IF(AND(((K1044/12)-INT(K1044/12))*12&gt;=6,((K1044/12)-INT(K1044/12))*12&lt;9),9,IF(((K1044/12)-INT(K1044/12))*12&gt;=9,12))))</f>
        <v>201</v>
      </c>
      <c r="M1044" s="13">
        <f>1/500*(I1044*L1044)</f>
        <v>392692.89600000001</v>
      </c>
      <c r="N1044" s="9">
        <f>YEARFRAC(D1044,G1044,0)</f>
        <v>65</v>
      </c>
      <c r="O1044" s="12"/>
      <c r="P1044" s="11"/>
      <c r="Q1044" s="11"/>
      <c r="R1044" s="11"/>
      <c r="S1044" s="9"/>
      <c r="T1044" s="9"/>
      <c r="U1044" s="9"/>
      <c r="V1044" s="9"/>
      <c r="W1044" s="9"/>
      <c r="X1044" s="9"/>
      <c r="Y1044" s="10"/>
      <c r="Z1044" s="9"/>
      <c r="AA1044" s="8"/>
      <c r="AB1044" s="1"/>
      <c r="AC1044" s="7"/>
    </row>
    <row r="1045" spans="1:29" x14ac:dyDescent="0.2">
      <c r="A1045" s="18">
        <v>3931</v>
      </c>
      <c r="B1045" s="17" t="s">
        <v>139</v>
      </c>
      <c r="C1045" s="17" t="s">
        <v>2</v>
      </c>
      <c r="D1045" s="16">
        <v>26066</v>
      </c>
      <c r="E1045" s="16">
        <v>33063</v>
      </c>
      <c r="F1045" s="16">
        <v>34700</v>
      </c>
      <c r="G1045" s="16">
        <v>47981</v>
      </c>
      <c r="H1045" s="13">
        <v>42877</v>
      </c>
      <c r="I1045" s="13">
        <v>514524</v>
      </c>
      <c r="J1045" s="15">
        <f>YEARFRAC(F1045,$J$2,3)</f>
        <v>16.504109589041096</v>
      </c>
      <c r="K1045" s="14">
        <f>PRODUCT(J1045*12)</f>
        <v>198.04931506849317</v>
      </c>
      <c r="L1045" s="4">
        <f>12*(INT(K1045/12))+IF(((K1045/12)-INT(K1045/12))*12&lt;3,3,IF(AND(((K1045/12)-INT(K1045/12))*12&gt;=3,((K1045/12)-INT(K1045/12))*12&lt;6),6,IF(AND(((K1045/12)-INT(K1045/12))*12&gt;=6,((K1045/12)-INT(K1045/12))*12&lt;9),9,IF(((K1045/12)-INT(K1045/12))*12&gt;=9,12))))</f>
        <v>201</v>
      </c>
      <c r="M1045" s="13">
        <f>1/500*(I1045*L1045)</f>
        <v>206838.64800000002</v>
      </c>
      <c r="N1045" s="9">
        <f>YEARFRAC(D1045,G1045,0)</f>
        <v>60</v>
      </c>
      <c r="O1045" s="12"/>
      <c r="P1045" s="11"/>
      <c r="Q1045" s="11"/>
      <c r="R1045" s="11"/>
      <c r="S1045" s="9"/>
      <c r="T1045" s="9"/>
      <c r="U1045" s="9"/>
      <c r="V1045" s="9"/>
      <c r="W1045" s="9"/>
      <c r="X1045" s="9"/>
      <c r="Y1045" s="10"/>
      <c r="Z1045" s="9"/>
      <c r="AA1045" s="8"/>
      <c r="AB1045" s="1"/>
      <c r="AC1045" s="7"/>
    </row>
    <row r="1046" spans="1:29" x14ac:dyDescent="0.2">
      <c r="A1046" s="18">
        <v>4198</v>
      </c>
      <c r="B1046" s="17" t="s">
        <v>138</v>
      </c>
      <c r="C1046" s="17" t="s">
        <v>0</v>
      </c>
      <c r="D1046" s="16">
        <v>24351</v>
      </c>
      <c r="E1046" s="16">
        <v>34122</v>
      </c>
      <c r="F1046" s="16">
        <v>39417</v>
      </c>
      <c r="G1046" s="16">
        <v>46266</v>
      </c>
      <c r="H1046" s="13">
        <v>20289</v>
      </c>
      <c r="I1046" s="13">
        <v>243468</v>
      </c>
      <c r="J1046" s="15">
        <f>YEARFRAC(F1046,$J$2,3)</f>
        <v>3.580821917808219</v>
      </c>
      <c r="K1046" s="14">
        <f>PRODUCT(J1046*12)</f>
        <v>42.969863013698628</v>
      </c>
      <c r="L1046" s="4">
        <f>12*(INT(K1046/12))+IF(((K1046/12)-INT(K1046/12))*12&lt;3,3,IF(AND(((K1046/12)-INT(K1046/12))*12&gt;=3,((K1046/12)-INT(K1046/12))*12&lt;6),6,IF(AND(((K1046/12)-INT(K1046/12))*12&gt;=6,((K1046/12)-INT(K1046/12))*12&lt;9),9,IF(((K1046/12)-INT(K1046/12))*12&gt;=9,12))))</f>
        <v>45</v>
      </c>
      <c r="M1046" s="13">
        <f>1/500*(I1046*L1046)</f>
        <v>21912.12</v>
      </c>
      <c r="N1046" s="9">
        <f>YEARFRAC(D1046,G1046,0)</f>
        <v>60</v>
      </c>
      <c r="O1046" s="12"/>
      <c r="P1046" s="11"/>
      <c r="Q1046" s="11"/>
      <c r="R1046" s="11"/>
      <c r="S1046" s="9"/>
      <c r="T1046" s="9"/>
      <c r="U1046" s="9"/>
      <c r="V1046" s="9"/>
      <c r="W1046" s="9"/>
      <c r="X1046" s="9"/>
      <c r="Y1046" s="10"/>
      <c r="Z1046" s="9"/>
      <c r="AA1046" s="8"/>
      <c r="AB1046" s="1"/>
      <c r="AC1046" s="7"/>
    </row>
    <row r="1047" spans="1:29" x14ac:dyDescent="0.2">
      <c r="A1047" s="18">
        <v>4383</v>
      </c>
      <c r="B1047" s="17" t="s">
        <v>137</v>
      </c>
      <c r="C1047" s="17" t="s">
        <v>0</v>
      </c>
      <c r="D1047" s="16">
        <v>24709</v>
      </c>
      <c r="E1047" s="16">
        <v>33204</v>
      </c>
      <c r="F1047" s="16">
        <v>34700</v>
      </c>
      <c r="G1047" s="16">
        <v>46624</v>
      </c>
      <c r="H1047" s="13">
        <v>31996</v>
      </c>
      <c r="I1047" s="13">
        <v>383952</v>
      </c>
      <c r="J1047" s="15">
        <f>YEARFRAC(F1047,$J$2,3)</f>
        <v>16.504109589041096</v>
      </c>
      <c r="K1047" s="14">
        <f>PRODUCT(J1047*12)</f>
        <v>198.04931506849317</v>
      </c>
      <c r="L1047" s="4">
        <f>12*(INT(K1047/12))+IF(((K1047/12)-INT(K1047/12))*12&lt;3,3,IF(AND(((K1047/12)-INT(K1047/12))*12&gt;=3,((K1047/12)-INT(K1047/12))*12&lt;6),6,IF(AND(((K1047/12)-INT(K1047/12))*12&gt;=6,((K1047/12)-INT(K1047/12))*12&lt;9),9,IF(((K1047/12)-INT(K1047/12))*12&gt;=9,12))))</f>
        <v>201</v>
      </c>
      <c r="M1047" s="13">
        <f>1/500*(I1047*L1047)</f>
        <v>154348.704</v>
      </c>
      <c r="N1047" s="9">
        <f>YEARFRAC(D1047,G1047,0)</f>
        <v>60</v>
      </c>
      <c r="O1047" s="12"/>
      <c r="P1047" s="11"/>
      <c r="Q1047" s="11"/>
      <c r="R1047" s="11"/>
      <c r="S1047" s="9"/>
      <c r="T1047" s="9"/>
      <c r="U1047" s="9"/>
      <c r="V1047" s="9"/>
      <c r="W1047" s="9"/>
      <c r="X1047" s="9"/>
      <c r="Y1047" s="10"/>
      <c r="Z1047" s="9"/>
      <c r="AA1047" s="8"/>
      <c r="AB1047" s="1"/>
      <c r="AC1047" s="7"/>
    </row>
    <row r="1048" spans="1:29" x14ac:dyDescent="0.2">
      <c r="A1048" s="18">
        <v>4411</v>
      </c>
      <c r="B1048" s="17" t="s">
        <v>136</v>
      </c>
      <c r="C1048" s="17" t="s">
        <v>2</v>
      </c>
      <c r="D1048" s="16">
        <v>20455</v>
      </c>
      <c r="E1048" s="16">
        <v>34569</v>
      </c>
      <c r="F1048" s="16">
        <v>34700</v>
      </c>
      <c r="G1048" s="16">
        <v>44197</v>
      </c>
      <c r="H1048" s="13">
        <v>49636</v>
      </c>
      <c r="I1048" s="13">
        <v>595632</v>
      </c>
      <c r="J1048" s="15">
        <f>YEARFRAC(F1048,$J$2,3)</f>
        <v>16.504109589041096</v>
      </c>
      <c r="K1048" s="14">
        <f>PRODUCT(J1048*12)</f>
        <v>198.04931506849317</v>
      </c>
      <c r="L1048" s="4">
        <f>12*(INT(K1048/12))+IF(((K1048/12)-INT(K1048/12))*12&lt;3,3,IF(AND(((K1048/12)-INT(K1048/12))*12&gt;=3,((K1048/12)-INT(K1048/12))*12&lt;6),6,IF(AND(((K1048/12)-INT(K1048/12))*12&gt;=6,((K1048/12)-INT(K1048/12))*12&lt;9),9,IF(((K1048/12)-INT(K1048/12))*12&gt;=9,12))))</f>
        <v>201</v>
      </c>
      <c r="M1048" s="13">
        <f>1/500*(I1048*L1048)</f>
        <v>239444.06400000001</v>
      </c>
      <c r="N1048" s="9">
        <f>YEARFRAC(D1048,G1048,0)</f>
        <v>65</v>
      </c>
      <c r="O1048" s="12"/>
      <c r="P1048" s="11"/>
      <c r="Q1048" s="11"/>
      <c r="R1048" s="11"/>
      <c r="S1048" s="9"/>
      <c r="T1048" s="9"/>
      <c r="U1048" s="9"/>
      <c r="V1048" s="9"/>
      <c r="W1048" s="9"/>
      <c r="X1048" s="9"/>
      <c r="Y1048" s="10"/>
      <c r="Z1048" s="9"/>
      <c r="AA1048" s="8"/>
      <c r="AB1048" s="1"/>
      <c r="AC1048" s="7"/>
    </row>
    <row r="1049" spans="1:29" x14ac:dyDescent="0.2">
      <c r="A1049" s="18">
        <v>5387</v>
      </c>
      <c r="B1049" s="17" t="s">
        <v>135</v>
      </c>
      <c r="C1049" s="17" t="s">
        <v>0</v>
      </c>
      <c r="D1049" s="16">
        <v>22979</v>
      </c>
      <c r="E1049" s="16">
        <v>31017</v>
      </c>
      <c r="F1049" s="16">
        <v>34700</v>
      </c>
      <c r="G1049" s="16">
        <v>44894</v>
      </c>
      <c r="H1049" s="13">
        <v>29021</v>
      </c>
      <c r="I1049" s="13">
        <v>348252</v>
      </c>
      <c r="J1049" s="15">
        <f>YEARFRAC(F1049,$J$2,3)</f>
        <v>16.504109589041096</v>
      </c>
      <c r="K1049" s="14">
        <f>PRODUCT(J1049*12)</f>
        <v>198.04931506849317</v>
      </c>
      <c r="L1049" s="4">
        <f>12*(INT(K1049/12))+IF(((K1049/12)-INT(K1049/12))*12&lt;3,3,IF(AND(((K1049/12)-INT(K1049/12))*12&gt;=3,((K1049/12)-INT(K1049/12))*12&lt;6),6,IF(AND(((K1049/12)-INT(K1049/12))*12&gt;=6,((K1049/12)-INT(K1049/12))*12&lt;9),9,IF(((K1049/12)-INT(K1049/12))*12&gt;=9,12))))</f>
        <v>201</v>
      </c>
      <c r="M1049" s="13">
        <f>1/500*(I1049*L1049)</f>
        <v>139997.304</v>
      </c>
      <c r="N1049" s="9">
        <f>YEARFRAC(D1049,G1049,0)</f>
        <v>60</v>
      </c>
      <c r="O1049" s="12"/>
      <c r="P1049" s="11"/>
      <c r="Q1049" s="11"/>
      <c r="R1049" s="11"/>
      <c r="S1049" s="9"/>
      <c r="T1049" s="9"/>
      <c r="U1049" s="9"/>
      <c r="V1049" s="9"/>
      <c r="W1049" s="9"/>
      <c r="X1049" s="9"/>
      <c r="Y1049" s="10"/>
      <c r="Z1049" s="9"/>
      <c r="AA1049" s="8"/>
      <c r="AB1049" s="1"/>
      <c r="AC1049" s="7"/>
    </row>
    <row r="1050" spans="1:29" x14ac:dyDescent="0.2">
      <c r="A1050" s="18">
        <v>5429</v>
      </c>
      <c r="B1050" s="17" t="s">
        <v>134</v>
      </c>
      <c r="C1050" s="17" t="s">
        <v>2</v>
      </c>
      <c r="D1050" s="16">
        <v>22920</v>
      </c>
      <c r="E1050" s="16">
        <v>31779</v>
      </c>
      <c r="F1050" s="16">
        <v>34700</v>
      </c>
      <c r="G1050" s="16">
        <v>44835</v>
      </c>
      <c r="H1050" s="13">
        <v>35275</v>
      </c>
      <c r="I1050" s="13">
        <v>423300</v>
      </c>
      <c r="J1050" s="15">
        <f>YEARFRAC(F1050,$J$2,3)</f>
        <v>16.504109589041096</v>
      </c>
      <c r="K1050" s="14">
        <f>PRODUCT(J1050*12)</f>
        <v>198.04931506849317</v>
      </c>
      <c r="L1050" s="4">
        <f>12*(INT(K1050/12))+IF(((K1050/12)-INT(K1050/12))*12&lt;3,3,IF(AND(((K1050/12)-INT(K1050/12))*12&gt;=3,((K1050/12)-INT(K1050/12))*12&lt;6),6,IF(AND(((K1050/12)-INT(K1050/12))*12&gt;=6,((K1050/12)-INT(K1050/12))*12&lt;9),9,IF(((K1050/12)-INT(K1050/12))*12&gt;=9,12))))</f>
        <v>201</v>
      </c>
      <c r="M1050" s="13">
        <f>1/500*(I1050*L1050)</f>
        <v>170166.6</v>
      </c>
      <c r="N1050" s="9">
        <f>YEARFRAC(D1050,G1050,0)</f>
        <v>60</v>
      </c>
      <c r="O1050" s="12"/>
      <c r="P1050" s="11"/>
      <c r="Q1050" s="11"/>
      <c r="R1050" s="11"/>
      <c r="S1050" s="9"/>
      <c r="T1050" s="9"/>
      <c r="U1050" s="9"/>
      <c r="V1050" s="9"/>
      <c r="W1050" s="9"/>
      <c r="X1050" s="9"/>
      <c r="Y1050" s="10"/>
      <c r="Z1050" s="9"/>
      <c r="AA1050" s="8"/>
      <c r="AB1050" s="1"/>
      <c r="AC1050" s="7"/>
    </row>
    <row r="1051" spans="1:29" x14ac:dyDescent="0.2">
      <c r="A1051" s="18">
        <v>6094</v>
      </c>
      <c r="B1051" s="17" t="s">
        <v>133</v>
      </c>
      <c r="C1051" s="17" t="s">
        <v>0</v>
      </c>
      <c r="D1051" s="16">
        <v>23579</v>
      </c>
      <c r="E1051" s="16">
        <v>31784</v>
      </c>
      <c r="F1051" s="16">
        <v>34700</v>
      </c>
      <c r="G1051" s="16">
        <v>45494</v>
      </c>
      <c r="H1051" s="13">
        <v>49636</v>
      </c>
      <c r="I1051" s="13">
        <v>595632</v>
      </c>
      <c r="J1051" s="15">
        <f>YEARFRAC(F1051,$J$2,3)</f>
        <v>16.504109589041096</v>
      </c>
      <c r="K1051" s="14">
        <f>PRODUCT(J1051*12)</f>
        <v>198.04931506849317</v>
      </c>
      <c r="L1051" s="4">
        <f>12*(INT(K1051/12))+IF(((K1051/12)-INT(K1051/12))*12&lt;3,3,IF(AND(((K1051/12)-INT(K1051/12))*12&gt;=3,((K1051/12)-INT(K1051/12))*12&lt;6),6,IF(AND(((K1051/12)-INT(K1051/12))*12&gt;=6,((K1051/12)-INT(K1051/12))*12&lt;9),9,IF(((K1051/12)-INT(K1051/12))*12&gt;=9,12))))</f>
        <v>201</v>
      </c>
      <c r="M1051" s="13">
        <f>1/500*(I1051*L1051)</f>
        <v>239444.06400000001</v>
      </c>
      <c r="N1051" s="9">
        <f>YEARFRAC(D1051,G1051,0)</f>
        <v>60</v>
      </c>
      <c r="O1051" s="12"/>
      <c r="P1051" s="11"/>
      <c r="Q1051" s="11"/>
      <c r="R1051" s="11"/>
      <c r="S1051" s="9"/>
      <c r="T1051" s="9"/>
      <c r="U1051" s="9"/>
      <c r="V1051" s="9"/>
      <c r="W1051" s="9"/>
      <c r="X1051" s="9"/>
      <c r="Y1051" s="10"/>
      <c r="Z1051" s="9"/>
      <c r="AA1051" s="8"/>
      <c r="AB1051" s="1"/>
      <c r="AC1051" s="7"/>
    </row>
    <row r="1052" spans="1:29" x14ac:dyDescent="0.2">
      <c r="A1052" s="18">
        <v>6535</v>
      </c>
      <c r="B1052" s="17" t="s">
        <v>132</v>
      </c>
      <c r="C1052" s="17" t="s">
        <v>0</v>
      </c>
      <c r="D1052" s="16">
        <v>24950</v>
      </c>
      <c r="E1052" s="16">
        <v>32752</v>
      </c>
      <c r="F1052" s="16">
        <v>34700</v>
      </c>
      <c r="G1052" s="16">
        <v>46865</v>
      </c>
      <c r="H1052" s="13">
        <v>20289</v>
      </c>
      <c r="I1052" s="13">
        <v>243468</v>
      </c>
      <c r="J1052" s="15">
        <f>YEARFRAC(F1052,$J$2,3)</f>
        <v>16.504109589041096</v>
      </c>
      <c r="K1052" s="14">
        <f>PRODUCT(J1052*12)</f>
        <v>198.04931506849317</v>
      </c>
      <c r="L1052" s="4">
        <f>12*(INT(K1052/12))+IF(((K1052/12)-INT(K1052/12))*12&lt;3,3,IF(AND(((K1052/12)-INT(K1052/12))*12&gt;=3,((K1052/12)-INT(K1052/12))*12&lt;6),6,IF(AND(((K1052/12)-INT(K1052/12))*12&gt;=6,((K1052/12)-INT(K1052/12))*12&lt;9),9,IF(((K1052/12)-INT(K1052/12))*12&gt;=9,12))))</f>
        <v>201</v>
      </c>
      <c r="M1052" s="13">
        <f>1/500*(I1052*L1052)</f>
        <v>97874.135999999999</v>
      </c>
      <c r="N1052" s="9">
        <f>YEARFRAC(D1052,G1052,0)</f>
        <v>60</v>
      </c>
      <c r="O1052" s="12"/>
      <c r="P1052" s="11"/>
      <c r="Q1052" s="11"/>
      <c r="R1052" s="11"/>
      <c r="S1052" s="9"/>
      <c r="T1052" s="9"/>
      <c r="U1052" s="9"/>
      <c r="V1052" s="9"/>
      <c r="W1052" s="9"/>
      <c r="X1052" s="9"/>
      <c r="Y1052" s="10"/>
      <c r="Z1052" s="9"/>
      <c r="AA1052" s="8"/>
      <c r="AB1052" s="1"/>
      <c r="AC1052" s="7"/>
    </row>
    <row r="1053" spans="1:29" x14ac:dyDescent="0.2">
      <c r="A1053" s="18">
        <v>6585</v>
      </c>
      <c r="B1053" s="17" t="s">
        <v>131</v>
      </c>
      <c r="C1053" s="17" t="s">
        <v>0</v>
      </c>
      <c r="D1053" s="16">
        <v>23743</v>
      </c>
      <c r="E1053" s="16">
        <v>32752</v>
      </c>
      <c r="F1053" s="16">
        <v>34700</v>
      </c>
      <c r="G1053" s="16">
        <v>45658</v>
      </c>
      <c r="H1053" s="13">
        <v>35275</v>
      </c>
      <c r="I1053" s="13">
        <v>423300</v>
      </c>
      <c r="J1053" s="15">
        <f>YEARFRAC(F1053,$J$2,3)</f>
        <v>16.504109589041096</v>
      </c>
      <c r="K1053" s="14">
        <f>PRODUCT(J1053*12)</f>
        <v>198.04931506849317</v>
      </c>
      <c r="L1053" s="4">
        <f>12*(INT(K1053/12))+IF(((K1053/12)-INT(K1053/12))*12&lt;3,3,IF(AND(((K1053/12)-INT(K1053/12))*12&gt;=3,((K1053/12)-INT(K1053/12))*12&lt;6),6,IF(AND(((K1053/12)-INT(K1053/12))*12&gt;=6,((K1053/12)-INT(K1053/12))*12&lt;9),9,IF(((K1053/12)-INT(K1053/12))*12&gt;=9,12))))</f>
        <v>201</v>
      </c>
      <c r="M1053" s="13">
        <f>1/500*(I1053*L1053)</f>
        <v>170166.6</v>
      </c>
      <c r="N1053" s="9">
        <f>YEARFRAC(D1053,G1053,0)</f>
        <v>60</v>
      </c>
      <c r="O1053" s="12"/>
      <c r="P1053" s="11"/>
      <c r="Q1053" s="11"/>
      <c r="R1053" s="11"/>
      <c r="S1053" s="9"/>
      <c r="T1053" s="9"/>
      <c r="U1053" s="9"/>
      <c r="V1053" s="9"/>
      <c r="W1053" s="9"/>
      <c r="X1053" s="9"/>
      <c r="Y1053" s="10"/>
      <c r="Z1053" s="9"/>
      <c r="AA1053" s="8"/>
      <c r="AB1053" s="1"/>
      <c r="AC1053" s="7"/>
    </row>
    <row r="1054" spans="1:29" x14ac:dyDescent="0.2">
      <c r="A1054" s="18">
        <v>6763</v>
      </c>
      <c r="B1054" s="17" t="s">
        <v>130</v>
      </c>
      <c r="C1054" s="17" t="s">
        <v>2</v>
      </c>
      <c r="D1054" s="16">
        <v>22148</v>
      </c>
      <c r="E1054" s="16">
        <v>32885</v>
      </c>
      <c r="F1054" s="16">
        <v>34700</v>
      </c>
      <c r="G1054" s="16">
        <v>45889</v>
      </c>
      <c r="H1054" s="13">
        <v>49636</v>
      </c>
      <c r="I1054" s="13">
        <v>595632</v>
      </c>
      <c r="J1054" s="15">
        <f>YEARFRAC(F1054,$J$2,3)</f>
        <v>16.504109589041096</v>
      </c>
      <c r="K1054" s="14">
        <f>PRODUCT(J1054*12)</f>
        <v>198.04931506849317</v>
      </c>
      <c r="L1054" s="4">
        <f>12*(INT(K1054/12))+IF(((K1054/12)-INT(K1054/12))*12&lt;3,3,IF(AND(((K1054/12)-INT(K1054/12))*12&gt;=3,((K1054/12)-INT(K1054/12))*12&lt;6),6,IF(AND(((K1054/12)-INT(K1054/12))*12&gt;=6,((K1054/12)-INT(K1054/12))*12&lt;9),9,IF(((K1054/12)-INT(K1054/12))*12&gt;=9,12))))</f>
        <v>201</v>
      </c>
      <c r="M1054" s="13">
        <f>1/500*(I1054*L1054)</f>
        <v>239444.06400000001</v>
      </c>
      <c r="N1054" s="9">
        <f>YEARFRAC(D1054,G1054,0)</f>
        <v>65</v>
      </c>
      <c r="O1054" s="12"/>
      <c r="P1054" s="11"/>
      <c r="Q1054" s="11"/>
      <c r="R1054" s="11"/>
      <c r="S1054" s="9"/>
      <c r="T1054" s="9"/>
      <c r="U1054" s="9"/>
      <c r="V1054" s="9"/>
      <c r="W1054" s="9"/>
      <c r="X1054" s="9"/>
      <c r="Y1054" s="10"/>
      <c r="Z1054" s="9"/>
      <c r="AA1054" s="8"/>
      <c r="AB1054" s="1"/>
      <c r="AC1054" s="7"/>
    </row>
    <row r="1055" spans="1:29" x14ac:dyDescent="0.2">
      <c r="A1055" s="18">
        <v>7090</v>
      </c>
      <c r="B1055" s="17" t="s">
        <v>129</v>
      </c>
      <c r="C1055" s="17" t="s">
        <v>2</v>
      </c>
      <c r="D1055" s="16">
        <v>20925</v>
      </c>
      <c r="E1055" s="16">
        <v>36283</v>
      </c>
      <c r="F1055" s="16">
        <v>36283</v>
      </c>
      <c r="G1055" s="16">
        <v>42840</v>
      </c>
      <c r="H1055" s="13">
        <v>18403</v>
      </c>
      <c r="I1055" s="13">
        <v>220836</v>
      </c>
      <c r="J1055" s="15">
        <f>YEARFRAC(F1055,$J$2,3)</f>
        <v>12.167123287671233</v>
      </c>
      <c r="K1055" s="14">
        <f>PRODUCT(J1055*12)</f>
        <v>146.0054794520548</v>
      </c>
      <c r="L1055" s="4">
        <f>12*(INT(K1055/12))+IF(((K1055/12)-INT(K1055/12))*12&lt;3,3,IF(AND(((K1055/12)-INT(K1055/12))*12&gt;=3,((K1055/12)-INT(K1055/12))*12&lt;6),6,IF(AND(((K1055/12)-INT(K1055/12))*12&gt;=6,((K1055/12)-INT(K1055/12))*12&lt;9),9,IF(((K1055/12)-INT(K1055/12))*12&gt;=9,12))))</f>
        <v>147</v>
      </c>
      <c r="M1055" s="13">
        <f>1/500*(I1055*L1055)</f>
        <v>64925.784</v>
      </c>
      <c r="N1055" s="9">
        <f>YEARFRAC(D1055,G1055,0)</f>
        <v>60</v>
      </c>
      <c r="O1055" s="12"/>
      <c r="P1055" s="11"/>
      <c r="Q1055" s="11"/>
      <c r="R1055" s="11"/>
      <c r="S1055" s="9"/>
      <c r="T1055" s="9"/>
      <c r="U1055" s="9"/>
      <c r="V1055" s="9"/>
      <c r="W1055" s="9"/>
      <c r="X1055" s="9"/>
      <c r="Y1055" s="10"/>
      <c r="Z1055" s="9"/>
      <c r="AA1055" s="8"/>
      <c r="AB1055" s="1"/>
      <c r="AC1055" s="7"/>
    </row>
    <row r="1056" spans="1:29" x14ac:dyDescent="0.2">
      <c r="A1056" s="18">
        <v>7099</v>
      </c>
      <c r="B1056" s="17" t="s">
        <v>128</v>
      </c>
      <c r="C1056" s="17" t="s">
        <v>0</v>
      </c>
      <c r="D1056" s="16">
        <v>26978</v>
      </c>
      <c r="E1056" s="16">
        <v>36356</v>
      </c>
      <c r="F1056" s="16">
        <v>36356</v>
      </c>
      <c r="G1056" s="16">
        <v>50719</v>
      </c>
      <c r="H1056" s="13">
        <v>49636</v>
      </c>
      <c r="I1056" s="13">
        <v>595632</v>
      </c>
      <c r="J1056" s="15">
        <f>YEARFRAC(F1056,$J$2,3)</f>
        <v>11.967123287671233</v>
      </c>
      <c r="K1056" s="14">
        <f>PRODUCT(J1056*12)</f>
        <v>143.60547945205479</v>
      </c>
      <c r="L1056" s="4">
        <f>12*(INT(K1056/12))+IF(((K1056/12)-INT(K1056/12))*12&lt;3,3,IF(AND(((K1056/12)-INT(K1056/12))*12&gt;=3,((K1056/12)-INT(K1056/12))*12&lt;6),6,IF(AND(((K1056/12)-INT(K1056/12))*12&gt;=6,((K1056/12)-INT(K1056/12))*12&lt;9),9,IF(((K1056/12)-INT(K1056/12))*12&gt;=9,12))))</f>
        <v>144</v>
      </c>
      <c r="M1056" s="13">
        <f>1/500*(I1056*L1056)</f>
        <v>171542.016</v>
      </c>
      <c r="N1056" s="9">
        <f>YEARFRAC(D1056,G1056,0)</f>
        <v>65</v>
      </c>
      <c r="O1056" s="12"/>
      <c r="P1056" s="11"/>
      <c r="Q1056" s="11"/>
      <c r="R1056" s="11"/>
      <c r="S1056" s="9"/>
      <c r="T1056" s="9"/>
      <c r="U1056" s="9"/>
      <c r="V1056" s="9"/>
      <c r="W1056" s="9"/>
      <c r="X1056" s="9"/>
      <c r="Y1056" s="10"/>
      <c r="Z1056" s="9"/>
      <c r="AA1056" s="8"/>
      <c r="AB1056" s="1"/>
      <c r="AC1056" s="7"/>
    </row>
    <row r="1057" spans="1:29" x14ac:dyDescent="0.2">
      <c r="A1057" s="18">
        <v>7119</v>
      </c>
      <c r="B1057" s="17" t="s">
        <v>127</v>
      </c>
      <c r="C1057" s="17" t="s">
        <v>0</v>
      </c>
      <c r="D1057" s="16">
        <v>28837</v>
      </c>
      <c r="E1057" s="16">
        <v>36619</v>
      </c>
      <c r="F1057" s="16">
        <v>36619</v>
      </c>
      <c r="G1057" s="16">
        <v>50752</v>
      </c>
      <c r="H1057" s="13">
        <v>23487</v>
      </c>
      <c r="I1057" s="13">
        <v>281844</v>
      </c>
      <c r="J1057" s="15">
        <f>YEARFRAC(F1057,$J$2,3)</f>
        <v>11.246575342465754</v>
      </c>
      <c r="K1057" s="14">
        <f>PRODUCT(J1057*12)</f>
        <v>134.95890410958904</v>
      </c>
      <c r="L1057" s="4">
        <f>12*(INT(K1057/12))+IF(((K1057/12)-INT(K1057/12))*12&lt;3,3,IF(AND(((K1057/12)-INT(K1057/12))*12&gt;=3,((K1057/12)-INT(K1057/12))*12&lt;6),6,IF(AND(((K1057/12)-INT(K1057/12))*12&gt;=6,((K1057/12)-INT(K1057/12))*12&lt;9),9,IF(((K1057/12)-INT(K1057/12))*12&gt;=9,12))))</f>
        <v>135</v>
      </c>
      <c r="M1057" s="13">
        <f>1/500*(I1057*L1057)</f>
        <v>76097.88</v>
      </c>
      <c r="N1057" s="9">
        <f>YEARFRAC(D1057,G1057,0)</f>
        <v>60</v>
      </c>
      <c r="O1057" s="12"/>
      <c r="P1057" s="11"/>
      <c r="Q1057" s="11"/>
      <c r="R1057" s="11"/>
      <c r="S1057" s="9"/>
      <c r="T1057" s="9"/>
      <c r="U1057" s="9"/>
      <c r="V1057" s="9"/>
      <c r="W1057" s="9"/>
      <c r="X1057" s="9"/>
      <c r="Y1057" s="10"/>
      <c r="Z1057" s="9"/>
      <c r="AA1057" s="8"/>
      <c r="AB1057" s="1"/>
      <c r="AC1057" s="7"/>
    </row>
    <row r="1058" spans="1:29" x14ac:dyDescent="0.2">
      <c r="A1058" s="18">
        <v>7180</v>
      </c>
      <c r="B1058" s="17" t="s">
        <v>126</v>
      </c>
      <c r="C1058" s="17" t="s">
        <v>2</v>
      </c>
      <c r="D1058" s="16">
        <v>26856</v>
      </c>
      <c r="E1058" s="16">
        <v>37068</v>
      </c>
      <c r="F1058" s="16">
        <v>37068</v>
      </c>
      <c r="G1058" s="16">
        <v>48771</v>
      </c>
      <c r="H1058" s="13">
        <v>37039</v>
      </c>
      <c r="I1058" s="13">
        <v>444468</v>
      </c>
      <c r="J1058" s="15">
        <f>YEARFRAC(F1058,$J$2,3)</f>
        <v>10.016438356164384</v>
      </c>
      <c r="K1058" s="14">
        <f>PRODUCT(J1058*12)</f>
        <v>120.1972602739726</v>
      </c>
      <c r="L1058" s="4">
        <f>12*(INT(K1058/12))+IF(((K1058/12)-INT(K1058/12))*12&lt;3,3,IF(AND(((K1058/12)-INT(K1058/12))*12&gt;=3,((K1058/12)-INT(K1058/12))*12&lt;6),6,IF(AND(((K1058/12)-INT(K1058/12))*12&gt;=6,((K1058/12)-INT(K1058/12))*12&lt;9),9,IF(((K1058/12)-INT(K1058/12))*12&gt;=9,12))))</f>
        <v>123</v>
      </c>
      <c r="M1058" s="13">
        <f>1/500*(I1058*L1058)</f>
        <v>109339.128</v>
      </c>
      <c r="N1058" s="9">
        <f>YEARFRAC(D1058,G1058,0)</f>
        <v>60</v>
      </c>
      <c r="O1058" s="12"/>
      <c r="P1058" s="11"/>
      <c r="Q1058" s="11"/>
      <c r="R1058" s="11"/>
      <c r="S1058" s="9"/>
      <c r="T1058" s="9"/>
      <c r="U1058" s="9"/>
      <c r="V1058" s="9"/>
      <c r="W1058" s="9"/>
      <c r="X1058" s="9"/>
      <c r="Y1058" s="10"/>
      <c r="Z1058" s="9"/>
      <c r="AA1058" s="8"/>
      <c r="AB1058" s="1"/>
      <c r="AC1058" s="7"/>
    </row>
    <row r="1059" spans="1:29" x14ac:dyDescent="0.2">
      <c r="A1059" s="18">
        <v>7255</v>
      </c>
      <c r="B1059" s="17" t="s">
        <v>125</v>
      </c>
      <c r="C1059" s="17" t="s">
        <v>0</v>
      </c>
      <c r="D1059" s="16">
        <v>28957</v>
      </c>
      <c r="E1059" s="16">
        <v>37554</v>
      </c>
      <c r="F1059" s="16">
        <v>37554</v>
      </c>
      <c r="G1059" s="16">
        <v>52699</v>
      </c>
      <c r="H1059" s="13">
        <v>45021</v>
      </c>
      <c r="I1059" s="13">
        <v>540252</v>
      </c>
      <c r="J1059" s="15">
        <f>YEARFRAC(F1059,$J$2,3)</f>
        <v>8.6849315068493151</v>
      </c>
      <c r="K1059" s="14">
        <f>PRODUCT(J1059*12)</f>
        <v>104.21917808219177</v>
      </c>
      <c r="L1059" s="4">
        <f>12*(INT(K1059/12))+IF(((K1059/12)-INT(K1059/12))*12&lt;3,3,IF(AND(((K1059/12)-INT(K1059/12))*12&gt;=3,((K1059/12)-INT(K1059/12))*12&lt;6),6,IF(AND(((K1059/12)-INT(K1059/12))*12&gt;=6,((K1059/12)-INT(K1059/12))*12&lt;9),9,IF(((K1059/12)-INT(K1059/12))*12&gt;=9,12))))</f>
        <v>105</v>
      </c>
      <c r="M1059" s="13">
        <f>1/500*(I1059*L1059)</f>
        <v>113452.92</v>
      </c>
      <c r="N1059" s="9">
        <f>YEARFRAC(D1059,G1059,0)</f>
        <v>65</v>
      </c>
      <c r="O1059" s="12"/>
      <c r="P1059" s="11"/>
      <c r="Q1059" s="11"/>
      <c r="R1059" s="11"/>
      <c r="S1059" s="9"/>
      <c r="T1059" s="9"/>
      <c r="U1059" s="9"/>
      <c r="V1059" s="9"/>
      <c r="W1059" s="9"/>
      <c r="X1059" s="9"/>
      <c r="Y1059" s="10"/>
      <c r="Z1059" s="9"/>
      <c r="AA1059" s="8"/>
      <c r="AB1059" s="1"/>
      <c r="AC1059" s="7"/>
    </row>
    <row r="1060" spans="1:29" x14ac:dyDescent="0.2">
      <c r="A1060" s="18">
        <v>7270</v>
      </c>
      <c r="B1060" s="17" t="s">
        <v>124</v>
      </c>
      <c r="C1060" s="17" t="s">
        <v>2</v>
      </c>
      <c r="D1060" s="16">
        <v>28466</v>
      </c>
      <c r="E1060" s="16">
        <v>37593</v>
      </c>
      <c r="F1060" s="16">
        <v>37593</v>
      </c>
      <c r="G1060" s="16">
        <v>52207</v>
      </c>
      <c r="H1060" s="13">
        <v>42877</v>
      </c>
      <c r="I1060" s="13">
        <v>514524</v>
      </c>
      <c r="J1060" s="15">
        <f>YEARFRAC(F1060,$J$2,3)</f>
        <v>8.5780821917808225</v>
      </c>
      <c r="K1060" s="14">
        <f>PRODUCT(J1060*12)</f>
        <v>102.93698630136987</v>
      </c>
      <c r="L1060" s="4">
        <f>12*(INT(K1060/12))+IF(((K1060/12)-INT(K1060/12))*12&lt;3,3,IF(AND(((K1060/12)-INT(K1060/12))*12&gt;=3,((K1060/12)-INT(K1060/12))*12&lt;6),6,IF(AND(((K1060/12)-INT(K1060/12))*12&gt;=6,((K1060/12)-INT(K1060/12))*12&lt;9),9,IF(((K1060/12)-INT(K1060/12))*12&gt;=9,12))))</f>
        <v>105</v>
      </c>
      <c r="M1060" s="13">
        <f>1/500*(I1060*L1060)</f>
        <v>108050.04000000001</v>
      </c>
      <c r="N1060" s="9">
        <f>YEARFRAC(D1060,G1060,0)</f>
        <v>65</v>
      </c>
      <c r="O1060" s="12"/>
      <c r="P1060" s="11"/>
      <c r="Q1060" s="11"/>
      <c r="R1060" s="11"/>
      <c r="S1060" s="9"/>
      <c r="T1060" s="9"/>
      <c r="U1060" s="9"/>
      <c r="V1060" s="9"/>
      <c r="W1060" s="9"/>
      <c r="X1060" s="9"/>
      <c r="Y1060" s="10"/>
      <c r="Z1060" s="9"/>
      <c r="AA1060" s="8"/>
      <c r="AB1060" s="1"/>
      <c r="AC1060" s="7"/>
    </row>
    <row r="1061" spans="1:29" x14ac:dyDescent="0.2">
      <c r="A1061" s="18">
        <v>7271</v>
      </c>
      <c r="B1061" s="17" t="s">
        <v>123</v>
      </c>
      <c r="C1061" s="17" t="s">
        <v>2</v>
      </c>
      <c r="D1061" s="16">
        <v>27937</v>
      </c>
      <c r="E1061" s="16">
        <v>37593</v>
      </c>
      <c r="F1061" s="16">
        <v>37593</v>
      </c>
      <c r="G1061" s="16">
        <v>49852</v>
      </c>
      <c r="H1061" s="13">
        <v>42877</v>
      </c>
      <c r="I1061" s="13">
        <v>514524</v>
      </c>
      <c r="J1061" s="15">
        <f>YEARFRAC(F1061,$J$2,3)</f>
        <v>8.5780821917808225</v>
      </c>
      <c r="K1061" s="14">
        <f>PRODUCT(J1061*12)</f>
        <v>102.93698630136987</v>
      </c>
      <c r="L1061" s="4">
        <f>12*(INT(K1061/12))+IF(((K1061/12)-INT(K1061/12))*12&lt;3,3,IF(AND(((K1061/12)-INT(K1061/12))*12&gt;=3,((K1061/12)-INT(K1061/12))*12&lt;6),6,IF(AND(((K1061/12)-INT(K1061/12))*12&gt;=6,((K1061/12)-INT(K1061/12))*12&lt;9),9,IF(((K1061/12)-INT(K1061/12))*12&gt;=9,12))))</f>
        <v>105</v>
      </c>
      <c r="M1061" s="13">
        <f>1/500*(I1061*L1061)</f>
        <v>108050.04000000001</v>
      </c>
      <c r="N1061" s="9">
        <f>YEARFRAC(D1061,G1061,0)</f>
        <v>60</v>
      </c>
      <c r="O1061" s="12"/>
      <c r="P1061" s="11"/>
      <c r="Q1061" s="11"/>
      <c r="R1061" s="11"/>
      <c r="S1061" s="9"/>
      <c r="T1061" s="9"/>
      <c r="U1061" s="9"/>
      <c r="V1061" s="9"/>
      <c r="W1061" s="9"/>
      <c r="X1061" s="9"/>
      <c r="Y1061" s="10"/>
      <c r="Z1061" s="9"/>
      <c r="AA1061" s="8"/>
      <c r="AB1061" s="1"/>
      <c r="AC1061" s="7"/>
    </row>
    <row r="1062" spans="1:29" x14ac:dyDescent="0.2">
      <c r="A1062" s="18">
        <v>7272</v>
      </c>
      <c r="B1062" s="17" t="s">
        <v>122</v>
      </c>
      <c r="C1062" s="17" t="s">
        <v>2</v>
      </c>
      <c r="D1062" s="16">
        <v>26865</v>
      </c>
      <c r="E1062" s="16">
        <v>37593</v>
      </c>
      <c r="F1062" s="16">
        <v>37593</v>
      </c>
      <c r="G1062" s="16">
        <v>48780</v>
      </c>
      <c r="H1062" s="13">
        <v>27639</v>
      </c>
      <c r="I1062" s="13">
        <v>331668</v>
      </c>
      <c r="J1062" s="15">
        <f>YEARFRAC(F1062,$J$2,3)</f>
        <v>8.5780821917808225</v>
      </c>
      <c r="K1062" s="14">
        <f>PRODUCT(J1062*12)</f>
        <v>102.93698630136987</v>
      </c>
      <c r="L1062" s="4">
        <f>12*(INT(K1062/12))+IF(((K1062/12)-INT(K1062/12))*12&lt;3,3,IF(AND(((K1062/12)-INT(K1062/12))*12&gt;=3,((K1062/12)-INT(K1062/12))*12&lt;6),6,IF(AND(((K1062/12)-INT(K1062/12))*12&gt;=6,((K1062/12)-INT(K1062/12))*12&lt;9),9,IF(((K1062/12)-INT(K1062/12))*12&gt;=9,12))))</f>
        <v>105</v>
      </c>
      <c r="M1062" s="13">
        <f>1/500*(I1062*L1062)</f>
        <v>69650.28</v>
      </c>
      <c r="N1062" s="9">
        <f>YEARFRAC(D1062,G1062,0)</f>
        <v>60</v>
      </c>
      <c r="O1062" s="12"/>
      <c r="P1062" s="11"/>
      <c r="Q1062" s="11"/>
      <c r="R1062" s="11"/>
      <c r="S1062" s="9"/>
      <c r="T1062" s="9"/>
      <c r="U1062" s="9"/>
      <c r="V1062" s="9"/>
      <c r="W1062" s="9"/>
      <c r="X1062" s="9"/>
      <c r="Y1062" s="10"/>
      <c r="Z1062" s="9"/>
      <c r="AA1062" s="8"/>
      <c r="AB1062" s="1"/>
      <c r="AC1062" s="7"/>
    </row>
    <row r="1063" spans="1:29" x14ac:dyDescent="0.2">
      <c r="A1063" s="18">
        <v>7274</v>
      </c>
      <c r="B1063" s="17" t="s">
        <v>121</v>
      </c>
      <c r="C1063" s="17" t="s">
        <v>2</v>
      </c>
      <c r="D1063" s="16">
        <v>28021</v>
      </c>
      <c r="E1063" s="16">
        <v>37593</v>
      </c>
      <c r="F1063" s="16">
        <v>37593</v>
      </c>
      <c r="G1063" s="16">
        <v>51762</v>
      </c>
      <c r="H1063" s="13">
        <v>42877</v>
      </c>
      <c r="I1063" s="13">
        <v>514524</v>
      </c>
      <c r="J1063" s="15">
        <f>YEARFRAC(F1063,$J$2,3)</f>
        <v>8.5780821917808225</v>
      </c>
      <c r="K1063" s="14">
        <f>PRODUCT(J1063*12)</f>
        <v>102.93698630136987</v>
      </c>
      <c r="L1063" s="4">
        <f>12*(INT(K1063/12))+IF(((K1063/12)-INT(K1063/12))*12&lt;3,3,IF(AND(((K1063/12)-INT(K1063/12))*12&gt;=3,((K1063/12)-INT(K1063/12))*12&lt;6),6,IF(AND(((K1063/12)-INT(K1063/12))*12&gt;=6,((K1063/12)-INT(K1063/12))*12&lt;9),9,IF(((K1063/12)-INT(K1063/12))*12&gt;=9,12))))</f>
        <v>105</v>
      </c>
      <c r="M1063" s="13">
        <f>1/500*(I1063*L1063)</f>
        <v>108050.04000000001</v>
      </c>
      <c r="N1063" s="9">
        <f>YEARFRAC(D1063,G1063,0)</f>
        <v>65</v>
      </c>
      <c r="O1063" s="12"/>
      <c r="P1063" s="11"/>
      <c r="Q1063" s="11"/>
      <c r="R1063" s="11"/>
      <c r="S1063" s="9"/>
      <c r="T1063" s="9"/>
      <c r="U1063" s="9"/>
      <c r="V1063" s="9"/>
      <c r="W1063" s="9"/>
      <c r="X1063" s="9"/>
      <c r="Y1063" s="10"/>
      <c r="Z1063" s="9"/>
      <c r="AA1063" s="8"/>
      <c r="AB1063" s="1"/>
      <c r="AC1063" s="7"/>
    </row>
    <row r="1064" spans="1:29" x14ac:dyDescent="0.2">
      <c r="A1064" s="18">
        <v>7275</v>
      </c>
      <c r="B1064" s="17" t="s">
        <v>120</v>
      </c>
      <c r="C1064" s="17" t="s">
        <v>2</v>
      </c>
      <c r="D1064" s="16">
        <v>25467</v>
      </c>
      <c r="E1064" s="16">
        <v>37599</v>
      </c>
      <c r="F1064" s="16">
        <v>37599</v>
      </c>
      <c r="G1064" s="16">
        <v>49208</v>
      </c>
      <c r="H1064" s="13">
        <v>42877</v>
      </c>
      <c r="I1064" s="13">
        <v>514524</v>
      </c>
      <c r="J1064" s="15">
        <f>YEARFRAC(F1064,$J$2,3)</f>
        <v>8.5616438356164384</v>
      </c>
      <c r="K1064" s="14">
        <f>PRODUCT(J1064*12)</f>
        <v>102.73972602739727</v>
      </c>
      <c r="L1064" s="4">
        <f>12*(INT(K1064/12))+IF(((K1064/12)-INT(K1064/12))*12&lt;3,3,IF(AND(((K1064/12)-INT(K1064/12))*12&gt;=3,((K1064/12)-INT(K1064/12))*12&lt;6),6,IF(AND(((K1064/12)-INT(K1064/12))*12&gt;=6,((K1064/12)-INT(K1064/12))*12&lt;9),9,IF(((K1064/12)-INT(K1064/12))*12&gt;=9,12))))</f>
        <v>105</v>
      </c>
      <c r="M1064" s="13">
        <f>1/500*(I1064*L1064)</f>
        <v>108050.04000000001</v>
      </c>
      <c r="N1064" s="9">
        <f>YEARFRAC(D1064,G1064,0)</f>
        <v>65</v>
      </c>
      <c r="O1064" s="12"/>
      <c r="P1064" s="11"/>
      <c r="Q1064" s="11"/>
      <c r="R1064" s="11"/>
      <c r="S1064" s="9"/>
      <c r="T1064" s="9"/>
      <c r="U1064" s="9"/>
      <c r="V1064" s="9"/>
      <c r="W1064" s="9"/>
      <c r="X1064" s="9"/>
      <c r="Y1064" s="10"/>
      <c r="Z1064" s="9"/>
      <c r="AA1064" s="8"/>
      <c r="AB1064" s="1"/>
      <c r="AC1064" s="7"/>
    </row>
    <row r="1065" spans="1:29" x14ac:dyDescent="0.2">
      <c r="A1065" s="18">
        <v>7307</v>
      </c>
      <c r="B1065" s="17" t="s">
        <v>119</v>
      </c>
      <c r="C1065" s="17" t="s">
        <v>0</v>
      </c>
      <c r="D1065" s="16">
        <v>28814</v>
      </c>
      <c r="E1065" s="16">
        <v>37803</v>
      </c>
      <c r="F1065" s="16">
        <v>37803</v>
      </c>
      <c r="G1065" s="16">
        <v>50729</v>
      </c>
      <c r="H1065" s="13">
        <v>40835</v>
      </c>
      <c r="I1065" s="13">
        <v>490020</v>
      </c>
      <c r="J1065" s="15">
        <f>YEARFRAC(F1065,$J$2,3)</f>
        <v>8.0027397260273965</v>
      </c>
      <c r="K1065" s="14">
        <f>PRODUCT(J1065*12)</f>
        <v>96.032876712328758</v>
      </c>
      <c r="L1065" s="4">
        <f>12*(INT(K1065/12))+IF(((K1065/12)-INT(K1065/12))*12&lt;3,3,IF(AND(((K1065/12)-INT(K1065/12))*12&gt;=3,((K1065/12)-INT(K1065/12))*12&lt;6),6,IF(AND(((K1065/12)-INT(K1065/12))*12&gt;=6,((K1065/12)-INT(K1065/12))*12&lt;9),9,IF(((K1065/12)-INT(K1065/12))*12&gt;=9,12))))</f>
        <v>99</v>
      </c>
      <c r="M1065" s="13">
        <f>1/500*(I1065*L1065)</f>
        <v>97023.96</v>
      </c>
      <c r="N1065" s="9">
        <f>YEARFRAC(D1065,G1065,0)</f>
        <v>60</v>
      </c>
      <c r="O1065" s="12"/>
      <c r="P1065" s="11"/>
      <c r="Q1065" s="11"/>
      <c r="R1065" s="11"/>
      <c r="S1065" s="9"/>
      <c r="T1065" s="9"/>
      <c r="U1065" s="9"/>
      <c r="V1065" s="9"/>
      <c r="W1065" s="9"/>
      <c r="X1065" s="9"/>
      <c r="Y1065" s="10"/>
      <c r="Z1065" s="9"/>
      <c r="AA1065" s="8"/>
      <c r="AB1065" s="1"/>
      <c r="AC1065" s="7"/>
    </row>
    <row r="1066" spans="1:29" x14ac:dyDescent="0.2">
      <c r="A1066" s="18">
        <v>7398</v>
      </c>
      <c r="B1066" s="17" t="s">
        <v>118</v>
      </c>
      <c r="C1066" s="17" t="s">
        <v>0</v>
      </c>
      <c r="D1066" s="16">
        <v>23416</v>
      </c>
      <c r="E1066" s="16">
        <v>38383</v>
      </c>
      <c r="F1066" s="16">
        <v>38383</v>
      </c>
      <c r="G1066" s="16">
        <v>47158</v>
      </c>
      <c r="H1066" s="13">
        <v>49636</v>
      </c>
      <c r="I1066" s="13">
        <v>595632</v>
      </c>
      <c r="J1066" s="15">
        <f>YEARFRAC(F1066,$J$2,3)</f>
        <v>6.4136986301369863</v>
      </c>
      <c r="K1066" s="14">
        <f>PRODUCT(J1066*12)</f>
        <v>76.964383561643842</v>
      </c>
      <c r="L1066" s="4">
        <f>12*(INT(K1066/12))+IF(((K1066/12)-INT(K1066/12))*12&lt;3,3,IF(AND(((K1066/12)-INT(K1066/12))*12&gt;=3,((K1066/12)-INT(K1066/12))*12&lt;6),6,IF(AND(((K1066/12)-INT(K1066/12))*12&gt;=6,((K1066/12)-INT(K1066/12))*12&lt;9),9,IF(((K1066/12)-INT(K1066/12))*12&gt;=9,12))))</f>
        <v>78</v>
      </c>
      <c r="M1066" s="13">
        <f>1/500*(I1066*L1066)</f>
        <v>92918.592000000004</v>
      </c>
      <c r="N1066" s="9">
        <f>YEARFRAC(D1066,G1066,0)</f>
        <v>65</v>
      </c>
      <c r="O1066" s="12"/>
      <c r="P1066" s="11"/>
      <c r="Q1066" s="11"/>
      <c r="R1066" s="11"/>
      <c r="S1066" s="9"/>
      <c r="T1066" s="9"/>
      <c r="U1066" s="9"/>
      <c r="V1066" s="9"/>
      <c r="W1066" s="9"/>
      <c r="X1066" s="9"/>
      <c r="Y1066" s="10"/>
      <c r="Z1066" s="9"/>
      <c r="AA1066" s="8"/>
      <c r="AB1066" s="1"/>
      <c r="AC1066" s="7"/>
    </row>
    <row r="1067" spans="1:29" x14ac:dyDescent="0.2">
      <c r="A1067" s="18">
        <v>7437</v>
      </c>
      <c r="B1067" s="17" t="s">
        <v>117</v>
      </c>
      <c r="C1067" s="17" t="s">
        <v>2</v>
      </c>
      <c r="D1067" s="16">
        <v>28707</v>
      </c>
      <c r="E1067" s="16">
        <v>39174</v>
      </c>
      <c r="F1067" s="16">
        <v>39174</v>
      </c>
      <c r="G1067" s="16">
        <v>52448</v>
      </c>
      <c r="H1067" s="13">
        <v>42877</v>
      </c>
      <c r="I1067" s="13">
        <v>514524</v>
      </c>
      <c r="J1067" s="15">
        <f>YEARFRAC(F1067,$J$2,3)</f>
        <v>4.2465753424657535</v>
      </c>
      <c r="K1067" s="14">
        <f>PRODUCT(J1067*12)</f>
        <v>50.958904109589042</v>
      </c>
      <c r="L1067" s="4">
        <f>12*(INT(K1067/12))+IF(((K1067/12)-INT(K1067/12))*12&lt;3,3,IF(AND(((K1067/12)-INT(K1067/12))*12&gt;=3,((K1067/12)-INT(K1067/12))*12&lt;6),6,IF(AND(((K1067/12)-INT(K1067/12))*12&gt;=6,((K1067/12)-INT(K1067/12))*12&lt;9),9,IF(((K1067/12)-INT(K1067/12))*12&gt;=9,12))))</f>
        <v>51</v>
      </c>
      <c r="M1067" s="13">
        <f>1/500*(I1067*L1067)</f>
        <v>52481.448000000004</v>
      </c>
      <c r="N1067" s="9">
        <f>YEARFRAC(D1067,G1067,0)</f>
        <v>65</v>
      </c>
      <c r="O1067" s="12"/>
      <c r="P1067" s="11"/>
      <c r="Q1067" s="11"/>
      <c r="R1067" s="11"/>
      <c r="S1067" s="9"/>
      <c r="T1067" s="9"/>
      <c r="U1067" s="9"/>
      <c r="V1067" s="9"/>
      <c r="W1067" s="9"/>
      <c r="X1067" s="9"/>
      <c r="Y1067" s="10"/>
      <c r="Z1067" s="9"/>
      <c r="AA1067" s="8"/>
      <c r="AB1067" s="1"/>
      <c r="AC1067" s="7"/>
    </row>
    <row r="1068" spans="1:29" x14ac:dyDescent="0.2">
      <c r="A1068" s="18">
        <v>7446</v>
      </c>
      <c r="B1068" s="17" t="s">
        <v>116</v>
      </c>
      <c r="C1068" s="17" t="s">
        <v>2</v>
      </c>
      <c r="D1068" s="16">
        <v>27387</v>
      </c>
      <c r="E1068" s="16">
        <v>39237</v>
      </c>
      <c r="F1068" s="16">
        <v>39237</v>
      </c>
      <c r="G1068" s="16">
        <v>49302</v>
      </c>
      <c r="H1068" s="13">
        <v>23487</v>
      </c>
      <c r="I1068" s="13">
        <v>281844</v>
      </c>
      <c r="J1068" s="15">
        <f>YEARFRAC(F1068,$J$2,3)</f>
        <v>4.0739726027397261</v>
      </c>
      <c r="K1068" s="14">
        <f>PRODUCT(J1068*12)</f>
        <v>48.887671232876713</v>
      </c>
      <c r="L1068" s="4">
        <f>12*(INT(K1068/12))+IF(((K1068/12)-INT(K1068/12))*12&lt;3,3,IF(AND(((K1068/12)-INT(K1068/12))*12&gt;=3,((K1068/12)-INT(K1068/12))*12&lt;6),6,IF(AND(((K1068/12)-INT(K1068/12))*12&gt;=6,((K1068/12)-INT(K1068/12))*12&lt;9),9,IF(((K1068/12)-INT(K1068/12))*12&gt;=9,12))))</f>
        <v>51</v>
      </c>
      <c r="M1068" s="13">
        <f>1/500*(I1068*L1068)</f>
        <v>28748.088</v>
      </c>
      <c r="N1068" s="9">
        <f>YEARFRAC(D1068,G1068,0)</f>
        <v>60</v>
      </c>
      <c r="O1068" s="12"/>
      <c r="P1068" s="11"/>
      <c r="Q1068" s="11"/>
      <c r="R1068" s="11"/>
      <c r="S1068" s="9"/>
      <c r="T1068" s="9"/>
      <c r="U1068" s="9"/>
      <c r="V1068" s="9"/>
      <c r="W1068" s="9"/>
      <c r="X1068" s="9"/>
      <c r="Y1068" s="10"/>
      <c r="Z1068" s="9"/>
      <c r="AA1068" s="8"/>
      <c r="AB1068" s="1"/>
      <c r="AC1068" s="7"/>
    </row>
    <row r="1069" spans="1:29" x14ac:dyDescent="0.2">
      <c r="A1069" s="18">
        <v>7484</v>
      </c>
      <c r="B1069" s="17" t="s">
        <v>115</v>
      </c>
      <c r="C1069" s="17" t="s">
        <v>2</v>
      </c>
      <c r="D1069" s="16">
        <v>29489</v>
      </c>
      <c r="E1069" s="16">
        <v>39454</v>
      </c>
      <c r="F1069" s="16">
        <v>39454</v>
      </c>
      <c r="G1069" s="16">
        <v>53230</v>
      </c>
      <c r="H1069" s="13">
        <v>49636</v>
      </c>
      <c r="I1069" s="13">
        <v>595632</v>
      </c>
      <c r="J1069" s="15">
        <f>YEARFRAC(F1069,$J$2,3)</f>
        <v>3.4794520547945207</v>
      </c>
      <c r="K1069" s="14">
        <f>PRODUCT(J1069*12)</f>
        <v>41.753424657534246</v>
      </c>
      <c r="L1069" s="4">
        <f>12*(INT(K1069/12))+IF(((K1069/12)-INT(K1069/12))*12&lt;3,3,IF(AND(((K1069/12)-INT(K1069/12))*12&gt;=3,((K1069/12)-INT(K1069/12))*12&lt;6),6,IF(AND(((K1069/12)-INT(K1069/12))*12&gt;=6,((K1069/12)-INT(K1069/12))*12&lt;9),9,IF(((K1069/12)-INT(K1069/12))*12&gt;=9,12))))</f>
        <v>42</v>
      </c>
      <c r="M1069" s="13">
        <f>1/500*(I1069*L1069)</f>
        <v>50033.088000000003</v>
      </c>
      <c r="N1069" s="9">
        <f>YEARFRAC(D1069,G1069,0)</f>
        <v>65</v>
      </c>
      <c r="O1069" s="12"/>
      <c r="P1069" s="11"/>
      <c r="Q1069" s="11"/>
      <c r="R1069" s="11"/>
      <c r="S1069" s="9"/>
      <c r="T1069" s="9"/>
      <c r="U1069" s="9"/>
      <c r="V1069" s="9"/>
      <c r="W1069" s="9"/>
      <c r="X1069" s="9"/>
      <c r="Y1069" s="10"/>
      <c r="Z1069" s="9"/>
      <c r="AA1069" s="8"/>
      <c r="AB1069" s="1"/>
      <c r="AC1069" s="7"/>
    </row>
    <row r="1070" spans="1:29" x14ac:dyDescent="0.2">
      <c r="A1070" s="18">
        <v>447</v>
      </c>
      <c r="B1070" s="17" t="s">
        <v>114</v>
      </c>
      <c r="C1070" s="17" t="s">
        <v>2</v>
      </c>
      <c r="D1070" s="16">
        <v>24473</v>
      </c>
      <c r="E1070" s="16">
        <v>33651</v>
      </c>
      <c r="F1070" s="16">
        <v>34700</v>
      </c>
      <c r="G1070" s="16">
        <v>46388</v>
      </c>
      <c r="H1070" s="13">
        <v>23487</v>
      </c>
      <c r="I1070" s="13">
        <v>281844</v>
      </c>
      <c r="J1070" s="15">
        <f>YEARFRAC(F1070,$J$2,3)</f>
        <v>16.504109589041096</v>
      </c>
      <c r="K1070" s="14">
        <f>PRODUCT(J1070*12)</f>
        <v>198.04931506849317</v>
      </c>
      <c r="L1070" s="4">
        <f>12*(INT(K1070/12))+IF(((K1070/12)-INT(K1070/12))*12&lt;3,3,IF(AND(((K1070/12)-INT(K1070/12))*12&gt;=3,((K1070/12)-INT(K1070/12))*12&lt;6),6,IF(AND(((K1070/12)-INT(K1070/12))*12&gt;=6,((K1070/12)-INT(K1070/12))*12&lt;9),9,IF(((K1070/12)-INT(K1070/12))*12&gt;=9,12))))</f>
        <v>201</v>
      </c>
      <c r="M1070" s="13">
        <f>1/500*(I1070*L1070)</f>
        <v>113301.288</v>
      </c>
      <c r="N1070" s="9">
        <f>YEARFRAC(D1070,G1070,0)</f>
        <v>60</v>
      </c>
      <c r="O1070" s="12"/>
      <c r="P1070" s="11"/>
      <c r="Q1070" s="11"/>
      <c r="R1070" s="11"/>
      <c r="S1070" s="9"/>
      <c r="T1070" s="9"/>
      <c r="U1070" s="9"/>
      <c r="V1070" s="9"/>
      <c r="W1070" s="9"/>
      <c r="X1070" s="9"/>
      <c r="Y1070" s="10"/>
      <c r="Z1070" s="9"/>
      <c r="AA1070" s="8"/>
      <c r="AB1070" s="1"/>
      <c r="AC1070" s="7"/>
    </row>
    <row r="1071" spans="1:29" x14ac:dyDescent="0.2">
      <c r="A1071" s="18">
        <v>2234</v>
      </c>
      <c r="B1071" s="17" t="s">
        <v>113</v>
      </c>
      <c r="C1071" s="17" t="s">
        <v>0</v>
      </c>
      <c r="D1071" s="16">
        <v>21520</v>
      </c>
      <c r="E1071" s="16">
        <v>30645</v>
      </c>
      <c r="F1071" s="16">
        <v>34700</v>
      </c>
      <c r="G1071" s="16">
        <v>45261</v>
      </c>
      <c r="H1071" s="13">
        <v>70320</v>
      </c>
      <c r="I1071" s="13">
        <v>843840</v>
      </c>
      <c r="J1071" s="15">
        <f>YEARFRAC(F1071,$J$2,3)</f>
        <v>16.504109589041096</v>
      </c>
      <c r="K1071" s="14">
        <f>PRODUCT(J1071*12)</f>
        <v>198.04931506849317</v>
      </c>
      <c r="L1071" s="4">
        <f>12*(INT(K1071/12))+IF(((K1071/12)-INT(K1071/12))*12&lt;3,3,IF(AND(((K1071/12)-INT(K1071/12))*12&gt;=3,((K1071/12)-INT(K1071/12))*12&lt;6),6,IF(AND(((K1071/12)-INT(K1071/12))*12&gt;=6,((K1071/12)-INT(K1071/12))*12&lt;9),9,IF(((K1071/12)-INT(K1071/12))*12&gt;=9,12))))</f>
        <v>201</v>
      </c>
      <c r="M1071" s="13">
        <f>1/500*(I1071*L1071)</f>
        <v>339223.68</v>
      </c>
      <c r="N1071" s="9">
        <f>YEARFRAC(D1071,G1071,0)</f>
        <v>65</v>
      </c>
      <c r="O1071" s="12"/>
      <c r="P1071" s="11"/>
      <c r="Q1071" s="11"/>
      <c r="R1071" s="11"/>
      <c r="S1071" s="9"/>
      <c r="T1071" s="9"/>
      <c r="U1071" s="9"/>
      <c r="V1071" s="9"/>
      <c r="W1071" s="9"/>
      <c r="X1071" s="9"/>
      <c r="Y1071" s="10"/>
      <c r="Z1071" s="9"/>
      <c r="AA1071" s="8"/>
      <c r="AB1071" s="1"/>
      <c r="AC1071" s="7"/>
    </row>
    <row r="1072" spans="1:29" x14ac:dyDescent="0.2">
      <c r="A1072" s="18">
        <v>2286</v>
      </c>
      <c r="B1072" s="17" t="s">
        <v>112</v>
      </c>
      <c r="C1072" s="17" t="s">
        <v>0</v>
      </c>
      <c r="D1072" s="16">
        <v>22017</v>
      </c>
      <c r="E1072" s="16">
        <v>30889</v>
      </c>
      <c r="F1072" s="16">
        <v>34700</v>
      </c>
      <c r="G1072" s="16">
        <v>43932</v>
      </c>
      <c r="H1072" s="13">
        <v>42877</v>
      </c>
      <c r="I1072" s="13">
        <v>514524</v>
      </c>
      <c r="J1072" s="15">
        <f>YEARFRAC(F1072,$J$2,3)</f>
        <v>16.504109589041096</v>
      </c>
      <c r="K1072" s="14">
        <f>PRODUCT(J1072*12)</f>
        <v>198.04931506849317</v>
      </c>
      <c r="L1072" s="4">
        <f>12*(INT(K1072/12))+IF(((K1072/12)-INT(K1072/12))*12&lt;3,3,IF(AND(((K1072/12)-INT(K1072/12))*12&gt;=3,((K1072/12)-INT(K1072/12))*12&lt;6),6,IF(AND(((K1072/12)-INT(K1072/12))*12&gt;=6,((K1072/12)-INT(K1072/12))*12&lt;9),9,IF(((K1072/12)-INT(K1072/12))*12&gt;=9,12))))</f>
        <v>201</v>
      </c>
      <c r="M1072" s="13">
        <f>1/500*(I1072*L1072)</f>
        <v>206838.64800000002</v>
      </c>
      <c r="N1072" s="9">
        <f>YEARFRAC(D1072,G1072,0)</f>
        <v>60</v>
      </c>
      <c r="O1072" s="12"/>
      <c r="P1072" s="11"/>
      <c r="Q1072" s="11"/>
      <c r="R1072" s="11"/>
      <c r="S1072" s="9"/>
      <c r="T1072" s="9"/>
      <c r="U1072" s="9"/>
      <c r="V1072" s="9"/>
      <c r="W1072" s="9"/>
      <c r="X1072" s="9"/>
      <c r="Y1072" s="10"/>
      <c r="Z1072" s="9"/>
      <c r="AA1072" s="8"/>
      <c r="AB1072" s="1"/>
      <c r="AC1072" s="7"/>
    </row>
    <row r="1073" spans="1:29" x14ac:dyDescent="0.2">
      <c r="A1073" s="18">
        <v>2430</v>
      </c>
      <c r="B1073" s="17" t="s">
        <v>111</v>
      </c>
      <c r="C1073" s="17" t="s">
        <v>0</v>
      </c>
      <c r="D1073" s="16">
        <v>23421</v>
      </c>
      <c r="E1073" s="16">
        <v>31460</v>
      </c>
      <c r="F1073" s="16">
        <v>34700</v>
      </c>
      <c r="G1073" s="16">
        <v>45336</v>
      </c>
      <c r="H1073" s="13">
        <v>25895</v>
      </c>
      <c r="I1073" s="13">
        <v>310740</v>
      </c>
      <c r="J1073" s="15">
        <f>YEARFRAC(F1073,$J$2,3)</f>
        <v>16.504109589041096</v>
      </c>
      <c r="K1073" s="14">
        <f>PRODUCT(J1073*12)</f>
        <v>198.04931506849317</v>
      </c>
      <c r="L1073" s="4">
        <f>12*(INT(K1073/12))+IF(((K1073/12)-INT(K1073/12))*12&lt;3,3,IF(AND(((K1073/12)-INT(K1073/12))*12&gt;=3,((K1073/12)-INT(K1073/12))*12&lt;6),6,IF(AND(((K1073/12)-INT(K1073/12))*12&gt;=6,((K1073/12)-INT(K1073/12))*12&lt;9),9,IF(((K1073/12)-INT(K1073/12))*12&gt;=9,12))))</f>
        <v>201</v>
      </c>
      <c r="M1073" s="13">
        <f>1/500*(I1073*L1073)</f>
        <v>124917.48</v>
      </c>
      <c r="N1073" s="9">
        <f>YEARFRAC(D1073,G1073,0)</f>
        <v>60</v>
      </c>
      <c r="O1073" s="12"/>
      <c r="P1073" s="11"/>
      <c r="Q1073" s="11"/>
      <c r="R1073" s="11"/>
      <c r="S1073" s="9"/>
      <c r="T1073" s="9"/>
      <c r="U1073" s="9"/>
      <c r="V1073" s="9"/>
      <c r="W1073" s="9"/>
      <c r="X1073" s="9"/>
      <c r="Y1073" s="10"/>
      <c r="Z1073" s="9"/>
      <c r="AA1073" s="8"/>
      <c r="AB1073" s="1"/>
      <c r="AC1073" s="7"/>
    </row>
    <row r="1074" spans="1:29" x14ac:dyDescent="0.2">
      <c r="A1074" s="18">
        <v>2464</v>
      </c>
      <c r="B1074" s="17" t="s">
        <v>110</v>
      </c>
      <c r="C1074" s="17" t="s">
        <v>2</v>
      </c>
      <c r="D1074" s="16">
        <v>22918</v>
      </c>
      <c r="E1074" s="16">
        <v>31594</v>
      </c>
      <c r="F1074" s="16">
        <v>34700</v>
      </c>
      <c r="G1074" s="16">
        <v>44833</v>
      </c>
      <c r="H1074" s="13">
        <v>35275</v>
      </c>
      <c r="I1074" s="13">
        <v>423300</v>
      </c>
      <c r="J1074" s="15">
        <f>YEARFRAC(F1074,$J$2,3)</f>
        <v>16.504109589041096</v>
      </c>
      <c r="K1074" s="14">
        <f>PRODUCT(J1074*12)</f>
        <v>198.04931506849317</v>
      </c>
      <c r="L1074" s="4">
        <f>12*(INT(K1074/12))+IF(((K1074/12)-INT(K1074/12))*12&lt;3,3,IF(AND(((K1074/12)-INT(K1074/12))*12&gt;=3,((K1074/12)-INT(K1074/12))*12&lt;6),6,IF(AND(((K1074/12)-INT(K1074/12))*12&gt;=6,((K1074/12)-INT(K1074/12))*12&lt;9),9,IF(((K1074/12)-INT(K1074/12))*12&gt;=9,12))))</f>
        <v>201</v>
      </c>
      <c r="M1074" s="13">
        <f>1/500*(I1074*L1074)</f>
        <v>170166.6</v>
      </c>
      <c r="N1074" s="9">
        <f>YEARFRAC(D1074,G1074,0)</f>
        <v>60</v>
      </c>
      <c r="O1074" s="12"/>
      <c r="P1074" s="11"/>
      <c r="Q1074" s="11"/>
      <c r="R1074" s="11"/>
      <c r="S1074" s="9"/>
      <c r="T1074" s="9"/>
      <c r="U1074" s="9"/>
      <c r="V1074" s="9"/>
      <c r="W1074" s="9"/>
      <c r="X1074" s="9"/>
      <c r="Y1074" s="10"/>
      <c r="Z1074" s="9"/>
      <c r="AA1074" s="8"/>
      <c r="AB1074" s="1"/>
      <c r="AC1074" s="7"/>
    </row>
    <row r="1075" spans="1:29" x14ac:dyDescent="0.2">
      <c r="A1075" s="18">
        <v>2469</v>
      </c>
      <c r="B1075" s="17" t="s">
        <v>109</v>
      </c>
      <c r="C1075" s="17" t="s">
        <v>0</v>
      </c>
      <c r="D1075" s="16">
        <v>22314</v>
      </c>
      <c r="E1075" s="16">
        <v>31587</v>
      </c>
      <c r="F1075" s="16">
        <v>34700</v>
      </c>
      <c r="G1075" s="16">
        <v>44229</v>
      </c>
      <c r="H1075" s="13">
        <v>35275</v>
      </c>
      <c r="I1075" s="13">
        <v>423300</v>
      </c>
      <c r="J1075" s="15">
        <f>YEARFRAC(F1075,$J$2,3)</f>
        <v>16.504109589041096</v>
      </c>
      <c r="K1075" s="14">
        <f>PRODUCT(J1075*12)</f>
        <v>198.04931506849317</v>
      </c>
      <c r="L1075" s="4">
        <f>12*(INT(K1075/12))+IF(((K1075/12)-INT(K1075/12))*12&lt;3,3,IF(AND(((K1075/12)-INT(K1075/12))*12&gt;=3,((K1075/12)-INT(K1075/12))*12&lt;6),6,IF(AND(((K1075/12)-INT(K1075/12))*12&gt;=6,((K1075/12)-INT(K1075/12))*12&lt;9),9,IF(((K1075/12)-INT(K1075/12))*12&gt;=9,12))))</f>
        <v>201</v>
      </c>
      <c r="M1075" s="13">
        <f>1/500*(I1075*L1075)</f>
        <v>170166.6</v>
      </c>
      <c r="N1075" s="9">
        <f>YEARFRAC(D1075,G1075,0)</f>
        <v>60</v>
      </c>
      <c r="O1075" s="12"/>
      <c r="P1075" s="11"/>
      <c r="Q1075" s="11"/>
      <c r="R1075" s="11"/>
      <c r="S1075" s="9"/>
      <c r="T1075" s="9"/>
      <c r="U1075" s="9"/>
      <c r="V1075" s="9"/>
      <c r="W1075" s="9"/>
      <c r="X1075" s="9"/>
      <c r="Y1075" s="10"/>
      <c r="Z1075" s="9"/>
      <c r="AA1075" s="8"/>
      <c r="AB1075" s="1"/>
      <c r="AC1075" s="7"/>
    </row>
    <row r="1076" spans="1:29" x14ac:dyDescent="0.2">
      <c r="A1076" s="18">
        <v>2516</v>
      </c>
      <c r="B1076" s="17" t="s">
        <v>108</v>
      </c>
      <c r="C1076" s="17" t="s">
        <v>0</v>
      </c>
      <c r="D1076" s="16">
        <v>23793</v>
      </c>
      <c r="E1076" s="16">
        <v>31603</v>
      </c>
      <c r="F1076" s="16">
        <v>34700</v>
      </c>
      <c r="G1076" s="16">
        <v>45708</v>
      </c>
      <c r="H1076" s="13">
        <v>31996</v>
      </c>
      <c r="I1076" s="13">
        <v>383952</v>
      </c>
      <c r="J1076" s="15">
        <f>YEARFRAC(F1076,$J$2,3)</f>
        <v>16.504109589041096</v>
      </c>
      <c r="K1076" s="14">
        <f>PRODUCT(J1076*12)</f>
        <v>198.04931506849317</v>
      </c>
      <c r="L1076" s="4">
        <f>12*(INT(K1076/12))+IF(((K1076/12)-INT(K1076/12))*12&lt;3,3,IF(AND(((K1076/12)-INT(K1076/12))*12&gt;=3,((K1076/12)-INT(K1076/12))*12&lt;6),6,IF(AND(((K1076/12)-INT(K1076/12))*12&gt;=6,((K1076/12)-INT(K1076/12))*12&lt;9),9,IF(((K1076/12)-INT(K1076/12))*12&gt;=9,12))))</f>
        <v>201</v>
      </c>
      <c r="M1076" s="13">
        <f>1/500*(I1076*L1076)</f>
        <v>154348.704</v>
      </c>
      <c r="N1076" s="9">
        <f>YEARFRAC(D1076,G1076,0)</f>
        <v>60</v>
      </c>
      <c r="O1076" s="12"/>
      <c r="P1076" s="11"/>
      <c r="Q1076" s="11"/>
      <c r="R1076" s="11"/>
      <c r="S1076" s="9"/>
      <c r="T1076" s="9"/>
      <c r="U1076" s="9"/>
      <c r="V1076" s="9"/>
      <c r="W1076" s="9"/>
      <c r="X1076" s="9"/>
      <c r="Y1076" s="10"/>
      <c r="Z1076" s="9"/>
      <c r="AA1076" s="8"/>
      <c r="AB1076" s="1"/>
      <c r="AC1076" s="7"/>
    </row>
    <row r="1077" spans="1:29" x14ac:dyDescent="0.2">
      <c r="A1077" s="18">
        <v>2750</v>
      </c>
      <c r="B1077" s="17" t="s">
        <v>107</v>
      </c>
      <c r="C1077" s="17" t="s">
        <v>0</v>
      </c>
      <c r="D1077" s="16">
        <v>22282</v>
      </c>
      <c r="E1077" s="16">
        <v>32387</v>
      </c>
      <c r="F1077" s="16">
        <v>34700</v>
      </c>
      <c r="G1077" s="16">
        <v>44197</v>
      </c>
      <c r="H1077" s="13">
        <v>27639</v>
      </c>
      <c r="I1077" s="13">
        <v>331668</v>
      </c>
      <c r="J1077" s="15">
        <f>YEARFRAC(F1077,$J$2,3)</f>
        <v>16.504109589041096</v>
      </c>
      <c r="K1077" s="14">
        <f>PRODUCT(J1077*12)</f>
        <v>198.04931506849317</v>
      </c>
      <c r="L1077" s="4">
        <f>12*(INT(K1077/12))+IF(((K1077/12)-INT(K1077/12))*12&lt;3,3,IF(AND(((K1077/12)-INT(K1077/12))*12&gt;=3,((K1077/12)-INT(K1077/12))*12&lt;6),6,IF(AND(((K1077/12)-INT(K1077/12))*12&gt;=6,((K1077/12)-INT(K1077/12))*12&lt;9),9,IF(((K1077/12)-INT(K1077/12))*12&gt;=9,12))))</f>
        <v>201</v>
      </c>
      <c r="M1077" s="13">
        <f>1/500*(I1077*L1077)</f>
        <v>133330.53599999999</v>
      </c>
      <c r="N1077" s="9">
        <f>YEARFRAC(D1077,G1077,0)</f>
        <v>60</v>
      </c>
      <c r="O1077" s="12"/>
      <c r="P1077" s="11"/>
      <c r="Q1077" s="11"/>
      <c r="R1077" s="11"/>
      <c r="S1077" s="9"/>
      <c r="T1077" s="9"/>
      <c r="U1077" s="9"/>
      <c r="V1077" s="9"/>
      <c r="W1077" s="9"/>
      <c r="X1077" s="9"/>
      <c r="Y1077" s="10"/>
      <c r="Z1077" s="9"/>
      <c r="AA1077" s="8"/>
      <c r="AB1077" s="1"/>
      <c r="AC1077" s="7"/>
    </row>
    <row r="1078" spans="1:29" x14ac:dyDescent="0.2">
      <c r="A1078" s="18">
        <v>2759</v>
      </c>
      <c r="B1078" s="17" t="s">
        <v>106</v>
      </c>
      <c r="C1078" s="17" t="s">
        <v>2</v>
      </c>
      <c r="D1078" s="16">
        <v>23362</v>
      </c>
      <c r="E1078" s="16">
        <v>31972</v>
      </c>
      <c r="F1078" s="16">
        <v>34700</v>
      </c>
      <c r="G1078" s="16">
        <v>45277</v>
      </c>
      <c r="H1078" s="13">
        <v>35275</v>
      </c>
      <c r="I1078" s="13">
        <v>423300</v>
      </c>
      <c r="J1078" s="15">
        <f>YEARFRAC(F1078,$J$2,3)</f>
        <v>16.504109589041096</v>
      </c>
      <c r="K1078" s="14">
        <f>PRODUCT(J1078*12)</f>
        <v>198.04931506849317</v>
      </c>
      <c r="L1078" s="4">
        <f>12*(INT(K1078/12))+IF(((K1078/12)-INT(K1078/12))*12&lt;3,3,IF(AND(((K1078/12)-INT(K1078/12))*12&gt;=3,((K1078/12)-INT(K1078/12))*12&lt;6),6,IF(AND(((K1078/12)-INT(K1078/12))*12&gt;=6,((K1078/12)-INT(K1078/12))*12&lt;9),9,IF(((K1078/12)-INT(K1078/12))*12&gt;=9,12))))</f>
        <v>201</v>
      </c>
      <c r="M1078" s="13">
        <f>1/500*(I1078*L1078)</f>
        <v>170166.6</v>
      </c>
      <c r="N1078" s="9">
        <f>YEARFRAC(D1078,G1078,0)</f>
        <v>60</v>
      </c>
      <c r="O1078" s="12"/>
      <c r="P1078" s="11"/>
      <c r="Q1078" s="11"/>
      <c r="R1078" s="11"/>
      <c r="S1078" s="9"/>
      <c r="T1078" s="9"/>
      <c r="U1078" s="9"/>
      <c r="V1078" s="9"/>
      <c r="W1078" s="9"/>
      <c r="X1078" s="9"/>
      <c r="Y1078" s="10"/>
      <c r="Z1078" s="9"/>
      <c r="AA1078" s="8"/>
      <c r="AB1078" s="1"/>
      <c r="AC1078" s="7"/>
    </row>
    <row r="1079" spans="1:29" x14ac:dyDescent="0.2">
      <c r="A1079" s="18">
        <v>2819</v>
      </c>
      <c r="B1079" s="17" t="s">
        <v>105</v>
      </c>
      <c r="C1079" s="17" t="s">
        <v>2</v>
      </c>
      <c r="D1079" s="16">
        <v>23620</v>
      </c>
      <c r="E1079" s="16">
        <v>32359</v>
      </c>
      <c r="F1079" s="16">
        <v>34700</v>
      </c>
      <c r="G1079" s="16">
        <v>45535</v>
      </c>
      <c r="H1079" s="13">
        <v>20289</v>
      </c>
      <c r="I1079" s="13">
        <v>243468</v>
      </c>
      <c r="J1079" s="15">
        <f>YEARFRAC(F1079,$J$2,3)</f>
        <v>16.504109589041096</v>
      </c>
      <c r="K1079" s="14">
        <f>PRODUCT(J1079*12)</f>
        <v>198.04931506849317</v>
      </c>
      <c r="L1079" s="4">
        <f>12*(INT(K1079/12))+IF(((K1079/12)-INT(K1079/12))*12&lt;3,3,IF(AND(((K1079/12)-INT(K1079/12))*12&gt;=3,((K1079/12)-INT(K1079/12))*12&lt;6),6,IF(AND(((K1079/12)-INT(K1079/12))*12&gt;=6,((K1079/12)-INT(K1079/12))*12&lt;9),9,IF(((K1079/12)-INT(K1079/12))*12&gt;=9,12))))</f>
        <v>201</v>
      </c>
      <c r="M1079" s="13">
        <f>1/500*(I1079*L1079)</f>
        <v>97874.135999999999</v>
      </c>
      <c r="N1079" s="9">
        <f>YEARFRAC(D1079,G1079,0)</f>
        <v>60</v>
      </c>
      <c r="O1079" s="12"/>
      <c r="P1079" s="11"/>
      <c r="Q1079" s="11"/>
      <c r="R1079" s="11"/>
      <c r="S1079" s="9"/>
      <c r="T1079" s="9"/>
      <c r="U1079" s="9"/>
      <c r="V1079" s="9"/>
      <c r="W1079" s="9"/>
      <c r="X1079" s="9"/>
      <c r="Y1079" s="10"/>
      <c r="Z1079" s="9"/>
      <c r="AA1079" s="8"/>
      <c r="AB1079" s="1"/>
      <c r="AC1079" s="7"/>
    </row>
    <row r="1080" spans="1:29" x14ac:dyDescent="0.2">
      <c r="A1080" s="18">
        <v>3885</v>
      </c>
      <c r="B1080" s="17" t="s">
        <v>104</v>
      </c>
      <c r="C1080" s="17" t="s">
        <v>2</v>
      </c>
      <c r="D1080" s="16">
        <v>24077</v>
      </c>
      <c r="E1080" s="16">
        <v>32721</v>
      </c>
      <c r="F1080" s="16">
        <v>34700</v>
      </c>
      <c r="G1080" s="16">
        <v>47818</v>
      </c>
      <c r="H1080" s="13">
        <v>49636</v>
      </c>
      <c r="I1080" s="13">
        <v>595632</v>
      </c>
      <c r="J1080" s="15">
        <f>YEARFRAC(F1080,$J$2,3)</f>
        <v>16.504109589041096</v>
      </c>
      <c r="K1080" s="14">
        <f>PRODUCT(J1080*12)</f>
        <v>198.04931506849317</v>
      </c>
      <c r="L1080" s="4">
        <f>12*(INT(K1080/12))+IF(((K1080/12)-INT(K1080/12))*12&lt;3,3,IF(AND(((K1080/12)-INT(K1080/12))*12&gt;=3,((K1080/12)-INT(K1080/12))*12&lt;6),6,IF(AND(((K1080/12)-INT(K1080/12))*12&gt;=6,((K1080/12)-INT(K1080/12))*12&lt;9),9,IF(((K1080/12)-INT(K1080/12))*12&gt;=9,12))))</f>
        <v>201</v>
      </c>
      <c r="M1080" s="13">
        <f>1/500*(I1080*L1080)</f>
        <v>239444.06400000001</v>
      </c>
      <c r="N1080" s="9">
        <f>YEARFRAC(D1080,G1080,0)</f>
        <v>65</v>
      </c>
      <c r="O1080" s="12"/>
      <c r="P1080" s="11"/>
      <c r="Q1080" s="11"/>
      <c r="R1080" s="11"/>
      <c r="S1080" s="9"/>
      <c r="T1080" s="9"/>
      <c r="U1080" s="9"/>
      <c r="V1080" s="9"/>
      <c r="W1080" s="9"/>
      <c r="X1080" s="9"/>
      <c r="Y1080" s="10"/>
      <c r="Z1080" s="9"/>
      <c r="AA1080" s="8"/>
      <c r="AB1080" s="1"/>
      <c r="AC1080" s="7"/>
    </row>
    <row r="1081" spans="1:29" x14ac:dyDescent="0.2">
      <c r="A1081" s="18">
        <v>3972</v>
      </c>
      <c r="B1081" s="17" t="s">
        <v>103</v>
      </c>
      <c r="C1081" s="17" t="s">
        <v>0</v>
      </c>
      <c r="D1081" s="16">
        <v>24067</v>
      </c>
      <c r="E1081" s="16">
        <v>33102</v>
      </c>
      <c r="F1081" s="16">
        <v>34700</v>
      </c>
      <c r="G1081" s="16">
        <v>47808</v>
      </c>
      <c r="H1081" s="13">
        <v>70320</v>
      </c>
      <c r="I1081" s="13">
        <v>843840</v>
      </c>
      <c r="J1081" s="15">
        <f>YEARFRAC(F1081,$J$2,3)</f>
        <v>16.504109589041096</v>
      </c>
      <c r="K1081" s="14">
        <f>PRODUCT(J1081*12)</f>
        <v>198.04931506849317</v>
      </c>
      <c r="L1081" s="4">
        <f>12*(INT(K1081/12))+IF(((K1081/12)-INT(K1081/12))*12&lt;3,3,IF(AND(((K1081/12)-INT(K1081/12))*12&gt;=3,((K1081/12)-INT(K1081/12))*12&lt;6),6,IF(AND(((K1081/12)-INT(K1081/12))*12&gt;=6,((K1081/12)-INT(K1081/12))*12&lt;9),9,IF(((K1081/12)-INT(K1081/12))*12&gt;=9,12))))</f>
        <v>201</v>
      </c>
      <c r="M1081" s="13">
        <f>1/500*(I1081*L1081)</f>
        <v>339223.68</v>
      </c>
      <c r="N1081" s="9">
        <f>YEARFRAC(D1081,G1081,0)</f>
        <v>65</v>
      </c>
      <c r="O1081" s="12"/>
      <c r="P1081" s="11"/>
      <c r="Q1081" s="11"/>
      <c r="R1081" s="11"/>
      <c r="S1081" s="9"/>
      <c r="T1081" s="9"/>
      <c r="U1081" s="9"/>
      <c r="V1081" s="9"/>
      <c r="W1081" s="9"/>
      <c r="X1081" s="9"/>
      <c r="Y1081" s="10"/>
      <c r="Z1081" s="9"/>
      <c r="AA1081" s="8"/>
      <c r="AB1081" s="1"/>
      <c r="AC1081" s="7"/>
    </row>
    <row r="1082" spans="1:29" x14ac:dyDescent="0.2">
      <c r="A1082" s="18">
        <v>4275</v>
      </c>
      <c r="B1082" s="17" t="s">
        <v>102</v>
      </c>
      <c r="C1082" s="17" t="s">
        <v>0</v>
      </c>
      <c r="D1082" s="16">
        <v>23559</v>
      </c>
      <c r="E1082" s="16">
        <v>32021</v>
      </c>
      <c r="F1082" s="16">
        <v>35278</v>
      </c>
      <c r="G1082" s="16">
        <v>45474</v>
      </c>
      <c r="H1082" s="13">
        <v>22369</v>
      </c>
      <c r="I1082" s="13">
        <v>268428</v>
      </c>
      <c r="J1082" s="15">
        <f>YEARFRAC(F1082,$J$2,3)</f>
        <v>14.920547945205479</v>
      </c>
      <c r="K1082" s="14">
        <f>PRODUCT(J1082*12)</f>
        <v>179.04657534246576</v>
      </c>
      <c r="L1082" s="4">
        <f>12*(INT(K1082/12))+IF(((K1082/12)-INT(K1082/12))*12&lt;3,3,IF(AND(((K1082/12)-INT(K1082/12))*12&gt;=3,((K1082/12)-INT(K1082/12))*12&lt;6),6,IF(AND(((K1082/12)-INT(K1082/12))*12&gt;=6,((K1082/12)-INT(K1082/12))*12&lt;9),9,IF(((K1082/12)-INT(K1082/12))*12&gt;=9,12))))</f>
        <v>180</v>
      </c>
      <c r="M1082" s="13">
        <f>1/500*(I1082*L1082)</f>
        <v>96634.08</v>
      </c>
      <c r="N1082" s="9">
        <f>YEARFRAC(D1082,G1082,0)</f>
        <v>60</v>
      </c>
      <c r="O1082" s="12"/>
      <c r="P1082" s="11"/>
      <c r="Q1082" s="11"/>
      <c r="R1082" s="11"/>
      <c r="S1082" s="9"/>
      <c r="T1082" s="9"/>
      <c r="U1082" s="9"/>
      <c r="V1082" s="9"/>
      <c r="W1082" s="9"/>
      <c r="X1082" s="9"/>
      <c r="Y1082" s="10"/>
      <c r="Z1082" s="9"/>
      <c r="AA1082" s="8"/>
      <c r="AB1082" s="1"/>
      <c r="AC1082" s="7"/>
    </row>
    <row r="1083" spans="1:29" x14ac:dyDescent="0.2">
      <c r="A1083" s="18">
        <v>6696</v>
      </c>
      <c r="B1083" s="17" t="s">
        <v>101</v>
      </c>
      <c r="C1083" s="17" t="s">
        <v>0</v>
      </c>
      <c r="D1083" s="16">
        <v>22647</v>
      </c>
      <c r="E1083" s="16">
        <v>32720</v>
      </c>
      <c r="F1083" s="16">
        <v>34700</v>
      </c>
      <c r="G1083" s="16">
        <v>44562</v>
      </c>
      <c r="H1083" s="13">
        <v>35275</v>
      </c>
      <c r="I1083" s="13">
        <v>423300</v>
      </c>
      <c r="J1083" s="15">
        <f>YEARFRAC(F1083,$J$2,3)</f>
        <v>16.504109589041096</v>
      </c>
      <c r="K1083" s="14">
        <f>PRODUCT(J1083*12)</f>
        <v>198.04931506849317</v>
      </c>
      <c r="L1083" s="4">
        <f>12*(INT(K1083/12))+IF(((K1083/12)-INT(K1083/12))*12&lt;3,3,IF(AND(((K1083/12)-INT(K1083/12))*12&gt;=3,((K1083/12)-INT(K1083/12))*12&lt;6),6,IF(AND(((K1083/12)-INT(K1083/12))*12&gt;=6,((K1083/12)-INT(K1083/12))*12&lt;9),9,IF(((K1083/12)-INT(K1083/12))*12&gt;=9,12))))</f>
        <v>201</v>
      </c>
      <c r="M1083" s="13">
        <f>1/500*(I1083*L1083)</f>
        <v>170166.6</v>
      </c>
      <c r="N1083" s="9">
        <f>YEARFRAC(D1083,G1083,0)</f>
        <v>60</v>
      </c>
      <c r="O1083" s="12"/>
      <c r="P1083" s="11"/>
      <c r="Q1083" s="11"/>
      <c r="R1083" s="11"/>
      <c r="S1083" s="9"/>
      <c r="T1083" s="9"/>
      <c r="U1083" s="9"/>
      <c r="V1083" s="9"/>
      <c r="W1083" s="9"/>
      <c r="X1083" s="9"/>
      <c r="Y1083" s="10"/>
      <c r="Z1083" s="9"/>
      <c r="AA1083" s="8"/>
      <c r="AB1083" s="1"/>
      <c r="AC1083" s="7"/>
    </row>
    <row r="1084" spans="1:29" x14ac:dyDescent="0.2">
      <c r="A1084" s="18">
        <v>6961</v>
      </c>
      <c r="B1084" s="17" t="s">
        <v>100</v>
      </c>
      <c r="C1084" s="17" t="s">
        <v>0</v>
      </c>
      <c r="D1084" s="16">
        <v>24757</v>
      </c>
      <c r="E1084" s="16">
        <v>35765</v>
      </c>
      <c r="F1084" s="16">
        <v>35765</v>
      </c>
      <c r="G1084" s="16">
        <v>48499</v>
      </c>
      <c r="H1084" s="13">
        <v>49636</v>
      </c>
      <c r="I1084" s="13">
        <v>595632</v>
      </c>
      <c r="J1084" s="15">
        <f>YEARFRAC(F1084,$J$2,3)</f>
        <v>13.586301369863014</v>
      </c>
      <c r="K1084" s="14">
        <f>PRODUCT(J1084*12)</f>
        <v>163.03561643835616</v>
      </c>
      <c r="L1084" s="4">
        <f>12*(INT(K1084/12))+IF(((K1084/12)-INT(K1084/12))*12&lt;3,3,IF(AND(((K1084/12)-INT(K1084/12))*12&gt;=3,((K1084/12)-INT(K1084/12))*12&lt;6),6,IF(AND(((K1084/12)-INT(K1084/12))*12&gt;=6,((K1084/12)-INT(K1084/12))*12&lt;9),9,IF(((K1084/12)-INT(K1084/12))*12&gt;=9,12))))</f>
        <v>165</v>
      </c>
      <c r="M1084" s="13">
        <f>1/500*(I1084*L1084)</f>
        <v>196558.56</v>
      </c>
      <c r="N1084" s="9">
        <f>YEARFRAC(D1084,G1084,0)</f>
        <v>65</v>
      </c>
      <c r="O1084" s="12"/>
      <c r="P1084" s="11"/>
      <c r="Q1084" s="11"/>
      <c r="R1084" s="11"/>
      <c r="S1084" s="9"/>
      <c r="T1084" s="9"/>
      <c r="U1084" s="9"/>
      <c r="V1084" s="9"/>
      <c r="W1084" s="9"/>
      <c r="X1084" s="9"/>
      <c r="Y1084" s="10"/>
      <c r="Z1084" s="9"/>
      <c r="AA1084" s="8"/>
      <c r="AB1084" s="1"/>
      <c r="AC1084" s="7"/>
    </row>
    <row r="1085" spans="1:29" x14ac:dyDescent="0.2">
      <c r="A1085" s="18">
        <v>7308</v>
      </c>
      <c r="B1085" s="17" t="s">
        <v>99</v>
      </c>
      <c r="C1085" s="17" t="s">
        <v>0</v>
      </c>
      <c r="D1085" s="16">
        <v>28480</v>
      </c>
      <c r="E1085" s="16">
        <v>37809</v>
      </c>
      <c r="F1085" s="16">
        <v>37809</v>
      </c>
      <c r="G1085" s="16">
        <v>52221</v>
      </c>
      <c r="H1085" s="13">
        <v>42877</v>
      </c>
      <c r="I1085" s="13">
        <v>514524</v>
      </c>
      <c r="J1085" s="15">
        <f>YEARFRAC(F1085,$J$2,3)</f>
        <v>7.9863013698630141</v>
      </c>
      <c r="K1085" s="14">
        <f>PRODUCT(J1085*12)</f>
        <v>95.835616438356169</v>
      </c>
      <c r="L1085" s="4">
        <f>12*(INT(K1085/12))+IF(((K1085/12)-INT(K1085/12))*12&lt;3,3,IF(AND(((K1085/12)-INT(K1085/12))*12&gt;=3,((K1085/12)-INT(K1085/12))*12&lt;6),6,IF(AND(((K1085/12)-INT(K1085/12))*12&gt;=6,((K1085/12)-INT(K1085/12))*12&lt;9),9,IF(((K1085/12)-INT(K1085/12))*12&gt;=9,12))))</f>
        <v>96</v>
      </c>
      <c r="M1085" s="13">
        <f>1/500*(I1085*L1085)</f>
        <v>98788.608000000007</v>
      </c>
      <c r="N1085" s="9">
        <f>YEARFRAC(D1085,G1085,0)</f>
        <v>65</v>
      </c>
      <c r="O1085" s="12"/>
      <c r="P1085" s="11"/>
      <c r="Q1085" s="11"/>
      <c r="R1085" s="11"/>
      <c r="S1085" s="9"/>
      <c r="T1085" s="9"/>
      <c r="U1085" s="9"/>
      <c r="V1085" s="9"/>
      <c r="W1085" s="9"/>
      <c r="X1085" s="9"/>
      <c r="Y1085" s="10"/>
      <c r="Z1085" s="9"/>
      <c r="AA1085" s="8"/>
      <c r="AB1085" s="1"/>
      <c r="AC1085" s="7"/>
    </row>
    <row r="1086" spans="1:29" x14ac:dyDescent="0.2">
      <c r="A1086" s="18">
        <v>2428</v>
      </c>
      <c r="B1086" s="17" t="s">
        <v>98</v>
      </c>
      <c r="C1086" s="17" t="s">
        <v>2</v>
      </c>
      <c r="D1086" s="16">
        <v>21981</v>
      </c>
      <c r="E1086" s="16">
        <v>31421</v>
      </c>
      <c r="F1086" s="16">
        <v>34700</v>
      </c>
      <c r="G1086" s="16">
        <v>45722</v>
      </c>
      <c r="H1086" s="13">
        <v>81404</v>
      </c>
      <c r="I1086" s="13">
        <v>976848</v>
      </c>
      <c r="J1086" s="15">
        <f>YEARFRAC(F1086,$J$2,3)</f>
        <v>16.504109589041096</v>
      </c>
      <c r="K1086" s="14">
        <f>PRODUCT(J1086*12)</f>
        <v>198.04931506849317</v>
      </c>
      <c r="L1086" s="4">
        <f>12*(INT(K1086/12))+IF(((K1086/12)-INT(K1086/12))*12&lt;3,3,IF(AND(((K1086/12)-INT(K1086/12))*12&gt;=3,((K1086/12)-INT(K1086/12))*12&lt;6),6,IF(AND(((K1086/12)-INT(K1086/12))*12&gt;=6,((K1086/12)-INT(K1086/12))*12&lt;9),9,IF(((K1086/12)-INT(K1086/12))*12&gt;=9,12))))</f>
        <v>201</v>
      </c>
      <c r="M1086" s="13">
        <f>1/500*(I1086*L1086)</f>
        <v>392692.89600000001</v>
      </c>
      <c r="N1086" s="9">
        <f>YEARFRAC(D1086,G1086,0)</f>
        <v>65</v>
      </c>
      <c r="O1086" s="12"/>
      <c r="P1086" s="11"/>
      <c r="Q1086" s="11"/>
      <c r="R1086" s="11"/>
      <c r="S1086" s="9"/>
      <c r="T1086" s="9"/>
      <c r="U1086" s="9"/>
      <c r="V1086" s="9"/>
      <c r="W1086" s="9"/>
      <c r="X1086" s="9"/>
      <c r="Y1086" s="10"/>
      <c r="Z1086" s="9"/>
      <c r="AA1086" s="8"/>
      <c r="AB1086" s="1"/>
      <c r="AC1086" s="7"/>
    </row>
    <row r="1087" spans="1:29" x14ac:dyDescent="0.2">
      <c r="A1087" s="18">
        <v>2489</v>
      </c>
      <c r="B1087" s="17" t="s">
        <v>97</v>
      </c>
      <c r="C1087" s="17" t="s">
        <v>2</v>
      </c>
      <c r="D1087" s="16">
        <v>22282</v>
      </c>
      <c r="E1087" s="16">
        <v>31413</v>
      </c>
      <c r="F1087" s="16">
        <v>38718</v>
      </c>
      <c r="G1087" s="16">
        <v>44197</v>
      </c>
      <c r="H1087" s="13">
        <v>16692</v>
      </c>
      <c r="I1087" s="13">
        <v>200304</v>
      </c>
      <c r="J1087" s="15">
        <f>YEARFRAC(F1087,$J$2,3)</f>
        <v>5.4958904109589044</v>
      </c>
      <c r="K1087" s="14">
        <f>PRODUCT(J1087*12)</f>
        <v>65.950684931506856</v>
      </c>
      <c r="L1087" s="4">
        <f>12*(INT(K1087/12))+IF(((K1087/12)-INT(K1087/12))*12&lt;3,3,IF(AND(((K1087/12)-INT(K1087/12))*12&gt;=3,((K1087/12)-INT(K1087/12))*12&lt;6),6,IF(AND(((K1087/12)-INT(K1087/12))*12&gt;=6,((K1087/12)-INT(K1087/12))*12&lt;9),9,IF(((K1087/12)-INT(K1087/12))*12&gt;=9,12))))</f>
        <v>66</v>
      </c>
      <c r="M1087" s="13">
        <f>1/500*(I1087*L1087)</f>
        <v>26440.128000000001</v>
      </c>
      <c r="N1087" s="9">
        <f>YEARFRAC(D1087,G1087,0)</f>
        <v>60</v>
      </c>
      <c r="O1087" s="12"/>
      <c r="P1087" s="11"/>
      <c r="Q1087" s="11"/>
      <c r="R1087" s="11"/>
      <c r="S1087" s="9"/>
      <c r="T1087" s="9"/>
      <c r="U1087" s="9"/>
      <c r="V1087" s="9"/>
      <c r="W1087" s="9"/>
      <c r="X1087" s="9"/>
      <c r="Y1087" s="10"/>
      <c r="Z1087" s="9"/>
      <c r="AA1087" s="8"/>
      <c r="AB1087" s="1"/>
      <c r="AC1087" s="7"/>
    </row>
    <row r="1088" spans="1:29" x14ac:dyDescent="0.2">
      <c r="A1088" s="18">
        <v>3373</v>
      </c>
      <c r="B1088" s="17" t="s">
        <v>96</v>
      </c>
      <c r="C1088" s="17" t="s">
        <v>2</v>
      </c>
      <c r="D1088" s="16">
        <v>21137</v>
      </c>
      <c r="E1088" s="16">
        <v>30117</v>
      </c>
      <c r="F1088" s="16">
        <v>34700</v>
      </c>
      <c r="G1088" s="16">
        <v>44878</v>
      </c>
      <c r="H1088" s="13">
        <v>94235</v>
      </c>
      <c r="I1088" s="13">
        <v>1130820</v>
      </c>
      <c r="J1088" s="15">
        <f>YEARFRAC(F1088,$J$2,3)</f>
        <v>16.504109589041096</v>
      </c>
      <c r="K1088" s="14">
        <f>PRODUCT(J1088*12)</f>
        <v>198.04931506849317</v>
      </c>
      <c r="L1088" s="4">
        <f>12*(INT(K1088/12))+IF(((K1088/12)-INT(K1088/12))*12&lt;3,3,IF(AND(((K1088/12)-INT(K1088/12))*12&gt;=3,((K1088/12)-INT(K1088/12))*12&lt;6),6,IF(AND(((K1088/12)-INT(K1088/12))*12&gt;=6,((K1088/12)-INT(K1088/12))*12&lt;9),9,IF(((K1088/12)-INT(K1088/12))*12&gt;=9,12))))</f>
        <v>201</v>
      </c>
      <c r="M1088" s="13">
        <f>1/500*(I1088*L1088)</f>
        <v>454589.64</v>
      </c>
      <c r="N1088" s="9">
        <f>YEARFRAC(D1088,G1088,0)</f>
        <v>65</v>
      </c>
      <c r="O1088" s="12"/>
      <c r="P1088" s="11"/>
      <c r="Q1088" s="11"/>
      <c r="R1088" s="11"/>
      <c r="S1088" s="9"/>
      <c r="T1088" s="9"/>
      <c r="U1088" s="9"/>
      <c r="V1088" s="9"/>
      <c r="W1088" s="9"/>
      <c r="X1088" s="9"/>
      <c r="Y1088" s="10"/>
      <c r="Z1088" s="9"/>
      <c r="AA1088" s="8"/>
      <c r="AB1088" s="1"/>
      <c r="AC1088" s="7"/>
    </row>
    <row r="1089" spans="1:29" x14ac:dyDescent="0.2">
      <c r="A1089" s="18">
        <v>3688</v>
      </c>
      <c r="B1089" s="17" t="s">
        <v>95</v>
      </c>
      <c r="C1089" s="17" t="s">
        <v>0</v>
      </c>
      <c r="D1089" s="16">
        <v>23639</v>
      </c>
      <c r="E1089" s="16">
        <v>31600</v>
      </c>
      <c r="F1089" s="16">
        <v>34700</v>
      </c>
      <c r="G1089" s="16">
        <v>45554</v>
      </c>
      <c r="H1089" s="13">
        <v>35275</v>
      </c>
      <c r="I1089" s="13">
        <v>423300</v>
      </c>
      <c r="J1089" s="15">
        <f>YEARFRAC(F1089,$J$2,3)</f>
        <v>16.504109589041096</v>
      </c>
      <c r="K1089" s="14">
        <f>PRODUCT(J1089*12)</f>
        <v>198.04931506849317</v>
      </c>
      <c r="L1089" s="4">
        <f>12*(INT(K1089/12))+IF(((K1089/12)-INT(K1089/12))*12&lt;3,3,IF(AND(((K1089/12)-INT(K1089/12))*12&gt;=3,((K1089/12)-INT(K1089/12))*12&lt;6),6,IF(AND(((K1089/12)-INT(K1089/12))*12&gt;=6,((K1089/12)-INT(K1089/12))*12&lt;9),9,IF(((K1089/12)-INT(K1089/12))*12&gt;=9,12))))</f>
        <v>201</v>
      </c>
      <c r="M1089" s="13">
        <f>1/500*(I1089*L1089)</f>
        <v>170166.6</v>
      </c>
      <c r="N1089" s="9">
        <f>YEARFRAC(D1089,G1089,0)</f>
        <v>60</v>
      </c>
      <c r="O1089" s="12"/>
      <c r="P1089" s="11"/>
      <c r="Q1089" s="11"/>
      <c r="R1089" s="11"/>
      <c r="S1089" s="9"/>
      <c r="T1089" s="9"/>
      <c r="U1089" s="9"/>
      <c r="V1089" s="9"/>
      <c r="W1089" s="9"/>
      <c r="X1089" s="9"/>
      <c r="Y1089" s="10"/>
      <c r="Z1089" s="9"/>
      <c r="AA1089" s="8"/>
      <c r="AB1089" s="1"/>
      <c r="AC1089" s="7"/>
    </row>
    <row r="1090" spans="1:29" x14ac:dyDescent="0.2">
      <c r="A1090" s="18">
        <v>3829</v>
      </c>
      <c r="B1090" s="17" t="s">
        <v>94</v>
      </c>
      <c r="C1090" s="17" t="s">
        <v>2</v>
      </c>
      <c r="D1090" s="16">
        <v>24090</v>
      </c>
      <c r="E1090" s="16">
        <v>32933</v>
      </c>
      <c r="F1090" s="16">
        <v>34700</v>
      </c>
      <c r="G1090" s="16">
        <v>46005</v>
      </c>
      <c r="H1090" s="13">
        <v>25895</v>
      </c>
      <c r="I1090" s="13">
        <v>310740</v>
      </c>
      <c r="J1090" s="15">
        <f>YEARFRAC(F1090,$J$2,3)</f>
        <v>16.504109589041096</v>
      </c>
      <c r="K1090" s="14">
        <f>PRODUCT(J1090*12)</f>
        <v>198.04931506849317</v>
      </c>
      <c r="L1090" s="4">
        <f>12*(INT(K1090/12))+IF(((K1090/12)-INT(K1090/12))*12&lt;3,3,IF(AND(((K1090/12)-INT(K1090/12))*12&gt;=3,((K1090/12)-INT(K1090/12))*12&lt;6),6,IF(AND(((K1090/12)-INT(K1090/12))*12&gt;=6,((K1090/12)-INT(K1090/12))*12&lt;9),9,IF(((K1090/12)-INT(K1090/12))*12&gt;=9,12))))</f>
        <v>201</v>
      </c>
      <c r="M1090" s="13">
        <f>1/500*(I1090*L1090)</f>
        <v>124917.48</v>
      </c>
      <c r="N1090" s="9">
        <f>YEARFRAC(D1090,G1090,0)</f>
        <v>60</v>
      </c>
      <c r="O1090" s="12"/>
      <c r="P1090" s="11"/>
      <c r="Q1090" s="11"/>
      <c r="R1090" s="11"/>
      <c r="S1090" s="9"/>
      <c r="T1090" s="9"/>
      <c r="U1090" s="9"/>
      <c r="V1090" s="9"/>
      <c r="W1090" s="9"/>
      <c r="X1090" s="9"/>
      <c r="Y1090" s="10"/>
      <c r="Z1090" s="9"/>
      <c r="AA1090" s="8"/>
      <c r="AB1090" s="1"/>
      <c r="AC1090" s="7"/>
    </row>
    <row r="1091" spans="1:29" x14ac:dyDescent="0.2">
      <c r="A1091" s="18">
        <v>4214</v>
      </c>
      <c r="B1091" s="17" t="s">
        <v>93</v>
      </c>
      <c r="C1091" s="17" t="s">
        <v>0</v>
      </c>
      <c r="D1091" s="16">
        <v>25896</v>
      </c>
      <c r="E1091" s="16">
        <v>34151</v>
      </c>
      <c r="F1091" s="16">
        <v>34700</v>
      </c>
      <c r="G1091" s="16">
        <v>47811</v>
      </c>
      <c r="H1091" s="13">
        <v>25895</v>
      </c>
      <c r="I1091" s="13">
        <v>310740</v>
      </c>
      <c r="J1091" s="15">
        <f>YEARFRAC(F1091,$J$2,3)</f>
        <v>16.504109589041096</v>
      </c>
      <c r="K1091" s="14">
        <f>PRODUCT(J1091*12)</f>
        <v>198.04931506849317</v>
      </c>
      <c r="L1091" s="4">
        <f>12*(INT(K1091/12))+IF(((K1091/12)-INT(K1091/12))*12&lt;3,3,IF(AND(((K1091/12)-INT(K1091/12))*12&gt;=3,((K1091/12)-INT(K1091/12))*12&lt;6),6,IF(AND(((K1091/12)-INT(K1091/12))*12&gt;=6,((K1091/12)-INT(K1091/12))*12&lt;9),9,IF(((K1091/12)-INT(K1091/12))*12&gt;=9,12))))</f>
        <v>201</v>
      </c>
      <c r="M1091" s="13">
        <f>1/500*(I1091*L1091)</f>
        <v>124917.48</v>
      </c>
      <c r="N1091" s="9">
        <f>YEARFRAC(D1091,G1091,0)</f>
        <v>60</v>
      </c>
      <c r="O1091" s="12"/>
      <c r="P1091" s="11"/>
      <c r="Q1091" s="11"/>
      <c r="R1091" s="11"/>
      <c r="S1091" s="9"/>
      <c r="T1091" s="9"/>
      <c r="U1091" s="9"/>
      <c r="V1091" s="9"/>
      <c r="W1091" s="9"/>
      <c r="X1091" s="9"/>
      <c r="Y1091" s="10"/>
      <c r="Z1091" s="9"/>
      <c r="AA1091" s="8"/>
      <c r="AB1091" s="1"/>
      <c r="AC1091" s="7"/>
    </row>
    <row r="1092" spans="1:29" x14ac:dyDescent="0.2">
      <c r="A1092" s="18">
        <v>4985</v>
      </c>
      <c r="B1092" s="17" t="s">
        <v>92</v>
      </c>
      <c r="C1092" s="17" t="s">
        <v>2</v>
      </c>
      <c r="D1092" s="16">
        <v>23149</v>
      </c>
      <c r="E1092" s="16">
        <v>32478</v>
      </c>
      <c r="F1092" s="16">
        <v>34700</v>
      </c>
      <c r="G1092" s="16">
        <v>45064</v>
      </c>
      <c r="H1092" s="13">
        <v>31996</v>
      </c>
      <c r="I1092" s="13">
        <v>383952</v>
      </c>
      <c r="J1092" s="15">
        <f>YEARFRAC(F1092,$J$2,3)</f>
        <v>16.504109589041096</v>
      </c>
      <c r="K1092" s="14">
        <f>PRODUCT(J1092*12)</f>
        <v>198.04931506849317</v>
      </c>
      <c r="L1092" s="4">
        <f>12*(INT(K1092/12))+IF(((K1092/12)-INT(K1092/12))*12&lt;3,3,IF(AND(((K1092/12)-INT(K1092/12))*12&gt;=3,((K1092/12)-INT(K1092/12))*12&lt;6),6,IF(AND(((K1092/12)-INT(K1092/12))*12&gt;=6,((K1092/12)-INT(K1092/12))*12&lt;9),9,IF(((K1092/12)-INT(K1092/12))*12&gt;=9,12))))</f>
        <v>201</v>
      </c>
      <c r="M1092" s="13">
        <f>1/500*(I1092*L1092)</f>
        <v>154348.704</v>
      </c>
      <c r="N1092" s="9">
        <f>YEARFRAC(D1092,G1092,0)</f>
        <v>60</v>
      </c>
      <c r="O1092" s="12"/>
      <c r="P1092" s="11"/>
      <c r="Q1092" s="11"/>
      <c r="R1092" s="11"/>
      <c r="S1092" s="9"/>
      <c r="T1092" s="9"/>
      <c r="U1092" s="9"/>
      <c r="V1092" s="9"/>
      <c r="W1092" s="9"/>
      <c r="X1092" s="9"/>
      <c r="Y1092" s="10"/>
      <c r="Z1092" s="9"/>
      <c r="AA1092" s="8"/>
      <c r="AB1092" s="1"/>
      <c r="AC1092" s="7"/>
    </row>
    <row r="1093" spans="1:29" x14ac:dyDescent="0.2">
      <c r="A1093" s="18">
        <v>4998</v>
      </c>
      <c r="B1093" s="17" t="s">
        <v>91</v>
      </c>
      <c r="C1093" s="17" t="s">
        <v>2</v>
      </c>
      <c r="D1093" s="16">
        <v>24772</v>
      </c>
      <c r="E1093" s="16">
        <v>32568</v>
      </c>
      <c r="F1093" s="16">
        <v>34700</v>
      </c>
      <c r="G1093" s="16">
        <v>46687</v>
      </c>
      <c r="H1093" s="13">
        <v>25895</v>
      </c>
      <c r="I1093" s="13">
        <v>310740</v>
      </c>
      <c r="J1093" s="15">
        <f>YEARFRAC(F1093,$J$2,3)</f>
        <v>16.504109589041096</v>
      </c>
      <c r="K1093" s="14">
        <f>PRODUCT(J1093*12)</f>
        <v>198.04931506849317</v>
      </c>
      <c r="L1093" s="4">
        <f>12*(INT(K1093/12))+IF(((K1093/12)-INT(K1093/12))*12&lt;3,3,IF(AND(((K1093/12)-INT(K1093/12))*12&gt;=3,((K1093/12)-INT(K1093/12))*12&lt;6),6,IF(AND(((K1093/12)-INT(K1093/12))*12&gt;=6,((K1093/12)-INT(K1093/12))*12&lt;9),9,IF(((K1093/12)-INT(K1093/12))*12&gt;=9,12))))</f>
        <v>201</v>
      </c>
      <c r="M1093" s="13">
        <f>1/500*(I1093*L1093)</f>
        <v>124917.48</v>
      </c>
      <c r="N1093" s="9">
        <f>YEARFRAC(D1093,G1093,0)</f>
        <v>60</v>
      </c>
      <c r="O1093" s="12"/>
      <c r="P1093" s="11"/>
      <c r="Q1093" s="11"/>
      <c r="R1093" s="11"/>
      <c r="S1093" s="9"/>
      <c r="T1093" s="9"/>
      <c r="U1093" s="9"/>
      <c r="V1093" s="9"/>
      <c r="W1093" s="9"/>
      <c r="X1093" s="9"/>
      <c r="Y1093" s="10"/>
      <c r="Z1093" s="9"/>
      <c r="AA1093" s="8"/>
      <c r="AB1093" s="1"/>
      <c r="AC1093" s="7"/>
    </row>
    <row r="1094" spans="1:29" x14ac:dyDescent="0.2">
      <c r="A1094" s="18">
        <v>6227</v>
      </c>
      <c r="B1094" s="17" t="s">
        <v>90</v>
      </c>
      <c r="C1094" s="17" t="s">
        <v>2</v>
      </c>
      <c r="D1094" s="16">
        <v>23005</v>
      </c>
      <c r="E1094" s="16">
        <v>30348</v>
      </c>
      <c r="F1094" s="16">
        <v>35582</v>
      </c>
      <c r="G1094" s="16">
        <v>44920</v>
      </c>
      <c r="H1094" s="13">
        <v>24662</v>
      </c>
      <c r="I1094" s="13">
        <v>295944</v>
      </c>
      <c r="J1094" s="15">
        <f>YEARFRAC(F1094,$J$2,3)</f>
        <v>14.087671232876712</v>
      </c>
      <c r="K1094" s="14">
        <f>PRODUCT(J1094*12)</f>
        <v>169.05205479452053</v>
      </c>
      <c r="L1094" s="4">
        <f>12*(INT(K1094/12))+IF(((K1094/12)-INT(K1094/12))*12&lt;3,3,IF(AND(((K1094/12)-INT(K1094/12))*12&gt;=3,((K1094/12)-INT(K1094/12))*12&lt;6),6,IF(AND(((K1094/12)-INT(K1094/12))*12&gt;=6,((K1094/12)-INT(K1094/12))*12&lt;9),9,IF(((K1094/12)-INT(K1094/12))*12&gt;=9,12))))</f>
        <v>171</v>
      </c>
      <c r="M1094" s="13">
        <f>1/500*(I1094*L1094)</f>
        <v>101212.848</v>
      </c>
      <c r="N1094" s="9">
        <f>YEARFRAC(D1094,G1094,0)</f>
        <v>60</v>
      </c>
      <c r="O1094" s="12"/>
      <c r="P1094" s="11"/>
      <c r="Q1094" s="11"/>
      <c r="R1094" s="11"/>
      <c r="S1094" s="9"/>
      <c r="T1094" s="9"/>
      <c r="U1094" s="9"/>
      <c r="V1094" s="9"/>
      <c r="W1094" s="9"/>
      <c r="X1094" s="9"/>
      <c r="Y1094" s="10"/>
      <c r="Z1094" s="9"/>
      <c r="AA1094" s="8"/>
      <c r="AB1094" s="1"/>
      <c r="AC1094" s="7"/>
    </row>
    <row r="1095" spans="1:29" x14ac:dyDescent="0.2">
      <c r="A1095" s="18">
        <v>6247</v>
      </c>
      <c r="B1095" s="17" t="s">
        <v>89</v>
      </c>
      <c r="C1095" s="17" t="s">
        <v>2</v>
      </c>
      <c r="D1095" s="16">
        <v>22188</v>
      </c>
      <c r="E1095" s="16">
        <v>31594</v>
      </c>
      <c r="F1095" s="16">
        <v>34700</v>
      </c>
      <c r="G1095" s="16">
        <v>44103</v>
      </c>
      <c r="H1095" s="13">
        <v>35275</v>
      </c>
      <c r="I1095" s="13">
        <v>423300</v>
      </c>
      <c r="J1095" s="15">
        <f>YEARFRAC(F1095,$J$2,3)</f>
        <v>16.504109589041096</v>
      </c>
      <c r="K1095" s="14">
        <f>PRODUCT(J1095*12)</f>
        <v>198.04931506849317</v>
      </c>
      <c r="L1095" s="4">
        <f>12*(INT(K1095/12))+IF(((K1095/12)-INT(K1095/12))*12&lt;3,3,IF(AND(((K1095/12)-INT(K1095/12))*12&gt;=3,((K1095/12)-INT(K1095/12))*12&lt;6),6,IF(AND(((K1095/12)-INT(K1095/12))*12&gt;=6,((K1095/12)-INT(K1095/12))*12&lt;9),9,IF(((K1095/12)-INT(K1095/12))*12&gt;=9,12))))</f>
        <v>201</v>
      </c>
      <c r="M1095" s="13">
        <f>1/500*(I1095*L1095)</f>
        <v>170166.6</v>
      </c>
      <c r="N1095" s="9">
        <f>YEARFRAC(D1095,G1095,0)</f>
        <v>60</v>
      </c>
      <c r="O1095" s="12"/>
      <c r="P1095" s="11"/>
      <c r="Q1095" s="11"/>
      <c r="R1095" s="11"/>
      <c r="S1095" s="9"/>
      <c r="T1095" s="9"/>
      <c r="U1095" s="9"/>
      <c r="V1095" s="9"/>
      <c r="W1095" s="9"/>
      <c r="X1095" s="9"/>
      <c r="Y1095" s="10"/>
      <c r="Z1095" s="9"/>
      <c r="AA1095" s="8"/>
      <c r="AB1095" s="1"/>
      <c r="AC1095" s="7"/>
    </row>
    <row r="1096" spans="1:29" x14ac:dyDescent="0.2">
      <c r="A1096" s="18">
        <v>6933</v>
      </c>
      <c r="B1096" s="17" t="s">
        <v>88</v>
      </c>
      <c r="C1096" s="17" t="s">
        <v>2</v>
      </c>
      <c r="D1096" s="16">
        <v>27030</v>
      </c>
      <c r="E1096" s="16">
        <v>35643</v>
      </c>
      <c r="F1096" s="16">
        <v>35643</v>
      </c>
      <c r="G1096" s="16">
        <v>48945</v>
      </c>
      <c r="H1096" s="13">
        <v>18403</v>
      </c>
      <c r="I1096" s="13">
        <v>220836</v>
      </c>
      <c r="J1096" s="15">
        <f>YEARFRAC(F1096,$J$2,3)</f>
        <v>13.920547945205479</v>
      </c>
      <c r="K1096" s="14">
        <f>PRODUCT(J1096*12)</f>
        <v>167.04657534246576</v>
      </c>
      <c r="L1096" s="4">
        <f>12*(INT(K1096/12))+IF(((K1096/12)-INT(K1096/12))*12&lt;3,3,IF(AND(((K1096/12)-INT(K1096/12))*12&gt;=3,((K1096/12)-INT(K1096/12))*12&lt;6),6,IF(AND(((K1096/12)-INT(K1096/12))*12&gt;=6,((K1096/12)-INT(K1096/12))*12&lt;9),9,IF(((K1096/12)-INT(K1096/12))*12&gt;=9,12))))</f>
        <v>168</v>
      </c>
      <c r="M1096" s="13">
        <f>1/500*(I1096*L1096)</f>
        <v>74200.896000000008</v>
      </c>
      <c r="N1096" s="9">
        <f>YEARFRAC(D1096,G1096,0)</f>
        <v>60</v>
      </c>
      <c r="O1096" s="12"/>
      <c r="P1096" s="11"/>
      <c r="Q1096" s="11"/>
      <c r="R1096" s="11"/>
      <c r="S1096" s="9"/>
      <c r="T1096" s="9"/>
      <c r="U1096" s="9"/>
      <c r="V1096" s="9"/>
      <c r="W1096" s="9"/>
      <c r="X1096" s="9"/>
      <c r="Y1096" s="10"/>
      <c r="Z1096" s="9"/>
      <c r="AA1096" s="8"/>
      <c r="AB1096" s="1"/>
      <c r="AC1096" s="7"/>
    </row>
    <row r="1097" spans="1:29" x14ac:dyDescent="0.2">
      <c r="A1097" s="18">
        <v>7109</v>
      </c>
      <c r="B1097" s="17" t="s">
        <v>87</v>
      </c>
      <c r="C1097" s="17" t="s">
        <v>0</v>
      </c>
      <c r="D1097" s="16">
        <v>20954</v>
      </c>
      <c r="E1097" s="16">
        <v>36404</v>
      </c>
      <c r="F1097" s="16">
        <v>36404</v>
      </c>
      <c r="G1097" s="16">
        <v>44695</v>
      </c>
      <c r="H1097" s="13">
        <v>70320</v>
      </c>
      <c r="I1097" s="13">
        <v>843840</v>
      </c>
      <c r="J1097" s="15">
        <f>YEARFRAC(F1097,$J$2,3)</f>
        <v>11.835616438356164</v>
      </c>
      <c r="K1097" s="14">
        <f>PRODUCT(J1097*12)</f>
        <v>142.02739726027397</v>
      </c>
      <c r="L1097" s="4">
        <f>12*(INT(K1097/12))+IF(((K1097/12)-INT(K1097/12))*12&lt;3,3,IF(AND(((K1097/12)-INT(K1097/12))*12&gt;=3,((K1097/12)-INT(K1097/12))*12&lt;6),6,IF(AND(((K1097/12)-INT(K1097/12))*12&gt;=6,((K1097/12)-INT(K1097/12))*12&lt;9),9,IF(((K1097/12)-INT(K1097/12))*12&gt;=9,12))))</f>
        <v>144</v>
      </c>
      <c r="M1097" s="13">
        <f>1/500*(I1097*L1097)</f>
        <v>243025.92000000001</v>
      </c>
      <c r="N1097" s="9">
        <f>YEARFRAC(D1097,G1097,0)</f>
        <v>65</v>
      </c>
      <c r="O1097" s="12"/>
      <c r="P1097" s="11"/>
      <c r="Q1097" s="11"/>
      <c r="R1097" s="11"/>
      <c r="S1097" s="9"/>
      <c r="T1097" s="9"/>
      <c r="U1097" s="9"/>
      <c r="V1097" s="9"/>
      <c r="W1097" s="9"/>
      <c r="X1097" s="9"/>
      <c r="Y1097" s="10"/>
      <c r="Z1097" s="9"/>
      <c r="AA1097" s="8"/>
      <c r="AB1097" s="1"/>
      <c r="AC1097" s="7"/>
    </row>
    <row r="1098" spans="1:29" x14ac:dyDescent="0.2">
      <c r="A1098" s="18">
        <v>7142</v>
      </c>
      <c r="B1098" s="17" t="s">
        <v>86</v>
      </c>
      <c r="C1098" s="17" t="s">
        <v>2</v>
      </c>
      <c r="D1098" s="16">
        <v>24535</v>
      </c>
      <c r="E1098" s="16">
        <v>36708</v>
      </c>
      <c r="F1098" s="16">
        <v>36708</v>
      </c>
      <c r="G1098" s="16">
        <v>46450</v>
      </c>
      <c r="H1098" s="13">
        <v>24662</v>
      </c>
      <c r="I1098" s="13">
        <v>295944</v>
      </c>
      <c r="J1098" s="15">
        <f>YEARFRAC(F1098,$J$2,3)</f>
        <v>11.002739726027396</v>
      </c>
      <c r="K1098" s="14">
        <f>PRODUCT(J1098*12)</f>
        <v>132.03287671232874</v>
      </c>
      <c r="L1098" s="4">
        <f>12*(INT(K1098/12))+IF(((K1098/12)-INT(K1098/12))*12&lt;3,3,IF(AND(((K1098/12)-INT(K1098/12))*12&gt;=3,((K1098/12)-INT(K1098/12))*12&lt;6),6,IF(AND(((K1098/12)-INT(K1098/12))*12&gt;=6,((K1098/12)-INT(K1098/12))*12&lt;9),9,IF(((K1098/12)-INT(K1098/12))*12&gt;=9,12))))</f>
        <v>135</v>
      </c>
      <c r="M1098" s="13">
        <f>1/500*(I1098*L1098)</f>
        <v>79904.88</v>
      </c>
      <c r="N1098" s="9">
        <f>YEARFRAC(D1098,G1098,0)</f>
        <v>60</v>
      </c>
      <c r="O1098" s="12"/>
      <c r="P1098" s="11"/>
      <c r="Q1098" s="11"/>
      <c r="R1098" s="11"/>
      <c r="S1098" s="9"/>
      <c r="T1098" s="9"/>
      <c r="U1098" s="9"/>
      <c r="V1098" s="9"/>
      <c r="W1098" s="9"/>
      <c r="X1098" s="9"/>
      <c r="Y1098" s="10"/>
      <c r="Z1098" s="9"/>
      <c r="AA1098" s="8"/>
      <c r="AB1098" s="1"/>
      <c r="AC1098" s="7"/>
    </row>
    <row r="1099" spans="1:29" x14ac:dyDescent="0.2">
      <c r="A1099" s="18">
        <v>7235</v>
      </c>
      <c r="B1099" s="17" t="s">
        <v>85</v>
      </c>
      <c r="C1099" s="17" t="s">
        <v>0</v>
      </c>
      <c r="D1099" s="16">
        <v>28347</v>
      </c>
      <c r="E1099" s="16">
        <v>37464</v>
      </c>
      <c r="F1099" s="16">
        <v>37464</v>
      </c>
      <c r="G1099" s="16">
        <v>50262</v>
      </c>
      <c r="H1099" s="13">
        <v>30472</v>
      </c>
      <c r="I1099" s="13">
        <v>365664</v>
      </c>
      <c r="J1099" s="15">
        <f>YEARFRAC(F1099,$J$2,3)</f>
        <v>8.9315068493150687</v>
      </c>
      <c r="K1099" s="14">
        <f>PRODUCT(J1099*12)</f>
        <v>107.17808219178082</v>
      </c>
      <c r="L1099" s="4">
        <f>12*(INT(K1099/12))+IF(((K1099/12)-INT(K1099/12))*12&lt;3,3,IF(AND(((K1099/12)-INT(K1099/12))*12&gt;=3,((K1099/12)-INT(K1099/12))*12&lt;6),6,IF(AND(((K1099/12)-INT(K1099/12))*12&gt;=6,((K1099/12)-INT(K1099/12))*12&lt;9),9,IF(((K1099/12)-INT(K1099/12))*12&gt;=9,12))))</f>
        <v>108</v>
      </c>
      <c r="M1099" s="13">
        <f>1/500*(I1099*L1099)</f>
        <v>78983.423999999999</v>
      </c>
      <c r="N1099" s="9">
        <f>YEARFRAC(D1099,G1099,0)</f>
        <v>60</v>
      </c>
      <c r="O1099" s="12"/>
      <c r="P1099" s="11"/>
      <c r="Q1099" s="11"/>
      <c r="R1099" s="11"/>
      <c r="S1099" s="9"/>
      <c r="T1099" s="9"/>
      <c r="U1099" s="9"/>
      <c r="V1099" s="9"/>
      <c r="W1099" s="9"/>
      <c r="X1099" s="9"/>
      <c r="Y1099" s="10"/>
      <c r="Z1099" s="9"/>
      <c r="AA1099" s="8"/>
      <c r="AB1099" s="1"/>
      <c r="AC1099" s="7"/>
    </row>
    <row r="1100" spans="1:29" x14ac:dyDescent="0.2">
      <c r="A1100" s="18">
        <v>2492</v>
      </c>
      <c r="B1100" s="17" t="s">
        <v>84</v>
      </c>
      <c r="C1100" s="17" t="s">
        <v>0</v>
      </c>
      <c r="D1100" s="16">
        <v>22798</v>
      </c>
      <c r="E1100" s="16">
        <v>31625</v>
      </c>
      <c r="F1100" s="16">
        <v>34700</v>
      </c>
      <c r="G1100" s="16">
        <v>46539</v>
      </c>
      <c r="H1100" s="13">
        <v>70320</v>
      </c>
      <c r="I1100" s="13">
        <v>843840</v>
      </c>
      <c r="J1100" s="15">
        <f>YEARFRAC(F1100,$J$2,3)</f>
        <v>16.504109589041096</v>
      </c>
      <c r="K1100" s="14">
        <f>PRODUCT(J1100*12)</f>
        <v>198.04931506849317</v>
      </c>
      <c r="L1100" s="4">
        <f>12*(INT(K1100/12))+IF(((K1100/12)-INT(K1100/12))*12&lt;3,3,IF(AND(((K1100/12)-INT(K1100/12))*12&gt;=3,((K1100/12)-INT(K1100/12))*12&lt;6),6,IF(AND(((K1100/12)-INT(K1100/12))*12&gt;=6,((K1100/12)-INT(K1100/12))*12&lt;9),9,IF(((K1100/12)-INT(K1100/12))*12&gt;=9,12))))</f>
        <v>201</v>
      </c>
      <c r="M1100" s="13">
        <f>1/500*(I1100*L1100)</f>
        <v>339223.68</v>
      </c>
      <c r="N1100" s="9">
        <f>YEARFRAC(D1100,G1100,0)</f>
        <v>65</v>
      </c>
      <c r="O1100" s="12"/>
      <c r="P1100" s="11"/>
      <c r="Q1100" s="11"/>
      <c r="R1100" s="11"/>
      <c r="S1100" s="9"/>
      <c r="T1100" s="9"/>
      <c r="U1100" s="9"/>
      <c r="V1100" s="9"/>
      <c r="W1100" s="9"/>
      <c r="X1100" s="9"/>
      <c r="Y1100" s="10"/>
      <c r="Z1100" s="9"/>
      <c r="AA1100" s="8"/>
      <c r="AB1100" s="1"/>
      <c r="AC1100" s="7"/>
    </row>
    <row r="1101" spans="1:29" x14ac:dyDescent="0.2">
      <c r="A1101" s="18">
        <v>3324</v>
      </c>
      <c r="B1101" s="17" t="s">
        <v>83</v>
      </c>
      <c r="C1101" s="17" t="s">
        <v>0</v>
      </c>
      <c r="D1101" s="16">
        <v>22634</v>
      </c>
      <c r="E1101" s="16">
        <v>29921</v>
      </c>
      <c r="F1101" s="16">
        <v>34700</v>
      </c>
      <c r="G1101" s="16">
        <v>44549</v>
      </c>
      <c r="H1101" s="13">
        <v>38891</v>
      </c>
      <c r="I1101" s="13">
        <v>466692</v>
      </c>
      <c r="J1101" s="15">
        <f>YEARFRAC(F1101,$J$2,3)</f>
        <v>16.504109589041096</v>
      </c>
      <c r="K1101" s="14">
        <f>PRODUCT(J1101*12)</f>
        <v>198.04931506849317</v>
      </c>
      <c r="L1101" s="4">
        <f>12*(INT(K1101/12))+IF(((K1101/12)-INT(K1101/12))*12&lt;3,3,IF(AND(((K1101/12)-INT(K1101/12))*12&gt;=3,((K1101/12)-INT(K1101/12))*12&lt;6),6,IF(AND(((K1101/12)-INT(K1101/12))*12&gt;=6,((K1101/12)-INT(K1101/12))*12&lt;9),9,IF(((K1101/12)-INT(K1101/12))*12&gt;=9,12))))</f>
        <v>201</v>
      </c>
      <c r="M1101" s="13">
        <f>1/500*(I1101*L1101)</f>
        <v>187610.18400000001</v>
      </c>
      <c r="N1101" s="9">
        <f>YEARFRAC(D1101,G1101,0)</f>
        <v>60</v>
      </c>
      <c r="O1101" s="12"/>
      <c r="P1101" s="11"/>
      <c r="Q1101" s="11"/>
      <c r="R1101" s="11"/>
      <c r="S1101" s="9"/>
      <c r="T1101" s="9"/>
      <c r="U1101" s="9"/>
      <c r="V1101" s="9"/>
      <c r="W1101" s="9"/>
      <c r="X1101" s="9"/>
      <c r="Y1101" s="10"/>
      <c r="Z1101" s="9"/>
      <c r="AA1101" s="8"/>
      <c r="AB1101" s="1"/>
      <c r="AC1101" s="7"/>
    </row>
    <row r="1102" spans="1:29" x14ac:dyDescent="0.2">
      <c r="A1102" s="18">
        <v>3802</v>
      </c>
      <c r="B1102" s="17" t="s">
        <v>82</v>
      </c>
      <c r="C1102" s="17" t="s">
        <v>2</v>
      </c>
      <c r="D1102" s="16">
        <v>20923</v>
      </c>
      <c r="E1102" s="16">
        <v>28769</v>
      </c>
      <c r="F1102" s="16">
        <v>34700</v>
      </c>
      <c r="G1102" s="16">
        <v>44664</v>
      </c>
      <c r="H1102" s="13">
        <v>42877</v>
      </c>
      <c r="I1102" s="13">
        <v>514524</v>
      </c>
      <c r="J1102" s="15">
        <f>YEARFRAC(F1102,$J$2,3)</f>
        <v>16.504109589041096</v>
      </c>
      <c r="K1102" s="14">
        <f>PRODUCT(J1102*12)</f>
        <v>198.04931506849317</v>
      </c>
      <c r="L1102" s="4">
        <f>12*(INT(K1102/12))+IF(((K1102/12)-INT(K1102/12))*12&lt;3,3,IF(AND(((K1102/12)-INT(K1102/12))*12&gt;=3,((K1102/12)-INT(K1102/12))*12&lt;6),6,IF(AND(((K1102/12)-INT(K1102/12))*12&gt;=6,((K1102/12)-INT(K1102/12))*12&lt;9),9,IF(((K1102/12)-INT(K1102/12))*12&gt;=9,12))))</f>
        <v>201</v>
      </c>
      <c r="M1102" s="13">
        <f>1/500*(I1102*L1102)</f>
        <v>206838.64800000002</v>
      </c>
      <c r="N1102" s="9">
        <f>YEARFRAC(D1102,G1102,0)</f>
        <v>65</v>
      </c>
      <c r="O1102" s="12"/>
      <c r="P1102" s="11"/>
      <c r="Q1102" s="11"/>
      <c r="R1102" s="11"/>
      <c r="S1102" s="9"/>
      <c r="T1102" s="9"/>
      <c r="U1102" s="9"/>
      <c r="V1102" s="9"/>
      <c r="W1102" s="9"/>
      <c r="X1102" s="9"/>
      <c r="Y1102" s="10"/>
      <c r="Z1102" s="9"/>
      <c r="AA1102" s="8"/>
      <c r="AB1102" s="1"/>
      <c r="AC1102" s="7"/>
    </row>
    <row r="1103" spans="1:29" x14ac:dyDescent="0.2">
      <c r="A1103" s="18">
        <v>3974</v>
      </c>
      <c r="B1103" s="17" t="s">
        <v>81</v>
      </c>
      <c r="C1103" s="17" t="s">
        <v>0</v>
      </c>
      <c r="D1103" s="16">
        <v>24708</v>
      </c>
      <c r="E1103" s="16">
        <v>33130</v>
      </c>
      <c r="F1103" s="16">
        <v>34700</v>
      </c>
      <c r="G1103" s="16">
        <v>46623</v>
      </c>
      <c r="H1103" s="13">
        <v>25895</v>
      </c>
      <c r="I1103" s="13">
        <v>310740</v>
      </c>
      <c r="J1103" s="15">
        <f>YEARFRAC(F1103,$J$2,3)</f>
        <v>16.504109589041096</v>
      </c>
      <c r="K1103" s="14">
        <f>PRODUCT(J1103*12)</f>
        <v>198.04931506849317</v>
      </c>
      <c r="L1103" s="4">
        <f>12*(INT(K1103/12))+IF(((K1103/12)-INT(K1103/12))*12&lt;3,3,IF(AND(((K1103/12)-INT(K1103/12))*12&gt;=3,((K1103/12)-INT(K1103/12))*12&lt;6),6,IF(AND(((K1103/12)-INT(K1103/12))*12&gt;=6,((K1103/12)-INT(K1103/12))*12&lt;9),9,IF(((K1103/12)-INT(K1103/12))*12&gt;=9,12))))</f>
        <v>201</v>
      </c>
      <c r="M1103" s="13">
        <f>1/500*(I1103*L1103)</f>
        <v>124917.48</v>
      </c>
      <c r="N1103" s="9">
        <f>YEARFRAC(D1103,G1103,0)</f>
        <v>60</v>
      </c>
      <c r="O1103" s="12"/>
      <c r="P1103" s="11"/>
      <c r="Q1103" s="11"/>
      <c r="R1103" s="11"/>
      <c r="S1103" s="9"/>
      <c r="T1103" s="9"/>
      <c r="U1103" s="9"/>
      <c r="V1103" s="9"/>
      <c r="W1103" s="9"/>
      <c r="X1103" s="9"/>
      <c r="Y1103" s="10"/>
      <c r="Z1103" s="9"/>
      <c r="AA1103" s="8"/>
      <c r="AB1103" s="1"/>
      <c r="AC1103" s="7"/>
    </row>
    <row r="1104" spans="1:29" x14ac:dyDescent="0.2">
      <c r="A1104" s="18">
        <v>4278</v>
      </c>
      <c r="B1104" s="17" t="s">
        <v>80</v>
      </c>
      <c r="C1104" s="17" t="s">
        <v>0</v>
      </c>
      <c r="D1104" s="16">
        <v>23996</v>
      </c>
      <c r="E1104" s="16">
        <v>32051</v>
      </c>
      <c r="F1104" s="16">
        <v>35519</v>
      </c>
      <c r="G1104" s="16">
        <v>45911</v>
      </c>
      <c r="H1104" s="13">
        <v>35275</v>
      </c>
      <c r="I1104" s="13">
        <v>423300</v>
      </c>
      <c r="J1104" s="15">
        <f>YEARFRAC(F1104,$J$2,3)</f>
        <v>14.260273972602739</v>
      </c>
      <c r="K1104" s="14">
        <f>PRODUCT(J1104*12)</f>
        <v>171.12328767123287</v>
      </c>
      <c r="L1104" s="4">
        <f>12*(INT(K1104/12))+IF(((K1104/12)-INT(K1104/12))*12&lt;3,3,IF(AND(((K1104/12)-INT(K1104/12))*12&gt;=3,((K1104/12)-INT(K1104/12))*12&lt;6),6,IF(AND(((K1104/12)-INT(K1104/12))*12&gt;=6,((K1104/12)-INT(K1104/12))*12&lt;9),9,IF(((K1104/12)-INT(K1104/12))*12&gt;=9,12))))</f>
        <v>174</v>
      </c>
      <c r="M1104" s="13">
        <f>1/500*(I1104*L1104)</f>
        <v>147308.4</v>
      </c>
      <c r="N1104" s="9">
        <f>YEARFRAC(D1104,G1104,0)</f>
        <v>60</v>
      </c>
      <c r="O1104" s="12"/>
      <c r="P1104" s="11"/>
      <c r="Q1104" s="11"/>
      <c r="R1104" s="11"/>
      <c r="S1104" s="9"/>
      <c r="T1104" s="9"/>
      <c r="U1104" s="9"/>
      <c r="V1104" s="9"/>
      <c r="W1104" s="9"/>
      <c r="X1104" s="9"/>
      <c r="Y1104" s="10"/>
      <c r="Z1104" s="9"/>
      <c r="AA1104" s="8"/>
      <c r="AB1104" s="1"/>
      <c r="AC1104" s="7"/>
    </row>
    <row r="1105" spans="1:29" x14ac:dyDescent="0.2">
      <c r="A1105" s="18">
        <v>6236</v>
      </c>
      <c r="B1105" s="17" t="s">
        <v>79</v>
      </c>
      <c r="C1105" s="17" t="s">
        <v>2</v>
      </c>
      <c r="D1105" s="16">
        <v>22282</v>
      </c>
      <c r="E1105" s="16">
        <v>30498</v>
      </c>
      <c r="F1105" s="16">
        <v>37653</v>
      </c>
      <c r="G1105" s="16">
        <v>44197</v>
      </c>
      <c r="H1105" s="13">
        <v>17527</v>
      </c>
      <c r="I1105" s="13">
        <v>210324</v>
      </c>
      <c r="J1105" s="15">
        <f>YEARFRAC(F1105,$J$2,3)</f>
        <v>8.4136986301369863</v>
      </c>
      <c r="K1105" s="14">
        <f>PRODUCT(J1105*12)</f>
        <v>100.96438356164384</v>
      </c>
      <c r="L1105" s="4">
        <f>12*(INT(K1105/12))+IF(((K1105/12)-INT(K1105/12))*12&lt;3,3,IF(AND(((K1105/12)-INT(K1105/12))*12&gt;=3,((K1105/12)-INT(K1105/12))*12&lt;6),6,IF(AND(((K1105/12)-INT(K1105/12))*12&gt;=6,((K1105/12)-INT(K1105/12))*12&lt;9),9,IF(((K1105/12)-INT(K1105/12))*12&gt;=9,12))))</f>
        <v>102</v>
      </c>
      <c r="M1105" s="13">
        <f>1/500*(I1105*L1105)</f>
        <v>42906.095999999998</v>
      </c>
      <c r="N1105" s="9">
        <f>YEARFRAC(D1105,G1105,0)</f>
        <v>60</v>
      </c>
      <c r="O1105" s="12"/>
      <c r="P1105" s="11"/>
      <c r="Q1105" s="11"/>
      <c r="R1105" s="11"/>
      <c r="S1105" s="9"/>
      <c r="T1105" s="9"/>
      <c r="U1105" s="9"/>
      <c r="V1105" s="9"/>
      <c r="W1105" s="9"/>
      <c r="X1105" s="9"/>
      <c r="Y1105" s="10"/>
      <c r="Z1105" s="9"/>
      <c r="AA1105" s="8"/>
      <c r="AB1105" s="1"/>
      <c r="AC1105" s="7"/>
    </row>
    <row r="1106" spans="1:29" x14ac:dyDescent="0.2">
      <c r="A1106" s="18">
        <v>6582</v>
      </c>
      <c r="B1106" s="17" t="s">
        <v>78</v>
      </c>
      <c r="C1106" s="17" t="s">
        <v>0</v>
      </c>
      <c r="D1106" s="16">
        <v>23012</v>
      </c>
      <c r="E1106" s="16">
        <v>32755</v>
      </c>
      <c r="F1106" s="16">
        <v>34700</v>
      </c>
      <c r="G1106" s="16">
        <v>44927</v>
      </c>
      <c r="H1106" s="13">
        <v>35275</v>
      </c>
      <c r="I1106" s="13">
        <v>423300</v>
      </c>
      <c r="J1106" s="15">
        <f>YEARFRAC(F1106,$J$2,3)</f>
        <v>16.504109589041096</v>
      </c>
      <c r="K1106" s="14">
        <f>PRODUCT(J1106*12)</f>
        <v>198.04931506849317</v>
      </c>
      <c r="L1106" s="4">
        <f>12*(INT(K1106/12))+IF(((K1106/12)-INT(K1106/12))*12&lt;3,3,IF(AND(((K1106/12)-INT(K1106/12))*12&gt;=3,((K1106/12)-INT(K1106/12))*12&lt;6),6,IF(AND(((K1106/12)-INT(K1106/12))*12&gt;=6,((K1106/12)-INT(K1106/12))*12&lt;9),9,IF(((K1106/12)-INT(K1106/12))*12&gt;=9,12))))</f>
        <v>201</v>
      </c>
      <c r="M1106" s="13">
        <f>1/500*(I1106*L1106)</f>
        <v>170166.6</v>
      </c>
      <c r="N1106" s="9">
        <f>YEARFRAC(D1106,G1106,0)</f>
        <v>60</v>
      </c>
      <c r="O1106" s="12"/>
      <c r="P1106" s="11"/>
      <c r="Q1106" s="11"/>
      <c r="R1106" s="11"/>
      <c r="S1106" s="9"/>
      <c r="T1106" s="9"/>
      <c r="U1106" s="9"/>
      <c r="V1106" s="9"/>
      <c r="W1106" s="9"/>
      <c r="X1106" s="9"/>
      <c r="Y1106" s="10"/>
      <c r="Z1106" s="9"/>
      <c r="AA1106" s="8"/>
      <c r="AB1106" s="1"/>
      <c r="AC1106" s="7"/>
    </row>
    <row r="1107" spans="1:29" x14ac:dyDescent="0.2">
      <c r="A1107" s="18">
        <v>6772</v>
      </c>
      <c r="B1107" s="17" t="s">
        <v>77</v>
      </c>
      <c r="C1107" s="17" t="s">
        <v>2</v>
      </c>
      <c r="D1107" s="16">
        <v>23486</v>
      </c>
      <c r="E1107" s="16">
        <v>33298</v>
      </c>
      <c r="F1107" s="16">
        <v>34700</v>
      </c>
      <c r="G1107" s="16">
        <v>47227</v>
      </c>
      <c r="H1107" s="13">
        <v>42877</v>
      </c>
      <c r="I1107" s="13">
        <v>514524</v>
      </c>
      <c r="J1107" s="15">
        <f>YEARFRAC(F1107,$J$2,3)</f>
        <v>16.504109589041096</v>
      </c>
      <c r="K1107" s="14">
        <f>PRODUCT(J1107*12)</f>
        <v>198.04931506849317</v>
      </c>
      <c r="L1107" s="4">
        <f>12*(INT(K1107/12))+IF(((K1107/12)-INT(K1107/12))*12&lt;3,3,IF(AND(((K1107/12)-INT(K1107/12))*12&gt;=3,((K1107/12)-INT(K1107/12))*12&lt;6),6,IF(AND(((K1107/12)-INT(K1107/12))*12&gt;=6,((K1107/12)-INT(K1107/12))*12&lt;9),9,IF(((K1107/12)-INT(K1107/12))*12&gt;=9,12))))</f>
        <v>201</v>
      </c>
      <c r="M1107" s="13">
        <f>1/500*(I1107*L1107)</f>
        <v>206838.64800000002</v>
      </c>
      <c r="N1107" s="9">
        <f>YEARFRAC(D1107,G1107,0)</f>
        <v>65</v>
      </c>
      <c r="O1107" s="12"/>
      <c r="P1107" s="11"/>
      <c r="Q1107" s="11"/>
      <c r="R1107" s="11"/>
      <c r="S1107" s="9"/>
      <c r="T1107" s="9"/>
      <c r="U1107" s="9"/>
      <c r="V1107" s="9"/>
      <c r="W1107" s="9"/>
      <c r="X1107" s="9"/>
      <c r="Y1107" s="10"/>
      <c r="Z1107" s="9"/>
      <c r="AA1107" s="8"/>
      <c r="AB1107" s="1"/>
      <c r="AC1107" s="7"/>
    </row>
    <row r="1108" spans="1:29" x14ac:dyDescent="0.2">
      <c r="A1108" s="18">
        <v>7427</v>
      </c>
      <c r="B1108" s="17" t="s">
        <v>76</v>
      </c>
      <c r="C1108" s="17" t="s">
        <v>0</v>
      </c>
      <c r="D1108" s="16">
        <v>26164</v>
      </c>
      <c r="E1108" s="16">
        <v>38663</v>
      </c>
      <c r="F1108" s="16">
        <v>38663</v>
      </c>
      <c r="G1108" s="16">
        <v>48079</v>
      </c>
      <c r="H1108" s="13">
        <v>23487</v>
      </c>
      <c r="I1108" s="13">
        <v>281844</v>
      </c>
      <c r="J1108" s="15">
        <f>YEARFRAC(F1108,$J$2,3)</f>
        <v>5.646575342465753</v>
      </c>
      <c r="K1108" s="14">
        <f>PRODUCT(J1108*12)</f>
        <v>67.758904109589039</v>
      </c>
      <c r="L1108" s="4">
        <f>12*(INT(K1108/12))+IF(((K1108/12)-INT(K1108/12))*12&lt;3,3,IF(AND(((K1108/12)-INT(K1108/12))*12&gt;=3,((K1108/12)-INT(K1108/12))*12&lt;6),6,IF(AND(((K1108/12)-INT(K1108/12))*12&gt;=6,((K1108/12)-INT(K1108/12))*12&lt;9),9,IF(((K1108/12)-INT(K1108/12))*12&gt;=9,12))))</f>
        <v>69</v>
      </c>
      <c r="M1108" s="13">
        <f>1/500*(I1108*L1108)</f>
        <v>38894.472000000002</v>
      </c>
      <c r="N1108" s="9">
        <f>YEARFRAC(D1108,G1108,0)</f>
        <v>60</v>
      </c>
      <c r="O1108" s="12"/>
      <c r="P1108" s="11"/>
      <c r="Q1108" s="11"/>
      <c r="R1108" s="11"/>
      <c r="S1108" s="9"/>
      <c r="T1108" s="9"/>
      <c r="U1108" s="9"/>
      <c r="V1108" s="9"/>
      <c r="W1108" s="9"/>
      <c r="X1108" s="9"/>
      <c r="Y1108" s="10"/>
      <c r="Z1108" s="9"/>
      <c r="AA1108" s="8"/>
      <c r="AB1108" s="1"/>
      <c r="AC1108" s="7"/>
    </row>
    <row r="1109" spans="1:29" x14ac:dyDescent="0.2">
      <c r="A1109" s="18">
        <v>2005</v>
      </c>
      <c r="B1109" s="17" t="s">
        <v>75</v>
      </c>
      <c r="C1109" s="17" t="s">
        <v>2</v>
      </c>
      <c r="D1109" s="16">
        <v>20864</v>
      </c>
      <c r="E1109" s="16">
        <v>29877</v>
      </c>
      <c r="F1109" s="16">
        <v>34700</v>
      </c>
      <c r="G1109" s="16">
        <v>44605</v>
      </c>
      <c r="H1109" s="13">
        <v>81404</v>
      </c>
      <c r="I1109" s="13">
        <v>976848</v>
      </c>
      <c r="J1109" s="15">
        <f>YEARFRAC(F1109,$J$2,3)</f>
        <v>16.504109589041096</v>
      </c>
      <c r="K1109" s="14">
        <f>PRODUCT(J1109*12)</f>
        <v>198.04931506849317</v>
      </c>
      <c r="L1109" s="4">
        <f>12*(INT(K1109/12))+IF(((K1109/12)-INT(K1109/12))*12&lt;3,3,IF(AND(((K1109/12)-INT(K1109/12))*12&gt;=3,((K1109/12)-INT(K1109/12))*12&lt;6),6,IF(AND(((K1109/12)-INT(K1109/12))*12&gt;=6,((K1109/12)-INT(K1109/12))*12&lt;9),9,IF(((K1109/12)-INT(K1109/12))*12&gt;=9,12))))</f>
        <v>201</v>
      </c>
      <c r="M1109" s="13">
        <f>1/500*(I1109*L1109)</f>
        <v>392692.89600000001</v>
      </c>
      <c r="N1109" s="9">
        <f>YEARFRAC(D1109,G1109,0)</f>
        <v>65</v>
      </c>
      <c r="O1109" s="12"/>
      <c r="P1109" s="11"/>
      <c r="Q1109" s="11"/>
      <c r="R1109" s="11"/>
      <c r="S1109" s="9"/>
      <c r="T1109" s="9"/>
      <c r="U1109" s="9"/>
      <c r="V1109" s="9"/>
      <c r="W1109" s="9"/>
      <c r="X1109" s="9"/>
      <c r="Y1109" s="10"/>
      <c r="Z1109" s="9"/>
      <c r="AA1109" s="8"/>
      <c r="AB1109" s="1"/>
      <c r="AC1109" s="7"/>
    </row>
    <row r="1110" spans="1:29" x14ac:dyDescent="0.2">
      <c r="A1110" s="18">
        <v>2387</v>
      </c>
      <c r="B1110" s="17" t="s">
        <v>74</v>
      </c>
      <c r="C1110" s="17" t="s">
        <v>2</v>
      </c>
      <c r="D1110" s="16">
        <v>22269</v>
      </c>
      <c r="E1110" s="16">
        <v>31257</v>
      </c>
      <c r="F1110" s="16">
        <v>34700</v>
      </c>
      <c r="G1110" s="16">
        <v>46010</v>
      </c>
      <c r="H1110" s="13">
        <v>49636</v>
      </c>
      <c r="I1110" s="13">
        <v>595632</v>
      </c>
      <c r="J1110" s="15">
        <f>YEARFRAC(F1110,$J$2,3)</f>
        <v>16.504109589041096</v>
      </c>
      <c r="K1110" s="14">
        <f>PRODUCT(J1110*12)</f>
        <v>198.04931506849317</v>
      </c>
      <c r="L1110" s="4">
        <f>12*(INT(K1110/12))+IF(((K1110/12)-INT(K1110/12))*12&lt;3,3,IF(AND(((K1110/12)-INT(K1110/12))*12&gt;=3,((K1110/12)-INT(K1110/12))*12&lt;6),6,IF(AND(((K1110/12)-INT(K1110/12))*12&gt;=6,((K1110/12)-INT(K1110/12))*12&lt;9),9,IF(((K1110/12)-INT(K1110/12))*12&gt;=9,12))))</f>
        <v>201</v>
      </c>
      <c r="M1110" s="13">
        <f>1/500*(I1110*L1110)</f>
        <v>239444.06400000001</v>
      </c>
      <c r="N1110" s="9">
        <f>YEARFRAC(D1110,G1110,0)</f>
        <v>65</v>
      </c>
      <c r="O1110" s="12"/>
      <c r="P1110" s="11"/>
      <c r="Q1110" s="11"/>
      <c r="R1110" s="11"/>
      <c r="S1110" s="9"/>
      <c r="T1110" s="9"/>
      <c r="U1110" s="9"/>
      <c r="V1110" s="9"/>
      <c r="W1110" s="9"/>
      <c r="X1110" s="9"/>
      <c r="Y1110" s="10"/>
      <c r="Z1110" s="9"/>
      <c r="AA1110" s="8"/>
      <c r="AB1110" s="1"/>
      <c r="AC1110" s="7"/>
    </row>
    <row r="1111" spans="1:29" x14ac:dyDescent="0.2">
      <c r="A1111" s="18">
        <v>2700</v>
      </c>
      <c r="B1111" s="17" t="s">
        <v>73</v>
      </c>
      <c r="C1111" s="17" t="s">
        <v>2</v>
      </c>
      <c r="D1111" s="16">
        <v>21193</v>
      </c>
      <c r="E1111" s="16">
        <v>31734</v>
      </c>
      <c r="F1111" s="16">
        <v>34700</v>
      </c>
      <c r="G1111" s="16">
        <v>44934</v>
      </c>
      <c r="H1111" s="13">
        <v>49636</v>
      </c>
      <c r="I1111" s="13">
        <v>595632</v>
      </c>
      <c r="J1111" s="15">
        <f>YEARFRAC(F1111,$J$2,3)</f>
        <v>16.504109589041096</v>
      </c>
      <c r="K1111" s="14">
        <f>PRODUCT(J1111*12)</f>
        <v>198.04931506849317</v>
      </c>
      <c r="L1111" s="4">
        <f>12*(INT(K1111/12))+IF(((K1111/12)-INT(K1111/12))*12&lt;3,3,IF(AND(((K1111/12)-INT(K1111/12))*12&gt;=3,((K1111/12)-INT(K1111/12))*12&lt;6),6,IF(AND(((K1111/12)-INT(K1111/12))*12&gt;=6,((K1111/12)-INT(K1111/12))*12&lt;9),9,IF(((K1111/12)-INT(K1111/12))*12&gt;=9,12))))</f>
        <v>201</v>
      </c>
      <c r="M1111" s="13">
        <f>1/500*(I1111*L1111)</f>
        <v>239444.06400000001</v>
      </c>
      <c r="N1111" s="9">
        <f>YEARFRAC(D1111,G1111,0)</f>
        <v>65</v>
      </c>
      <c r="O1111" s="12"/>
      <c r="P1111" s="11"/>
      <c r="Q1111" s="11"/>
      <c r="R1111" s="11"/>
      <c r="S1111" s="9"/>
      <c r="T1111" s="9"/>
      <c r="U1111" s="9"/>
      <c r="V1111" s="9"/>
      <c r="W1111" s="9"/>
      <c r="X1111" s="9"/>
      <c r="Y1111" s="10"/>
      <c r="Z1111" s="9"/>
      <c r="AA1111" s="8"/>
      <c r="AB1111" s="1"/>
      <c r="AC1111" s="7"/>
    </row>
    <row r="1112" spans="1:29" x14ac:dyDescent="0.2">
      <c r="A1112" s="18">
        <v>6554</v>
      </c>
      <c r="B1112" s="17" t="s">
        <v>72</v>
      </c>
      <c r="C1112" s="17" t="s">
        <v>0</v>
      </c>
      <c r="D1112" s="16">
        <v>25065</v>
      </c>
      <c r="E1112" s="16">
        <v>32752</v>
      </c>
      <c r="F1112" s="16">
        <v>39234</v>
      </c>
      <c r="G1112" s="16">
        <v>46980</v>
      </c>
      <c r="H1112" s="13">
        <v>15140</v>
      </c>
      <c r="I1112" s="13">
        <v>181680</v>
      </c>
      <c r="J1112" s="15">
        <f>YEARFRAC(F1112,$J$2,3)</f>
        <v>4.0821917808219181</v>
      </c>
      <c r="K1112" s="14">
        <f>PRODUCT(J1112*12)</f>
        <v>48.986301369863014</v>
      </c>
      <c r="L1112" s="4">
        <f>12*(INT(K1112/12))+IF(((K1112/12)-INT(K1112/12))*12&lt;3,3,IF(AND(((K1112/12)-INT(K1112/12))*12&gt;=3,((K1112/12)-INT(K1112/12))*12&lt;6),6,IF(AND(((K1112/12)-INT(K1112/12))*12&gt;=6,((K1112/12)-INT(K1112/12))*12&lt;9),9,IF(((K1112/12)-INT(K1112/12))*12&gt;=9,12))))</f>
        <v>51</v>
      </c>
      <c r="M1112" s="13">
        <f>1/500*(I1112*L1112)</f>
        <v>18531.36</v>
      </c>
      <c r="N1112" s="9">
        <f>YEARFRAC(D1112,G1112,0)</f>
        <v>60</v>
      </c>
      <c r="O1112" s="12"/>
      <c r="P1112" s="11"/>
      <c r="Q1112" s="11"/>
      <c r="R1112" s="11"/>
      <c r="S1112" s="9"/>
      <c r="T1112" s="9"/>
      <c r="U1112" s="9"/>
      <c r="V1112" s="9"/>
      <c r="W1112" s="9"/>
      <c r="X1112" s="9"/>
      <c r="Y1112" s="10"/>
      <c r="Z1112" s="9"/>
      <c r="AA1112" s="8"/>
      <c r="AB1112" s="1"/>
      <c r="AC1112" s="7"/>
    </row>
    <row r="1113" spans="1:29" x14ac:dyDescent="0.2">
      <c r="A1113" s="18">
        <v>6965</v>
      </c>
      <c r="B1113" s="17" t="s">
        <v>71</v>
      </c>
      <c r="C1113" s="17" t="s">
        <v>2</v>
      </c>
      <c r="D1113" s="16">
        <v>23743</v>
      </c>
      <c r="E1113" s="16">
        <v>35762</v>
      </c>
      <c r="F1113" s="16">
        <v>38687</v>
      </c>
      <c r="G1113" s="16">
        <v>45658</v>
      </c>
      <c r="H1113" s="13">
        <v>15140</v>
      </c>
      <c r="I1113" s="13">
        <v>181680</v>
      </c>
      <c r="J1113" s="15">
        <f>YEARFRAC(F1113,$J$2,3)</f>
        <v>5.580821917808219</v>
      </c>
      <c r="K1113" s="14">
        <f>PRODUCT(J1113*12)</f>
        <v>66.969863013698628</v>
      </c>
      <c r="L1113" s="4">
        <f>12*(INT(K1113/12))+IF(((K1113/12)-INT(K1113/12))*12&lt;3,3,IF(AND(((K1113/12)-INT(K1113/12))*12&gt;=3,((K1113/12)-INT(K1113/12))*12&lt;6),6,IF(AND(((K1113/12)-INT(K1113/12))*12&gt;=6,((K1113/12)-INT(K1113/12))*12&lt;9),9,IF(((K1113/12)-INT(K1113/12))*12&gt;=9,12))))</f>
        <v>69</v>
      </c>
      <c r="M1113" s="13">
        <f>1/500*(I1113*L1113)</f>
        <v>25071.84</v>
      </c>
      <c r="N1113" s="9">
        <f>YEARFRAC(D1113,G1113,0)</f>
        <v>60</v>
      </c>
      <c r="O1113" s="12"/>
      <c r="P1113" s="11"/>
      <c r="Q1113" s="11"/>
      <c r="R1113" s="11"/>
      <c r="S1113" s="9"/>
      <c r="T1113" s="9"/>
      <c r="U1113" s="9"/>
      <c r="V1113" s="9"/>
      <c r="W1113" s="9"/>
      <c r="X1113" s="9"/>
      <c r="Y1113" s="10"/>
      <c r="Z1113" s="9"/>
      <c r="AA1113" s="8"/>
      <c r="AB1113" s="1"/>
      <c r="AC1113" s="7"/>
    </row>
    <row r="1114" spans="1:29" x14ac:dyDescent="0.2">
      <c r="A1114" s="18">
        <v>7229</v>
      </c>
      <c r="B1114" s="17" t="s">
        <v>70</v>
      </c>
      <c r="C1114" s="17" t="s">
        <v>0</v>
      </c>
      <c r="D1114" s="16">
        <v>23355</v>
      </c>
      <c r="E1114" s="16">
        <v>37412</v>
      </c>
      <c r="F1114" s="16">
        <v>37412</v>
      </c>
      <c r="G1114" s="16">
        <v>45270</v>
      </c>
      <c r="H1114" s="13">
        <v>24662</v>
      </c>
      <c r="I1114" s="13">
        <v>295944</v>
      </c>
      <c r="J1114" s="15">
        <f>YEARFRAC(F1114,$J$2,3)</f>
        <v>9.0739726027397261</v>
      </c>
      <c r="K1114" s="14">
        <f>PRODUCT(J1114*12)</f>
        <v>108.88767123287671</v>
      </c>
      <c r="L1114" s="4">
        <f>12*(INT(K1114/12))+IF(((K1114/12)-INT(K1114/12))*12&lt;3,3,IF(AND(((K1114/12)-INT(K1114/12))*12&gt;=3,((K1114/12)-INT(K1114/12))*12&lt;6),6,IF(AND(((K1114/12)-INT(K1114/12))*12&gt;=6,((K1114/12)-INT(K1114/12))*12&lt;9),9,IF(((K1114/12)-INT(K1114/12))*12&gt;=9,12))))</f>
        <v>111</v>
      </c>
      <c r="M1114" s="13">
        <f>1/500*(I1114*L1114)</f>
        <v>65699.567999999999</v>
      </c>
      <c r="N1114" s="9">
        <f>YEARFRAC(D1114,G1114,0)</f>
        <v>60</v>
      </c>
      <c r="O1114" s="12"/>
      <c r="P1114" s="11"/>
      <c r="Q1114" s="11"/>
      <c r="R1114" s="11"/>
      <c r="S1114" s="9"/>
      <c r="T1114" s="9"/>
      <c r="U1114" s="9"/>
      <c r="V1114" s="9"/>
      <c r="W1114" s="9"/>
      <c r="X1114" s="9"/>
      <c r="Y1114" s="10"/>
      <c r="Z1114" s="9"/>
      <c r="AA1114" s="8"/>
      <c r="AB1114" s="1"/>
      <c r="AC1114" s="7"/>
    </row>
    <row r="1115" spans="1:29" x14ac:dyDescent="0.2">
      <c r="A1115" s="18">
        <v>7492</v>
      </c>
      <c r="B1115" s="17" t="s">
        <v>69</v>
      </c>
      <c r="C1115" s="17" t="s">
        <v>2</v>
      </c>
      <c r="D1115" s="16">
        <v>27235</v>
      </c>
      <c r="E1115" s="16">
        <v>39468</v>
      </c>
      <c r="F1115" s="16">
        <v>39468</v>
      </c>
      <c r="G1115" s="16">
        <v>50976</v>
      </c>
      <c r="H1115" s="13">
        <v>81404</v>
      </c>
      <c r="I1115" s="13">
        <v>976848</v>
      </c>
      <c r="J1115" s="15">
        <f>YEARFRAC(F1115,$J$2,3)</f>
        <v>3.441095890410959</v>
      </c>
      <c r="K1115" s="14">
        <f>PRODUCT(J1115*12)</f>
        <v>41.293150684931504</v>
      </c>
      <c r="L1115" s="4">
        <f>12*(INT(K1115/12))+IF(((K1115/12)-INT(K1115/12))*12&lt;3,3,IF(AND(((K1115/12)-INT(K1115/12))*12&gt;=3,((K1115/12)-INT(K1115/12))*12&lt;6),6,IF(AND(((K1115/12)-INT(K1115/12))*12&gt;=6,((K1115/12)-INT(K1115/12))*12&lt;9),9,IF(((K1115/12)-INT(K1115/12))*12&gt;=9,12))))</f>
        <v>42</v>
      </c>
      <c r="M1115" s="13">
        <f>1/500*(I1115*L1115)</f>
        <v>82055.232000000004</v>
      </c>
      <c r="N1115" s="9">
        <f>YEARFRAC(D1115,G1115,0)</f>
        <v>65</v>
      </c>
      <c r="O1115" s="12"/>
      <c r="P1115" s="11"/>
      <c r="Q1115" s="11"/>
      <c r="R1115" s="11"/>
      <c r="S1115" s="9"/>
      <c r="T1115" s="9"/>
      <c r="U1115" s="9"/>
      <c r="V1115" s="9"/>
      <c r="W1115" s="9"/>
      <c r="X1115" s="9"/>
      <c r="Y1115" s="10"/>
      <c r="Z1115" s="9"/>
      <c r="AA1115" s="8"/>
      <c r="AB1115" s="1"/>
      <c r="AC1115" s="7"/>
    </row>
    <row r="1116" spans="1:29" x14ac:dyDescent="0.2">
      <c r="A1116" s="18">
        <v>1710</v>
      </c>
      <c r="B1116" s="17" t="s">
        <v>68</v>
      </c>
      <c r="C1116" s="17" t="s">
        <v>2</v>
      </c>
      <c r="D1116" s="16">
        <v>20455</v>
      </c>
      <c r="E1116" s="16">
        <v>29424</v>
      </c>
      <c r="F1116" s="16">
        <v>34700</v>
      </c>
      <c r="G1116" s="16">
        <v>44197</v>
      </c>
      <c r="H1116" s="13">
        <v>81404</v>
      </c>
      <c r="I1116" s="13">
        <v>976848</v>
      </c>
      <c r="J1116" s="15">
        <f>YEARFRAC(F1116,$J$2,3)</f>
        <v>16.504109589041096</v>
      </c>
      <c r="K1116" s="14">
        <f>PRODUCT(J1116*12)</f>
        <v>198.04931506849317</v>
      </c>
      <c r="L1116" s="4">
        <f>12*(INT(K1116/12))+IF(((K1116/12)-INT(K1116/12))*12&lt;3,3,IF(AND(((K1116/12)-INT(K1116/12))*12&gt;=3,((K1116/12)-INT(K1116/12))*12&lt;6),6,IF(AND(((K1116/12)-INT(K1116/12))*12&gt;=6,((K1116/12)-INT(K1116/12))*12&lt;9),9,IF(((K1116/12)-INT(K1116/12))*12&gt;=9,12))))</f>
        <v>201</v>
      </c>
      <c r="M1116" s="13">
        <f>1/500*(I1116*L1116)</f>
        <v>392692.89600000001</v>
      </c>
      <c r="N1116" s="9">
        <f>YEARFRAC(D1116,G1116,0)</f>
        <v>65</v>
      </c>
      <c r="O1116" s="12"/>
      <c r="P1116" s="11"/>
      <c r="Q1116" s="11"/>
      <c r="R1116" s="11"/>
      <c r="S1116" s="9"/>
      <c r="T1116" s="9"/>
      <c r="U1116" s="9"/>
      <c r="V1116" s="9"/>
      <c r="W1116" s="9"/>
      <c r="X1116" s="9"/>
      <c r="Y1116" s="10"/>
      <c r="Z1116" s="9"/>
      <c r="AA1116" s="8"/>
      <c r="AB1116" s="1"/>
      <c r="AC1116" s="7"/>
    </row>
    <row r="1117" spans="1:29" x14ac:dyDescent="0.2">
      <c r="A1117" s="18">
        <v>1934</v>
      </c>
      <c r="B1117" s="17" t="s">
        <v>67</v>
      </c>
      <c r="C1117" s="17" t="s">
        <v>2</v>
      </c>
      <c r="D1117" s="16">
        <v>22279</v>
      </c>
      <c r="E1117" s="16">
        <v>29007</v>
      </c>
      <c r="F1117" s="16">
        <v>34700</v>
      </c>
      <c r="G1117" s="16">
        <v>44194</v>
      </c>
      <c r="H1117" s="13">
        <v>20289</v>
      </c>
      <c r="I1117" s="13">
        <v>243468</v>
      </c>
      <c r="J1117" s="15">
        <f>YEARFRAC(F1117,$J$2,3)</f>
        <v>16.504109589041096</v>
      </c>
      <c r="K1117" s="14">
        <f>PRODUCT(J1117*12)</f>
        <v>198.04931506849317</v>
      </c>
      <c r="L1117" s="4">
        <f>12*(INT(K1117/12))+IF(((K1117/12)-INT(K1117/12))*12&lt;3,3,IF(AND(((K1117/12)-INT(K1117/12))*12&gt;=3,((K1117/12)-INT(K1117/12))*12&lt;6),6,IF(AND(((K1117/12)-INT(K1117/12))*12&gt;=6,((K1117/12)-INT(K1117/12))*12&lt;9),9,IF(((K1117/12)-INT(K1117/12))*12&gt;=9,12))))</f>
        <v>201</v>
      </c>
      <c r="M1117" s="13">
        <f>1/500*(I1117*L1117)</f>
        <v>97874.135999999999</v>
      </c>
      <c r="N1117" s="9">
        <f>YEARFRAC(D1117,G1117,0)</f>
        <v>60</v>
      </c>
      <c r="O1117" s="12"/>
      <c r="P1117" s="11"/>
      <c r="Q1117" s="11"/>
      <c r="R1117" s="11"/>
      <c r="S1117" s="9"/>
      <c r="T1117" s="9"/>
      <c r="U1117" s="9"/>
      <c r="V1117" s="9"/>
      <c r="W1117" s="9"/>
      <c r="X1117" s="9"/>
      <c r="Y1117" s="10"/>
      <c r="Z1117" s="9"/>
      <c r="AA1117" s="8"/>
      <c r="AB1117" s="1"/>
      <c r="AC1117" s="7"/>
    </row>
    <row r="1118" spans="1:29" x14ac:dyDescent="0.2">
      <c r="A1118" s="18">
        <v>2216</v>
      </c>
      <c r="B1118" s="17" t="s">
        <v>66</v>
      </c>
      <c r="C1118" s="17" t="s">
        <v>0</v>
      </c>
      <c r="D1118" s="16">
        <v>22280</v>
      </c>
      <c r="E1118" s="16">
        <v>30592</v>
      </c>
      <c r="F1118" s="16">
        <v>35278</v>
      </c>
      <c r="G1118" s="16">
        <v>44195</v>
      </c>
      <c r="H1118" s="13">
        <v>22369</v>
      </c>
      <c r="I1118" s="13">
        <v>268428</v>
      </c>
      <c r="J1118" s="15">
        <f>YEARFRAC(F1118,$J$2,3)</f>
        <v>14.920547945205479</v>
      </c>
      <c r="K1118" s="14">
        <f>PRODUCT(J1118*12)</f>
        <v>179.04657534246576</v>
      </c>
      <c r="L1118" s="4">
        <f>12*(INT(K1118/12))+IF(((K1118/12)-INT(K1118/12))*12&lt;3,3,IF(AND(((K1118/12)-INT(K1118/12))*12&gt;=3,((K1118/12)-INT(K1118/12))*12&lt;6),6,IF(AND(((K1118/12)-INT(K1118/12))*12&gt;=6,((K1118/12)-INT(K1118/12))*12&lt;9),9,IF(((K1118/12)-INT(K1118/12))*12&gt;=9,12))))</f>
        <v>180</v>
      </c>
      <c r="M1118" s="13">
        <f>1/500*(I1118*L1118)</f>
        <v>96634.08</v>
      </c>
      <c r="N1118" s="9">
        <f>YEARFRAC(D1118,G1118,0)</f>
        <v>60</v>
      </c>
      <c r="O1118" s="12"/>
      <c r="P1118" s="11"/>
      <c r="Q1118" s="11"/>
      <c r="R1118" s="11"/>
      <c r="S1118" s="9"/>
      <c r="T1118" s="9"/>
      <c r="U1118" s="9"/>
      <c r="V1118" s="9"/>
      <c r="W1118" s="9"/>
      <c r="X1118" s="9"/>
      <c r="Y1118" s="10"/>
      <c r="Z1118" s="9"/>
      <c r="AA1118" s="8"/>
      <c r="AB1118" s="1"/>
      <c r="AC1118" s="7"/>
    </row>
    <row r="1119" spans="1:29" x14ac:dyDescent="0.2">
      <c r="A1119" s="18">
        <v>2372</v>
      </c>
      <c r="B1119" s="17" t="s">
        <v>65</v>
      </c>
      <c r="C1119" s="17" t="s">
        <v>2</v>
      </c>
      <c r="D1119" s="16">
        <v>21582</v>
      </c>
      <c r="E1119" s="16">
        <v>31260</v>
      </c>
      <c r="F1119" s="16">
        <v>34700</v>
      </c>
      <c r="G1119" s="16">
        <v>45323</v>
      </c>
      <c r="H1119" s="13">
        <v>42877</v>
      </c>
      <c r="I1119" s="13">
        <v>514524</v>
      </c>
      <c r="J1119" s="15">
        <f>YEARFRAC(F1119,$J$2,3)</f>
        <v>16.504109589041096</v>
      </c>
      <c r="K1119" s="14">
        <f>PRODUCT(J1119*12)</f>
        <v>198.04931506849317</v>
      </c>
      <c r="L1119" s="4">
        <f>12*(INT(K1119/12))+IF(((K1119/12)-INT(K1119/12))*12&lt;3,3,IF(AND(((K1119/12)-INT(K1119/12))*12&gt;=3,((K1119/12)-INT(K1119/12))*12&lt;6),6,IF(AND(((K1119/12)-INT(K1119/12))*12&gt;=6,((K1119/12)-INT(K1119/12))*12&lt;9),9,IF(((K1119/12)-INT(K1119/12))*12&gt;=9,12))))</f>
        <v>201</v>
      </c>
      <c r="M1119" s="13">
        <f>1/500*(I1119*L1119)</f>
        <v>206838.64800000002</v>
      </c>
      <c r="N1119" s="9">
        <f>YEARFRAC(D1119,G1119,0)</f>
        <v>65</v>
      </c>
      <c r="O1119" s="12"/>
      <c r="P1119" s="11"/>
      <c r="Q1119" s="11"/>
      <c r="R1119" s="11"/>
      <c r="S1119" s="9"/>
      <c r="T1119" s="9"/>
      <c r="U1119" s="9"/>
      <c r="V1119" s="9"/>
      <c r="W1119" s="9"/>
      <c r="X1119" s="9"/>
      <c r="Y1119" s="10"/>
      <c r="Z1119" s="9"/>
      <c r="AA1119" s="8"/>
      <c r="AB1119" s="1"/>
      <c r="AC1119" s="7"/>
    </row>
    <row r="1120" spans="1:29" x14ac:dyDescent="0.2">
      <c r="A1120" s="18">
        <v>2404</v>
      </c>
      <c r="B1120" s="17" t="s">
        <v>64</v>
      </c>
      <c r="C1120" s="17" t="s">
        <v>2</v>
      </c>
      <c r="D1120" s="16">
        <v>20707</v>
      </c>
      <c r="E1120" s="16">
        <v>31278</v>
      </c>
      <c r="F1120" s="16">
        <v>34700</v>
      </c>
      <c r="G1120" s="16">
        <v>44448</v>
      </c>
      <c r="H1120" s="13">
        <v>110244</v>
      </c>
      <c r="I1120" s="13">
        <v>1322928</v>
      </c>
      <c r="J1120" s="15">
        <f>YEARFRAC(F1120,$J$2,3)</f>
        <v>16.504109589041096</v>
      </c>
      <c r="K1120" s="14">
        <f>PRODUCT(J1120*12)</f>
        <v>198.04931506849317</v>
      </c>
      <c r="L1120" s="4">
        <f>12*(INT(K1120/12))+IF(((K1120/12)-INT(K1120/12))*12&lt;3,3,IF(AND(((K1120/12)-INT(K1120/12))*12&gt;=3,((K1120/12)-INT(K1120/12))*12&lt;6),6,IF(AND(((K1120/12)-INT(K1120/12))*12&gt;=6,((K1120/12)-INT(K1120/12))*12&lt;9),9,IF(((K1120/12)-INT(K1120/12))*12&gt;=9,12))))</f>
        <v>201</v>
      </c>
      <c r="M1120" s="13">
        <f>1/500*(I1120*L1120)</f>
        <v>531817.05599999998</v>
      </c>
      <c r="N1120" s="9">
        <f>YEARFRAC(D1120,G1120,0)</f>
        <v>65</v>
      </c>
      <c r="O1120" s="12"/>
      <c r="P1120" s="11"/>
      <c r="Q1120" s="11"/>
      <c r="R1120" s="11"/>
      <c r="S1120" s="9"/>
      <c r="T1120" s="9"/>
      <c r="U1120" s="9"/>
      <c r="V1120" s="9"/>
      <c r="W1120" s="9"/>
      <c r="X1120" s="9"/>
      <c r="Y1120" s="10"/>
      <c r="Z1120" s="9"/>
      <c r="AA1120" s="8"/>
      <c r="AB1120" s="1"/>
      <c r="AC1120" s="7"/>
    </row>
    <row r="1121" spans="1:29" x14ac:dyDescent="0.2">
      <c r="A1121" s="18">
        <v>2448</v>
      </c>
      <c r="B1121" s="17" t="s">
        <v>63</v>
      </c>
      <c r="C1121" s="17" t="s">
        <v>2</v>
      </c>
      <c r="D1121" s="16">
        <v>22282</v>
      </c>
      <c r="E1121" s="16">
        <v>31594</v>
      </c>
      <c r="F1121" s="16">
        <v>34700</v>
      </c>
      <c r="G1121" s="16">
        <v>46023</v>
      </c>
      <c r="H1121" s="13">
        <v>42877</v>
      </c>
      <c r="I1121" s="13">
        <v>514524</v>
      </c>
      <c r="J1121" s="15">
        <f>YEARFRAC(F1121,$J$2,3)</f>
        <v>16.504109589041096</v>
      </c>
      <c r="K1121" s="14">
        <f>PRODUCT(J1121*12)</f>
        <v>198.04931506849317</v>
      </c>
      <c r="L1121" s="4">
        <f>12*(INT(K1121/12))+IF(((K1121/12)-INT(K1121/12))*12&lt;3,3,IF(AND(((K1121/12)-INT(K1121/12))*12&gt;=3,((K1121/12)-INT(K1121/12))*12&lt;6),6,IF(AND(((K1121/12)-INT(K1121/12))*12&gt;=6,((K1121/12)-INT(K1121/12))*12&lt;9),9,IF(((K1121/12)-INT(K1121/12))*12&gt;=9,12))))</f>
        <v>201</v>
      </c>
      <c r="M1121" s="13">
        <f>1/500*(I1121*L1121)</f>
        <v>206838.64800000002</v>
      </c>
      <c r="N1121" s="9">
        <f>YEARFRAC(D1121,G1121,0)</f>
        <v>65</v>
      </c>
      <c r="O1121" s="12"/>
      <c r="P1121" s="11"/>
      <c r="Q1121" s="11"/>
      <c r="R1121" s="11"/>
      <c r="S1121" s="9"/>
      <c r="T1121" s="9"/>
      <c r="U1121" s="9"/>
      <c r="V1121" s="9"/>
      <c r="W1121" s="9"/>
      <c r="X1121" s="9"/>
      <c r="Y1121" s="10"/>
      <c r="Z1121" s="9"/>
      <c r="AA1121" s="8"/>
      <c r="AB1121" s="1"/>
      <c r="AC1121" s="7"/>
    </row>
    <row r="1122" spans="1:29" x14ac:dyDescent="0.2">
      <c r="A1122" s="18">
        <v>2923</v>
      </c>
      <c r="B1122" s="17" t="s">
        <v>62</v>
      </c>
      <c r="C1122" s="17" t="s">
        <v>0</v>
      </c>
      <c r="D1122" s="16">
        <v>22813</v>
      </c>
      <c r="E1122" s="16">
        <v>29799</v>
      </c>
      <c r="F1122" s="16">
        <v>34700</v>
      </c>
      <c r="G1122" s="16">
        <v>44728</v>
      </c>
      <c r="H1122" s="13">
        <v>35275</v>
      </c>
      <c r="I1122" s="13">
        <v>423300</v>
      </c>
      <c r="J1122" s="15">
        <f>YEARFRAC(F1122,$J$2,3)</f>
        <v>16.504109589041096</v>
      </c>
      <c r="K1122" s="14">
        <f>PRODUCT(J1122*12)</f>
        <v>198.04931506849317</v>
      </c>
      <c r="L1122" s="4">
        <f>12*(INT(K1122/12))+IF(((K1122/12)-INT(K1122/12))*12&lt;3,3,IF(AND(((K1122/12)-INT(K1122/12))*12&gt;=3,((K1122/12)-INT(K1122/12))*12&lt;6),6,IF(AND(((K1122/12)-INT(K1122/12))*12&gt;=6,((K1122/12)-INT(K1122/12))*12&lt;9),9,IF(((K1122/12)-INT(K1122/12))*12&gt;=9,12))))</f>
        <v>201</v>
      </c>
      <c r="M1122" s="13">
        <f>1/500*(I1122*L1122)</f>
        <v>170166.6</v>
      </c>
      <c r="N1122" s="9">
        <f>YEARFRAC(D1122,G1122,0)</f>
        <v>60</v>
      </c>
      <c r="O1122" s="12"/>
      <c r="P1122" s="11"/>
      <c r="Q1122" s="11"/>
      <c r="R1122" s="11"/>
      <c r="S1122" s="9"/>
      <c r="T1122" s="9"/>
      <c r="U1122" s="9"/>
      <c r="V1122" s="9"/>
      <c r="W1122" s="9"/>
      <c r="X1122" s="9"/>
      <c r="Y1122" s="10"/>
      <c r="Z1122" s="9"/>
      <c r="AA1122" s="8"/>
      <c r="AB1122" s="1"/>
      <c r="AC1122" s="7"/>
    </row>
    <row r="1123" spans="1:29" x14ac:dyDescent="0.2">
      <c r="A1123" s="18">
        <v>3190</v>
      </c>
      <c r="B1123" s="17" t="s">
        <v>61</v>
      </c>
      <c r="C1123" s="17" t="s">
        <v>2</v>
      </c>
      <c r="D1123" s="16">
        <v>21367</v>
      </c>
      <c r="E1123" s="16">
        <v>30153</v>
      </c>
      <c r="F1123" s="16">
        <v>34700</v>
      </c>
      <c r="G1123" s="16">
        <v>43282</v>
      </c>
      <c r="H1123" s="13">
        <v>42877</v>
      </c>
      <c r="I1123" s="13">
        <v>514524</v>
      </c>
      <c r="J1123" s="15">
        <f>YEARFRAC(F1123,$J$2,3)</f>
        <v>16.504109589041096</v>
      </c>
      <c r="K1123" s="14">
        <f>PRODUCT(J1123*12)</f>
        <v>198.04931506849317</v>
      </c>
      <c r="L1123" s="4">
        <f>12*(INT(K1123/12))+IF(((K1123/12)-INT(K1123/12))*12&lt;3,3,IF(AND(((K1123/12)-INT(K1123/12))*12&gt;=3,((K1123/12)-INT(K1123/12))*12&lt;6),6,IF(AND(((K1123/12)-INT(K1123/12))*12&gt;=6,((K1123/12)-INT(K1123/12))*12&lt;9),9,IF(((K1123/12)-INT(K1123/12))*12&gt;=9,12))))</f>
        <v>201</v>
      </c>
      <c r="M1123" s="13">
        <f>1/500*(I1123*L1123)</f>
        <v>206838.64800000002</v>
      </c>
      <c r="N1123" s="9">
        <f>YEARFRAC(D1123,G1123,0)</f>
        <v>60</v>
      </c>
      <c r="O1123" s="12"/>
      <c r="P1123" s="11"/>
      <c r="Q1123" s="11"/>
      <c r="R1123" s="11"/>
      <c r="S1123" s="9"/>
      <c r="T1123" s="9"/>
      <c r="U1123" s="9"/>
      <c r="V1123" s="9"/>
      <c r="W1123" s="9"/>
      <c r="X1123" s="9"/>
      <c r="Y1123" s="10"/>
      <c r="Z1123" s="9"/>
      <c r="AA1123" s="8"/>
      <c r="AB1123" s="1"/>
      <c r="AC1123" s="7"/>
    </row>
    <row r="1124" spans="1:29" x14ac:dyDescent="0.2">
      <c r="A1124" s="18">
        <v>3251</v>
      </c>
      <c r="B1124" s="17" t="s">
        <v>60</v>
      </c>
      <c r="C1124" s="17" t="s">
        <v>0</v>
      </c>
      <c r="D1124" s="16">
        <v>21896</v>
      </c>
      <c r="E1124" s="16">
        <v>30498</v>
      </c>
      <c r="F1124" s="16">
        <v>34700</v>
      </c>
      <c r="G1124" s="16">
        <v>43811</v>
      </c>
      <c r="H1124" s="13">
        <v>49636</v>
      </c>
      <c r="I1124" s="13">
        <v>595632</v>
      </c>
      <c r="J1124" s="15">
        <f>YEARFRAC(F1124,$J$2,3)</f>
        <v>16.504109589041096</v>
      </c>
      <c r="K1124" s="14">
        <f>PRODUCT(J1124*12)</f>
        <v>198.04931506849317</v>
      </c>
      <c r="L1124" s="4">
        <f>12*(INT(K1124/12))+IF(((K1124/12)-INT(K1124/12))*12&lt;3,3,IF(AND(((K1124/12)-INT(K1124/12))*12&gt;=3,((K1124/12)-INT(K1124/12))*12&lt;6),6,IF(AND(((K1124/12)-INT(K1124/12))*12&gt;=6,((K1124/12)-INT(K1124/12))*12&lt;9),9,IF(((K1124/12)-INT(K1124/12))*12&gt;=9,12))))</f>
        <v>201</v>
      </c>
      <c r="M1124" s="13">
        <f>1/500*(I1124*L1124)</f>
        <v>239444.06400000001</v>
      </c>
      <c r="N1124" s="9">
        <f>YEARFRAC(D1124,G1124,0)</f>
        <v>60</v>
      </c>
      <c r="O1124" s="12"/>
      <c r="P1124" s="11"/>
      <c r="Q1124" s="11"/>
      <c r="R1124" s="11"/>
      <c r="S1124" s="9"/>
      <c r="T1124" s="9"/>
      <c r="U1124" s="9"/>
      <c r="V1124" s="9"/>
      <c r="W1124" s="9"/>
      <c r="X1124" s="9"/>
      <c r="Y1124" s="10"/>
      <c r="Z1124" s="9"/>
      <c r="AA1124" s="8"/>
      <c r="AB1124" s="1"/>
      <c r="AC1124" s="7"/>
    </row>
    <row r="1125" spans="1:29" x14ac:dyDescent="0.2">
      <c r="A1125" s="18">
        <v>3929</v>
      </c>
      <c r="B1125" s="17" t="s">
        <v>59</v>
      </c>
      <c r="C1125" s="17" t="s">
        <v>0</v>
      </c>
      <c r="D1125" s="16">
        <v>25550</v>
      </c>
      <c r="E1125" s="16">
        <v>33060</v>
      </c>
      <c r="F1125" s="16">
        <v>34700</v>
      </c>
      <c r="G1125" s="16">
        <v>47465</v>
      </c>
      <c r="H1125" s="13">
        <v>35275</v>
      </c>
      <c r="I1125" s="13">
        <v>423300</v>
      </c>
      <c r="J1125" s="15">
        <f>YEARFRAC(F1125,$J$2,3)</f>
        <v>16.504109589041096</v>
      </c>
      <c r="K1125" s="14">
        <f>PRODUCT(J1125*12)</f>
        <v>198.04931506849317</v>
      </c>
      <c r="L1125" s="4">
        <f>12*(INT(K1125/12))+IF(((K1125/12)-INT(K1125/12))*12&lt;3,3,IF(AND(((K1125/12)-INT(K1125/12))*12&gt;=3,((K1125/12)-INT(K1125/12))*12&lt;6),6,IF(AND(((K1125/12)-INT(K1125/12))*12&gt;=6,((K1125/12)-INT(K1125/12))*12&lt;9),9,IF(((K1125/12)-INT(K1125/12))*12&gt;=9,12))))</f>
        <v>201</v>
      </c>
      <c r="M1125" s="13">
        <f>1/500*(I1125*L1125)</f>
        <v>170166.6</v>
      </c>
      <c r="N1125" s="9">
        <f>YEARFRAC(D1125,G1125,0)</f>
        <v>60</v>
      </c>
      <c r="O1125" s="12"/>
      <c r="P1125" s="11"/>
      <c r="Q1125" s="11"/>
      <c r="R1125" s="11"/>
      <c r="S1125" s="9"/>
      <c r="T1125" s="9"/>
      <c r="U1125" s="9"/>
      <c r="V1125" s="9"/>
      <c r="W1125" s="9"/>
      <c r="X1125" s="9"/>
      <c r="Y1125" s="10"/>
      <c r="Z1125" s="9"/>
      <c r="AA1125" s="8"/>
      <c r="AB1125" s="1"/>
      <c r="AC1125" s="7"/>
    </row>
    <row r="1126" spans="1:29" x14ac:dyDescent="0.2">
      <c r="A1126" s="18">
        <v>4236</v>
      </c>
      <c r="B1126" s="17" t="s">
        <v>58</v>
      </c>
      <c r="C1126" s="17" t="s">
        <v>2</v>
      </c>
      <c r="D1126" s="16">
        <v>23397</v>
      </c>
      <c r="E1126" s="16">
        <v>31594</v>
      </c>
      <c r="F1126" s="16">
        <v>34700</v>
      </c>
      <c r="G1126" s="16">
        <v>45312</v>
      </c>
      <c r="H1126" s="13">
        <v>42877</v>
      </c>
      <c r="I1126" s="13">
        <v>514524</v>
      </c>
      <c r="J1126" s="15">
        <f>YEARFRAC(F1126,$J$2,3)</f>
        <v>16.504109589041096</v>
      </c>
      <c r="K1126" s="14">
        <f>PRODUCT(J1126*12)</f>
        <v>198.04931506849317</v>
      </c>
      <c r="L1126" s="4">
        <f>12*(INT(K1126/12))+IF(((K1126/12)-INT(K1126/12))*12&lt;3,3,IF(AND(((K1126/12)-INT(K1126/12))*12&gt;=3,((K1126/12)-INT(K1126/12))*12&lt;6),6,IF(AND(((K1126/12)-INT(K1126/12))*12&gt;=6,((K1126/12)-INT(K1126/12))*12&lt;9),9,IF(((K1126/12)-INT(K1126/12))*12&gt;=9,12))))</f>
        <v>201</v>
      </c>
      <c r="M1126" s="13">
        <f>1/500*(I1126*L1126)</f>
        <v>206838.64800000002</v>
      </c>
      <c r="N1126" s="9">
        <f>YEARFRAC(D1126,G1126,0)</f>
        <v>60</v>
      </c>
      <c r="O1126" s="12"/>
      <c r="P1126" s="11"/>
      <c r="Q1126" s="11"/>
      <c r="R1126" s="11"/>
      <c r="S1126" s="9"/>
      <c r="T1126" s="9"/>
      <c r="U1126" s="9"/>
      <c r="V1126" s="9"/>
      <c r="W1126" s="9"/>
      <c r="X1126" s="9"/>
      <c r="Y1126" s="10"/>
      <c r="Z1126" s="9"/>
      <c r="AA1126" s="8"/>
      <c r="AB1126" s="1"/>
      <c r="AC1126" s="7"/>
    </row>
    <row r="1127" spans="1:29" x14ac:dyDescent="0.2">
      <c r="A1127" s="18">
        <v>4861</v>
      </c>
      <c r="B1127" s="17" t="s">
        <v>57</v>
      </c>
      <c r="C1127" s="17" t="s">
        <v>0</v>
      </c>
      <c r="D1127" s="16">
        <v>22586</v>
      </c>
      <c r="E1127" s="16">
        <v>31384</v>
      </c>
      <c r="F1127" s="16">
        <v>34700</v>
      </c>
      <c r="G1127" s="16">
        <v>44501</v>
      </c>
      <c r="H1127" s="13">
        <v>20289</v>
      </c>
      <c r="I1127" s="13">
        <v>243468</v>
      </c>
      <c r="J1127" s="15">
        <f>YEARFRAC(F1127,$J$2,3)</f>
        <v>16.504109589041096</v>
      </c>
      <c r="K1127" s="14">
        <f>PRODUCT(J1127*12)</f>
        <v>198.04931506849317</v>
      </c>
      <c r="L1127" s="4">
        <f>12*(INT(K1127/12))+IF(((K1127/12)-INT(K1127/12))*12&lt;3,3,IF(AND(((K1127/12)-INT(K1127/12))*12&gt;=3,((K1127/12)-INT(K1127/12))*12&lt;6),6,IF(AND(((K1127/12)-INT(K1127/12))*12&gt;=6,((K1127/12)-INT(K1127/12))*12&lt;9),9,IF(((K1127/12)-INT(K1127/12))*12&gt;=9,12))))</f>
        <v>201</v>
      </c>
      <c r="M1127" s="13">
        <f>1/500*(I1127*L1127)</f>
        <v>97874.135999999999</v>
      </c>
      <c r="N1127" s="9">
        <f>YEARFRAC(D1127,G1127,0)</f>
        <v>60</v>
      </c>
      <c r="O1127" s="12"/>
      <c r="P1127" s="11"/>
      <c r="Q1127" s="11"/>
      <c r="R1127" s="11"/>
      <c r="S1127" s="9"/>
      <c r="T1127" s="9"/>
      <c r="U1127" s="9"/>
      <c r="V1127" s="9"/>
      <c r="W1127" s="9"/>
      <c r="X1127" s="9"/>
      <c r="Y1127" s="10"/>
      <c r="Z1127" s="9"/>
      <c r="AA1127" s="8"/>
      <c r="AB1127" s="1"/>
      <c r="AC1127" s="7"/>
    </row>
    <row r="1128" spans="1:29" x14ac:dyDescent="0.2">
      <c r="A1128" s="18">
        <v>5465</v>
      </c>
      <c r="B1128" s="17" t="s">
        <v>56</v>
      </c>
      <c r="C1128" s="17" t="s">
        <v>2</v>
      </c>
      <c r="D1128" s="16">
        <v>22494</v>
      </c>
      <c r="E1128" s="16">
        <v>32203</v>
      </c>
      <c r="F1128" s="16">
        <v>34700</v>
      </c>
      <c r="G1128" s="16">
        <v>44409</v>
      </c>
      <c r="H1128" s="13">
        <v>31996</v>
      </c>
      <c r="I1128" s="13">
        <v>383952</v>
      </c>
      <c r="J1128" s="15">
        <f>YEARFRAC(F1128,$J$2,3)</f>
        <v>16.504109589041096</v>
      </c>
      <c r="K1128" s="14">
        <f>PRODUCT(J1128*12)</f>
        <v>198.04931506849317</v>
      </c>
      <c r="L1128" s="4">
        <f>12*(INT(K1128/12))+IF(((K1128/12)-INT(K1128/12))*12&lt;3,3,IF(AND(((K1128/12)-INT(K1128/12))*12&gt;=3,((K1128/12)-INT(K1128/12))*12&lt;6),6,IF(AND(((K1128/12)-INT(K1128/12))*12&gt;=6,((K1128/12)-INT(K1128/12))*12&lt;9),9,IF(((K1128/12)-INT(K1128/12))*12&gt;=9,12))))</f>
        <v>201</v>
      </c>
      <c r="M1128" s="13">
        <f>1/500*(I1128*L1128)</f>
        <v>154348.704</v>
      </c>
      <c r="N1128" s="9">
        <f>YEARFRAC(D1128,G1128,0)</f>
        <v>60</v>
      </c>
      <c r="O1128" s="12"/>
      <c r="P1128" s="11"/>
      <c r="Q1128" s="11"/>
      <c r="R1128" s="11"/>
      <c r="S1128" s="9"/>
      <c r="T1128" s="9"/>
      <c r="U1128" s="9"/>
      <c r="V1128" s="9"/>
      <c r="W1128" s="9"/>
      <c r="X1128" s="9"/>
      <c r="Y1128" s="10"/>
      <c r="Z1128" s="9"/>
      <c r="AA1128" s="8"/>
      <c r="AB1128" s="1"/>
      <c r="AC1128" s="7"/>
    </row>
    <row r="1129" spans="1:29" x14ac:dyDescent="0.2">
      <c r="A1129" s="18">
        <v>6304</v>
      </c>
      <c r="B1129" s="17" t="s">
        <v>55</v>
      </c>
      <c r="C1129" s="17" t="s">
        <v>2</v>
      </c>
      <c r="D1129" s="16">
        <v>24248</v>
      </c>
      <c r="E1129" s="16">
        <v>32478</v>
      </c>
      <c r="F1129" s="16">
        <v>40360</v>
      </c>
      <c r="G1129" s="16">
        <v>46163</v>
      </c>
      <c r="H1129" s="13">
        <v>13733</v>
      </c>
      <c r="I1129" s="13">
        <v>164796</v>
      </c>
      <c r="J1129" s="15">
        <f>YEARFRAC(F1129,$J$2,3)</f>
        <v>0.99726027397260275</v>
      </c>
      <c r="K1129" s="14">
        <f>PRODUCT(J1129*12)</f>
        <v>11.967123287671233</v>
      </c>
      <c r="L1129" s="4">
        <f>12*(INT(K1129/12))+IF(((K1129/12)-INT(K1129/12))*12&lt;3,3,IF(AND(((K1129/12)-INT(K1129/12))*12&gt;=3,((K1129/12)-INT(K1129/12))*12&lt;6),6,IF(AND(((K1129/12)-INT(K1129/12))*12&gt;=6,((K1129/12)-INT(K1129/12))*12&lt;9),9,IF(((K1129/12)-INT(K1129/12))*12&gt;=9,12))))</f>
        <v>12</v>
      </c>
      <c r="M1129" s="13">
        <f>1/500*(I1129*L1129)</f>
        <v>3955.1040000000003</v>
      </c>
      <c r="N1129" s="9">
        <f>YEARFRAC(D1129,G1129,0)</f>
        <v>60</v>
      </c>
      <c r="O1129" s="12"/>
      <c r="P1129" s="11"/>
      <c r="Q1129" s="11"/>
      <c r="R1129" s="11"/>
      <c r="S1129" s="9"/>
      <c r="T1129" s="9"/>
      <c r="U1129" s="9"/>
      <c r="V1129" s="9"/>
      <c r="W1129" s="9"/>
      <c r="X1129" s="9"/>
      <c r="Y1129" s="10"/>
      <c r="Z1129" s="9"/>
      <c r="AA1129" s="8"/>
      <c r="AB1129" s="1"/>
      <c r="AC1129" s="7"/>
    </row>
    <row r="1130" spans="1:29" x14ac:dyDescent="0.2">
      <c r="A1130" s="18">
        <v>6306</v>
      </c>
      <c r="B1130" s="17" t="s">
        <v>54</v>
      </c>
      <c r="C1130" s="17" t="s">
        <v>2</v>
      </c>
      <c r="D1130" s="16">
        <v>24461</v>
      </c>
      <c r="E1130" s="16">
        <v>32478</v>
      </c>
      <c r="F1130" s="16">
        <v>34700</v>
      </c>
      <c r="G1130" s="16">
        <v>46376</v>
      </c>
      <c r="H1130" s="13">
        <v>42877</v>
      </c>
      <c r="I1130" s="13">
        <v>514524</v>
      </c>
      <c r="J1130" s="15">
        <f>YEARFRAC(F1130,$J$2,3)</f>
        <v>16.504109589041096</v>
      </c>
      <c r="K1130" s="14">
        <f>PRODUCT(J1130*12)</f>
        <v>198.04931506849317</v>
      </c>
      <c r="L1130" s="4">
        <f>12*(INT(K1130/12))+IF(((K1130/12)-INT(K1130/12))*12&lt;3,3,IF(AND(((K1130/12)-INT(K1130/12))*12&gt;=3,((K1130/12)-INT(K1130/12))*12&lt;6),6,IF(AND(((K1130/12)-INT(K1130/12))*12&gt;=6,((K1130/12)-INT(K1130/12))*12&lt;9),9,IF(((K1130/12)-INT(K1130/12))*12&gt;=9,12))))</f>
        <v>201</v>
      </c>
      <c r="M1130" s="13">
        <f>1/500*(I1130*L1130)</f>
        <v>206838.64800000002</v>
      </c>
      <c r="N1130" s="9">
        <f>YEARFRAC(D1130,G1130,0)</f>
        <v>60</v>
      </c>
      <c r="O1130" s="12"/>
      <c r="P1130" s="11"/>
      <c r="Q1130" s="11"/>
      <c r="R1130" s="11"/>
      <c r="S1130" s="9"/>
      <c r="T1130" s="9"/>
      <c r="U1130" s="9"/>
      <c r="V1130" s="9"/>
      <c r="W1130" s="9"/>
      <c r="X1130" s="9"/>
      <c r="Y1130" s="10"/>
      <c r="Z1130" s="9"/>
      <c r="AA1130" s="8"/>
      <c r="AB1130" s="1"/>
      <c r="AC1130" s="7"/>
    </row>
    <row r="1131" spans="1:29" x14ac:dyDescent="0.2">
      <c r="A1131" s="18">
        <v>6691</v>
      </c>
      <c r="B1131" s="17" t="s">
        <v>53</v>
      </c>
      <c r="C1131" s="17" t="s">
        <v>2</v>
      </c>
      <c r="D1131" s="16">
        <v>24838</v>
      </c>
      <c r="E1131" s="16">
        <v>32778</v>
      </c>
      <c r="F1131" s="16">
        <v>34700</v>
      </c>
      <c r="G1131" s="16">
        <v>46753</v>
      </c>
      <c r="H1131" s="13">
        <v>20289</v>
      </c>
      <c r="I1131" s="13">
        <v>243468</v>
      </c>
      <c r="J1131" s="15">
        <f>YEARFRAC(F1131,$J$2,3)</f>
        <v>16.504109589041096</v>
      </c>
      <c r="K1131" s="14">
        <f>PRODUCT(J1131*12)</f>
        <v>198.04931506849317</v>
      </c>
      <c r="L1131" s="4">
        <f>12*(INT(K1131/12))+IF(((K1131/12)-INT(K1131/12))*12&lt;3,3,IF(AND(((K1131/12)-INT(K1131/12))*12&gt;=3,((K1131/12)-INT(K1131/12))*12&lt;6),6,IF(AND(((K1131/12)-INT(K1131/12))*12&gt;=6,((K1131/12)-INT(K1131/12))*12&lt;9),9,IF(((K1131/12)-INT(K1131/12))*12&gt;=9,12))))</f>
        <v>201</v>
      </c>
      <c r="M1131" s="13">
        <f>1/500*(I1131*L1131)</f>
        <v>97874.135999999999</v>
      </c>
      <c r="N1131" s="9">
        <f>YEARFRAC(D1131,G1131,0)</f>
        <v>60</v>
      </c>
      <c r="O1131" s="12"/>
      <c r="P1131" s="11"/>
      <c r="Q1131" s="11"/>
      <c r="R1131" s="11"/>
      <c r="S1131" s="9"/>
      <c r="T1131" s="9"/>
      <c r="U1131" s="9"/>
      <c r="V1131" s="9"/>
      <c r="W1131" s="9"/>
      <c r="X1131" s="9"/>
      <c r="Y1131" s="10"/>
      <c r="Z1131" s="9"/>
      <c r="AA1131" s="8"/>
      <c r="AB1131" s="1"/>
      <c r="AC1131" s="7"/>
    </row>
    <row r="1132" spans="1:29" x14ac:dyDescent="0.2">
      <c r="A1132" s="18">
        <v>6971</v>
      </c>
      <c r="B1132" s="17" t="s">
        <v>52</v>
      </c>
      <c r="C1132" s="17" t="s">
        <v>0</v>
      </c>
      <c r="D1132" s="16">
        <v>27414</v>
      </c>
      <c r="E1132" s="16">
        <v>35810</v>
      </c>
      <c r="F1132" s="16">
        <v>35810</v>
      </c>
      <c r="G1132" s="16">
        <v>49329</v>
      </c>
      <c r="H1132" s="13">
        <v>23487</v>
      </c>
      <c r="I1132" s="13">
        <v>281844</v>
      </c>
      <c r="J1132" s="15">
        <f>YEARFRAC(F1132,$J$2,3)</f>
        <v>13.463013698630137</v>
      </c>
      <c r="K1132" s="14">
        <f>PRODUCT(J1132*12)</f>
        <v>161.55616438356165</v>
      </c>
      <c r="L1132" s="4">
        <f>12*(INT(K1132/12))+IF(((K1132/12)-INT(K1132/12))*12&lt;3,3,IF(AND(((K1132/12)-INT(K1132/12))*12&gt;=3,((K1132/12)-INT(K1132/12))*12&lt;6),6,IF(AND(((K1132/12)-INT(K1132/12))*12&gt;=6,((K1132/12)-INT(K1132/12))*12&lt;9),9,IF(((K1132/12)-INT(K1132/12))*12&gt;=9,12))))</f>
        <v>162</v>
      </c>
      <c r="M1132" s="13">
        <f>1/500*(I1132*L1132)</f>
        <v>91317.456000000006</v>
      </c>
      <c r="N1132" s="9">
        <f>YEARFRAC(D1132,G1132,0)</f>
        <v>60</v>
      </c>
      <c r="O1132" s="12"/>
      <c r="P1132" s="11"/>
      <c r="Q1132" s="11"/>
      <c r="R1132" s="11"/>
      <c r="S1132" s="9"/>
      <c r="T1132" s="9"/>
      <c r="U1132" s="9"/>
      <c r="V1132" s="9"/>
      <c r="W1132" s="9"/>
      <c r="X1132" s="9"/>
      <c r="Y1132" s="10"/>
      <c r="Z1132" s="9"/>
      <c r="AA1132" s="8"/>
      <c r="AB1132" s="1"/>
      <c r="AC1132" s="7"/>
    </row>
    <row r="1133" spans="1:29" x14ac:dyDescent="0.2">
      <c r="A1133" s="18">
        <v>7125</v>
      </c>
      <c r="B1133" s="17" t="s">
        <v>51</v>
      </c>
      <c r="C1133" s="17" t="s">
        <v>0</v>
      </c>
      <c r="D1133" s="16">
        <v>27248</v>
      </c>
      <c r="E1133" s="16">
        <v>36654</v>
      </c>
      <c r="F1133" s="16">
        <v>36654</v>
      </c>
      <c r="G1133" s="16">
        <v>50989</v>
      </c>
      <c r="H1133" s="13">
        <v>49636</v>
      </c>
      <c r="I1133" s="13">
        <v>595632</v>
      </c>
      <c r="J1133" s="15">
        <f>YEARFRAC(F1133,$J$2,3)</f>
        <v>11.150684931506849</v>
      </c>
      <c r="K1133" s="14">
        <f>PRODUCT(J1133*12)</f>
        <v>133.8082191780822</v>
      </c>
      <c r="L1133" s="4">
        <f>12*(INT(K1133/12))+IF(((K1133/12)-INT(K1133/12))*12&lt;3,3,IF(AND(((K1133/12)-INT(K1133/12))*12&gt;=3,((K1133/12)-INT(K1133/12))*12&lt;6),6,IF(AND(((K1133/12)-INT(K1133/12))*12&gt;=6,((K1133/12)-INT(K1133/12))*12&lt;9),9,IF(((K1133/12)-INT(K1133/12))*12&gt;=9,12))))</f>
        <v>135</v>
      </c>
      <c r="M1133" s="13">
        <f>1/500*(I1133*L1133)</f>
        <v>160820.64000000001</v>
      </c>
      <c r="N1133" s="9">
        <f>YEARFRAC(D1133,G1133,0)</f>
        <v>65</v>
      </c>
      <c r="O1133" s="12"/>
      <c r="P1133" s="11"/>
      <c r="Q1133" s="11"/>
      <c r="R1133" s="11"/>
      <c r="S1133" s="9"/>
      <c r="T1133" s="9"/>
      <c r="U1133" s="9"/>
      <c r="V1133" s="9"/>
      <c r="W1133" s="9"/>
      <c r="X1133" s="9"/>
      <c r="Y1133" s="10"/>
      <c r="Z1133" s="9"/>
      <c r="AA1133" s="8"/>
      <c r="AB1133" s="1"/>
      <c r="AC1133" s="7"/>
    </row>
    <row r="1134" spans="1:29" x14ac:dyDescent="0.2">
      <c r="A1134" s="18">
        <v>7191</v>
      </c>
      <c r="B1134" s="17" t="s">
        <v>50</v>
      </c>
      <c r="C1134" s="17" t="s">
        <v>2</v>
      </c>
      <c r="D1134" s="16">
        <v>27714</v>
      </c>
      <c r="E1134" s="16">
        <v>37147</v>
      </c>
      <c r="F1134" s="16">
        <v>37147</v>
      </c>
      <c r="G1134" s="16">
        <v>51456</v>
      </c>
      <c r="H1134" s="13">
        <v>47272</v>
      </c>
      <c r="I1134" s="13">
        <v>567264</v>
      </c>
      <c r="J1134" s="15">
        <f>YEARFRAC(F1134,$J$2,3)</f>
        <v>9.8000000000000007</v>
      </c>
      <c r="K1134" s="14">
        <f>PRODUCT(J1134*12)</f>
        <v>117.60000000000001</v>
      </c>
      <c r="L1134" s="4">
        <f>12*(INT(K1134/12))+IF(((K1134/12)-INT(K1134/12))*12&lt;3,3,IF(AND(((K1134/12)-INT(K1134/12))*12&gt;=3,((K1134/12)-INT(K1134/12))*12&lt;6),6,IF(AND(((K1134/12)-INT(K1134/12))*12&gt;=6,((K1134/12)-INT(K1134/12))*12&lt;9),9,IF(((K1134/12)-INT(K1134/12))*12&gt;=9,12))))</f>
        <v>120</v>
      </c>
      <c r="M1134" s="13">
        <f>1/500*(I1134*L1134)</f>
        <v>136143.36000000002</v>
      </c>
      <c r="N1134" s="9">
        <f>YEARFRAC(D1134,G1134,0)</f>
        <v>65</v>
      </c>
      <c r="O1134" s="12"/>
      <c r="P1134" s="11"/>
      <c r="Q1134" s="11"/>
      <c r="R1134" s="11"/>
      <c r="S1134" s="9"/>
      <c r="T1134" s="9"/>
      <c r="U1134" s="9"/>
      <c r="V1134" s="9"/>
      <c r="W1134" s="9"/>
      <c r="X1134" s="9"/>
      <c r="Y1134" s="10"/>
      <c r="Z1134" s="9"/>
      <c r="AA1134" s="8"/>
      <c r="AB1134" s="1"/>
      <c r="AC1134" s="7"/>
    </row>
    <row r="1135" spans="1:29" x14ac:dyDescent="0.2">
      <c r="A1135" s="18">
        <v>1744</v>
      </c>
      <c r="B1135" s="17" t="s">
        <v>49</v>
      </c>
      <c r="C1135" s="17" t="s">
        <v>2</v>
      </c>
      <c r="D1135" s="16">
        <v>22129</v>
      </c>
      <c r="E1135" s="16">
        <v>29433</v>
      </c>
      <c r="F1135" s="16">
        <v>34700</v>
      </c>
      <c r="G1135" s="16">
        <v>44044</v>
      </c>
      <c r="H1135" s="13">
        <v>31996</v>
      </c>
      <c r="I1135" s="13">
        <v>383952</v>
      </c>
      <c r="J1135" s="15">
        <f>YEARFRAC(F1135,$J$2,3)</f>
        <v>16.504109589041096</v>
      </c>
      <c r="K1135" s="14">
        <f>PRODUCT(J1135*12)</f>
        <v>198.04931506849317</v>
      </c>
      <c r="L1135" s="4">
        <f>12*(INT(K1135/12))+IF(((K1135/12)-INT(K1135/12))*12&lt;3,3,IF(AND(((K1135/12)-INT(K1135/12))*12&gt;=3,((K1135/12)-INT(K1135/12))*12&lt;6),6,IF(AND(((K1135/12)-INT(K1135/12))*12&gt;=6,((K1135/12)-INT(K1135/12))*12&lt;9),9,IF(((K1135/12)-INT(K1135/12))*12&gt;=9,12))))</f>
        <v>201</v>
      </c>
      <c r="M1135" s="13">
        <f>1/500*(I1135*L1135)</f>
        <v>154348.704</v>
      </c>
      <c r="N1135" s="9">
        <f>YEARFRAC(D1135,G1135,0)</f>
        <v>60</v>
      </c>
      <c r="O1135" s="12"/>
      <c r="P1135" s="11"/>
      <c r="Q1135" s="11"/>
      <c r="R1135" s="11"/>
      <c r="S1135" s="9"/>
      <c r="T1135" s="9"/>
      <c r="U1135" s="9"/>
      <c r="V1135" s="9"/>
      <c r="W1135" s="9"/>
      <c r="X1135" s="9"/>
      <c r="Y1135" s="10"/>
      <c r="Z1135" s="9"/>
      <c r="AA1135" s="8"/>
      <c r="AB1135" s="1"/>
      <c r="AC1135" s="7"/>
    </row>
    <row r="1136" spans="1:29" x14ac:dyDescent="0.2">
      <c r="A1136" s="18">
        <v>2266</v>
      </c>
      <c r="B1136" s="17" t="s">
        <v>48</v>
      </c>
      <c r="C1136" s="17" t="s">
        <v>2</v>
      </c>
      <c r="D1136" s="16">
        <v>21977</v>
      </c>
      <c r="E1136" s="16">
        <v>30865</v>
      </c>
      <c r="F1136" s="16">
        <v>34700</v>
      </c>
      <c r="G1136" s="16">
        <v>45718</v>
      </c>
      <c r="H1136" s="13">
        <v>81404</v>
      </c>
      <c r="I1136" s="13">
        <v>976848</v>
      </c>
      <c r="J1136" s="15">
        <f>YEARFRAC(F1136,$J$2,3)</f>
        <v>16.504109589041096</v>
      </c>
      <c r="K1136" s="14">
        <f>PRODUCT(J1136*12)</f>
        <v>198.04931506849317</v>
      </c>
      <c r="L1136" s="4">
        <f>12*(INT(K1136/12))+IF(((K1136/12)-INT(K1136/12))*12&lt;3,3,IF(AND(((K1136/12)-INT(K1136/12))*12&gt;=3,((K1136/12)-INT(K1136/12))*12&lt;6),6,IF(AND(((K1136/12)-INT(K1136/12))*12&gt;=6,((K1136/12)-INT(K1136/12))*12&lt;9),9,IF(((K1136/12)-INT(K1136/12))*12&gt;=9,12))))</f>
        <v>201</v>
      </c>
      <c r="M1136" s="13">
        <f>1/500*(I1136*L1136)</f>
        <v>392692.89600000001</v>
      </c>
      <c r="N1136" s="9">
        <f>YEARFRAC(D1136,G1136,0)</f>
        <v>65</v>
      </c>
      <c r="O1136" s="12"/>
      <c r="P1136" s="11"/>
      <c r="Q1136" s="11"/>
      <c r="R1136" s="11"/>
      <c r="S1136" s="9"/>
      <c r="T1136" s="9"/>
      <c r="U1136" s="9"/>
      <c r="V1136" s="9"/>
      <c r="W1136" s="9"/>
      <c r="X1136" s="9"/>
      <c r="Y1136" s="10"/>
      <c r="Z1136" s="9"/>
      <c r="AA1136" s="8"/>
      <c r="AB1136" s="1"/>
      <c r="AC1136" s="7"/>
    </row>
    <row r="1137" spans="1:29" x14ac:dyDescent="0.2">
      <c r="A1137" s="18">
        <v>4647</v>
      </c>
      <c r="B1137" s="17" t="s">
        <v>47</v>
      </c>
      <c r="C1137" s="17" t="s">
        <v>2</v>
      </c>
      <c r="D1137" s="16">
        <v>23720</v>
      </c>
      <c r="E1137" s="16">
        <v>32724</v>
      </c>
      <c r="F1137" s="16">
        <v>34700</v>
      </c>
      <c r="G1137" s="16">
        <v>45635</v>
      </c>
      <c r="H1137" s="13">
        <v>45021</v>
      </c>
      <c r="I1137" s="13">
        <v>540252</v>
      </c>
      <c r="J1137" s="15">
        <f>YEARFRAC(F1137,$J$2,3)</f>
        <v>16.504109589041096</v>
      </c>
      <c r="K1137" s="14">
        <f>PRODUCT(J1137*12)</f>
        <v>198.04931506849317</v>
      </c>
      <c r="L1137" s="4">
        <f>12*(INT(K1137/12))+IF(((K1137/12)-INT(K1137/12))*12&lt;3,3,IF(AND(((K1137/12)-INT(K1137/12))*12&gt;=3,((K1137/12)-INT(K1137/12))*12&lt;6),6,IF(AND(((K1137/12)-INT(K1137/12))*12&gt;=6,((K1137/12)-INT(K1137/12))*12&lt;9),9,IF(((K1137/12)-INT(K1137/12))*12&gt;=9,12))))</f>
        <v>201</v>
      </c>
      <c r="M1137" s="13">
        <f>1/500*(I1137*L1137)</f>
        <v>217181.304</v>
      </c>
      <c r="N1137" s="9">
        <f>YEARFRAC(D1137,G1137,0)</f>
        <v>60</v>
      </c>
      <c r="O1137" s="12"/>
      <c r="P1137" s="11"/>
      <c r="Q1137" s="11"/>
      <c r="R1137" s="11"/>
      <c r="S1137" s="9"/>
      <c r="T1137" s="9"/>
      <c r="U1137" s="9"/>
      <c r="V1137" s="9"/>
      <c r="W1137" s="9"/>
      <c r="X1137" s="9"/>
      <c r="Y1137" s="10"/>
      <c r="Z1137" s="9"/>
      <c r="AA1137" s="8"/>
      <c r="AB1137" s="1"/>
      <c r="AC1137" s="7"/>
    </row>
    <row r="1138" spans="1:29" x14ac:dyDescent="0.2">
      <c r="A1138" s="18">
        <v>4971</v>
      </c>
      <c r="B1138" s="17" t="s">
        <v>46</v>
      </c>
      <c r="C1138" s="17" t="s">
        <v>0</v>
      </c>
      <c r="D1138" s="16">
        <v>25552</v>
      </c>
      <c r="E1138" s="16">
        <v>32417</v>
      </c>
      <c r="F1138" s="16">
        <v>34700</v>
      </c>
      <c r="G1138" s="16">
        <v>47467</v>
      </c>
      <c r="H1138" s="13">
        <v>29021</v>
      </c>
      <c r="I1138" s="13">
        <v>348252</v>
      </c>
      <c r="J1138" s="15">
        <f>YEARFRAC(F1138,$J$2,3)</f>
        <v>16.504109589041096</v>
      </c>
      <c r="K1138" s="14">
        <f>PRODUCT(J1138*12)</f>
        <v>198.04931506849317</v>
      </c>
      <c r="L1138" s="4">
        <f>12*(INT(K1138/12))+IF(((K1138/12)-INT(K1138/12))*12&lt;3,3,IF(AND(((K1138/12)-INT(K1138/12))*12&gt;=3,((K1138/12)-INT(K1138/12))*12&lt;6),6,IF(AND(((K1138/12)-INT(K1138/12))*12&gt;=6,((K1138/12)-INT(K1138/12))*12&lt;9),9,IF(((K1138/12)-INT(K1138/12))*12&gt;=9,12))))</f>
        <v>201</v>
      </c>
      <c r="M1138" s="13">
        <f>1/500*(I1138*L1138)</f>
        <v>139997.304</v>
      </c>
      <c r="N1138" s="9">
        <f>YEARFRAC(D1138,G1138,0)</f>
        <v>60</v>
      </c>
      <c r="O1138" s="12"/>
      <c r="P1138" s="11"/>
      <c r="Q1138" s="11"/>
      <c r="R1138" s="11"/>
      <c r="S1138" s="9"/>
      <c r="T1138" s="9"/>
      <c r="U1138" s="9"/>
      <c r="V1138" s="9"/>
      <c r="W1138" s="9"/>
      <c r="X1138" s="9"/>
      <c r="Y1138" s="10"/>
      <c r="Z1138" s="9"/>
      <c r="AA1138" s="8"/>
      <c r="AB1138" s="1"/>
      <c r="AC1138" s="7"/>
    </row>
    <row r="1139" spans="1:29" x14ac:dyDescent="0.2">
      <c r="A1139" s="18">
        <v>5362</v>
      </c>
      <c r="B1139" s="17" t="s">
        <v>45</v>
      </c>
      <c r="C1139" s="17" t="s">
        <v>2</v>
      </c>
      <c r="D1139" s="16">
        <v>22981</v>
      </c>
      <c r="E1139" s="16">
        <v>30498</v>
      </c>
      <c r="F1139" s="16">
        <v>34700</v>
      </c>
      <c r="G1139" s="16">
        <v>44896</v>
      </c>
      <c r="H1139" s="13">
        <v>35275</v>
      </c>
      <c r="I1139" s="13">
        <v>423300</v>
      </c>
      <c r="J1139" s="15">
        <f>YEARFRAC(F1139,$J$2,3)</f>
        <v>16.504109589041096</v>
      </c>
      <c r="K1139" s="14">
        <f>PRODUCT(J1139*12)</f>
        <v>198.04931506849317</v>
      </c>
      <c r="L1139" s="4">
        <f>12*(INT(K1139/12))+IF(((K1139/12)-INT(K1139/12))*12&lt;3,3,IF(AND(((K1139/12)-INT(K1139/12))*12&gt;=3,((K1139/12)-INT(K1139/12))*12&lt;6),6,IF(AND(((K1139/12)-INT(K1139/12))*12&gt;=6,((K1139/12)-INT(K1139/12))*12&lt;9),9,IF(((K1139/12)-INT(K1139/12))*12&gt;=9,12))))</f>
        <v>201</v>
      </c>
      <c r="M1139" s="13">
        <f>1/500*(I1139*L1139)</f>
        <v>170166.6</v>
      </c>
      <c r="N1139" s="9">
        <f>YEARFRAC(D1139,G1139,0)</f>
        <v>60</v>
      </c>
      <c r="O1139" s="12"/>
      <c r="P1139" s="11"/>
      <c r="Q1139" s="11"/>
      <c r="R1139" s="11"/>
      <c r="S1139" s="9"/>
      <c r="T1139" s="9"/>
      <c r="U1139" s="9"/>
      <c r="V1139" s="9"/>
      <c r="W1139" s="9"/>
      <c r="X1139" s="9"/>
      <c r="Y1139" s="10"/>
      <c r="Z1139" s="9"/>
      <c r="AA1139" s="8"/>
      <c r="AB1139" s="1"/>
      <c r="AC1139" s="7"/>
    </row>
    <row r="1140" spans="1:29" x14ac:dyDescent="0.2">
      <c r="A1140" s="18">
        <v>6015</v>
      </c>
      <c r="B1140" s="17" t="s">
        <v>44</v>
      </c>
      <c r="C1140" s="17" t="s">
        <v>2</v>
      </c>
      <c r="D1140" s="16">
        <v>23251</v>
      </c>
      <c r="E1140" s="16">
        <v>30713</v>
      </c>
      <c r="F1140" s="16">
        <v>34700</v>
      </c>
      <c r="G1140" s="16">
        <v>45166</v>
      </c>
      <c r="H1140" s="13">
        <v>20289</v>
      </c>
      <c r="I1140" s="13">
        <v>243468</v>
      </c>
      <c r="J1140" s="15">
        <f>YEARFRAC(F1140,$J$2,3)</f>
        <v>16.504109589041096</v>
      </c>
      <c r="K1140" s="14">
        <f>PRODUCT(J1140*12)</f>
        <v>198.04931506849317</v>
      </c>
      <c r="L1140" s="4">
        <f>12*(INT(K1140/12))+IF(((K1140/12)-INT(K1140/12))*12&lt;3,3,IF(AND(((K1140/12)-INT(K1140/12))*12&gt;=3,((K1140/12)-INT(K1140/12))*12&lt;6),6,IF(AND(((K1140/12)-INT(K1140/12))*12&gt;=6,((K1140/12)-INT(K1140/12))*12&lt;9),9,IF(((K1140/12)-INT(K1140/12))*12&gt;=9,12))))</f>
        <v>201</v>
      </c>
      <c r="M1140" s="13">
        <f>1/500*(I1140*L1140)</f>
        <v>97874.135999999999</v>
      </c>
      <c r="N1140" s="9">
        <f>YEARFRAC(D1140,G1140,0)</f>
        <v>60</v>
      </c>
      <c r="O1140" s="12"/>
      <c r="P1140" s="11"/>
      <c r="Q1140" s="11"/>
      <c r="R1140" s="11"/>
      <c r="S1140" s="9"/>
      <c r="T1140" s="9"/>
      <c r="U1140" s="9"/>
      <c r="V1140" s="9"/>
      <c r="W1140" s="9"/>
      <c r="X1140" s="9"/>
      <c r="Y1140" s="10"/>
      <c r="Z1140" s="9"/>
      <c r="AA1140" s="8"/>
      <c r="AB1140" s="1"/>
      <c r="AC1140" s="7"/>
    </row>
    <row r="1141" spans="1:29" x14ac:dyDescent="0.2">
      <c r="A1141" s="18">
        <v>6903</v>
      </c>
      <c r="B1141" s="17" t="s">
        <v>43</v>
      </c>
      <c r="C1141" s="17" t="s">
        <v>2</v>
      </c>
      <c r="D1141" s="16">
        <v>23407</v>
      </c>
      <c r="E1141" s="16">
        <v>35226</v>
      </c>
      <c r="F1141" s="16">
        <v>35226</v>
      </c>
      <c r="G1141" s="16">
        <v>45322</v>
      </c>
      <c r="H1141" s="13">
        <v>19323</v>
      </c>
      <c r="I1141" s="13">
        <v>231876</v>
      </c>
      <c r="J1141" s="15">
        <f>YEARFRAC(F1141,$J$2,3)</f>
        <v>15.063013698630137</v>
      </c>
      <c r="K1141" s="14">
        <f>PRODUCT(J1141*12)</f>
        <v>180.75616438356164</v>
      </c>
      <c r="L1141" s="4">
        <f>12*(INT(K1141/12))+IF(((K1141/12)-INT(K1141/12))*12&lt;3,3,IF(AND(((K1141/12)-INT(K1141/12))*12&gt;=3,((K1141/12)-INT(K1141/12))*12&lt;6),6,IF(AND(((K1141/12)-INT(K1141/12))*12&gt;=6,((K1141/12)-INT(K1141/12))*12&lt;9),9,IF(((K1141/12)-INT(K1141/12))*12&gt;=9,12))))</f>
        <v>183</v>
      </c>
      <c r="M1141" s="13">
        <f>1/500*(I1141*L1141)</f>
        <v>84866.615999999995</v>
      </c>
      <c r="N1141" s="9">
        <f>YEARFRAC(D1141,G1141,0)</f>
        <v>60</v>
      </c>
      <c r="O1141" s="12"/>
      <c r="P1141" s="11"/>
      <c r="Q1141" s="11"/>
      <c r="R1141" s="11"/>
      <c r="S1141" s="9"/>
      <c r="T1141" s="9"/>
      <c r="U1141" s="9"/>
      <c r="V1141" s="9"/>
      <c r="W1141" s="9"/>
      <c r="X1141" s="9"/>
      <c r="Y1141" s="10"/>
      <c r="Z1141" s="9"/>
      <c r="AA1141" s="8"/>
      <c r="AB1141" s="1"/>
      <c r="AC1141" s="7"/>
    </row>
    <row r="1142" spans="1:29" x14ac:dyDescent="0.2">
      <c r="A1142" s="18">
        <v>7145</v>
      </c>
      <c r="B1142" s="17" t="s">
        <v>42</v>
      </c>
      <c r="C1142" s="17" t="s">
        <v>0</v>
      </c>
      <c r="D1142" s="16">
        <v>24818</v>
      </c>
      <c r="E1142" s="16">
        <v>36713</v>
      </c>
      <c r="F1142" s="16">
        <v>36713</v>
      </c>
      <c r="G1142" s="16">
        <v>46733</v>
      </c>
      <c r="H1142" s="13">
        <v>20289</v>
      </c>
      <c r="I1142" s="13">
        <v>243468</v>
      </c>
      <c r="J1142" s="15">
        <f>YEARFRAC(F1142,$J$2,3)</f>
        <v>10.989041095890411</v>
      </c>
      <c r="K1142" s="14">
        <f>PRODUCT(J1142*12)</f>
        <v>131.86849315068491</v>
      </c>
      <c r="L1142" s="4">
        <f>12*(INT(K1142/12))+IF(((K1142/12)-INT(K1142/12))*12&lt;3,3,IF(AND(((K1142/12)-INT(K1142/12))*12&gt;=3,((K1142/12)-INT(K1142/12))*12&lt;6),6,IF(AND(((K1142/12)-INT(K1142/12))*12&gt;=6,((K1142/12)-INT(K1142/12))*12&lt;9),9,IF(((K1142/12)-INT(K1142/12))*12&gt;=9,12))))</f>
        <v>132</v>
      </c>
      <c r="M1142" s="13">
        <f>1/500*(I1142*L1142)</f>
        <v>64275.552000000003</v>
      </c>
      <c r="N1142" s="9">
        <f>YEARFRAC(D1142,G1142,0)</f>
        <v>60</v>
      </c>
      <c r="O1142" s="12"/>
      <c r="P1142" s="11"/>
      <c r="Q1142" s="11"/>
      <c r="R1142" s="11"/>
      <c r="S1142" s="9"/>
      <c r="T1142" s="9"/>
      <c r="U1142" s="9"/>
      <c r="V1142" s="9"/>
      <c r="W1142" s="9"/>
      <c r="X1142" s="9"/>
      <c r="Y1142" s="10"/>
      <c r="Z1142" s="9"/>
      <c r="AA1142" s="8"/>
      <c r="AB1142" s="1"/>
      <c r="AC1142" s="7"/>
    </row>
    <row r="1143" spans="1:29" x14ac:dyDescent="0.2">
      <c r="A1143" s="18">
        <v>7438</v>
      </c>
      <c r="B1143" s="17" t="s">
        <v>41</v>
      </c>
      <c r="C1143" s="17" t="s">
        <v>2</v>
      </c>
      <c r="D1143" s="16">
        <v>29323</v>
      </c>
      <c r="E1143" s="16">
        <v>39174</v>
      </c>
      <c r="F1143" s="16">
        <v>39174</v>
      </c>
      <c r="G1143" s="16">
        <v>51238</v>
      </c>
      <c r="H1143" s="13">
        <v>40835</v>
      </c>
      <c r="I1143" s="13">
        <v>490020</v>
      </c>
      <c r="J1143" s="15">
        <f>YEARFRAC(F1143,$J$2,3)</f>
        <v>4.2465753424657535</v>
      </c>
      <c r="K1143" s="14">
        <f>PRODUCT(J1143*12)</f>
        <v>50.958904109589042</v>
      </c>
      <c r="L1143" s="4">
        <f>12*(INT(K1143/12))+IF(((K1143/12)-INT(K1143/12))*12&lt;3,3,IF(AND(((K1143/12)-INT(K1143/12))*12&gt;=3,((K1143/12)-INT(K1143/12))*12&lt;6),6,IF(AND(((K1143/12)-INT(K1143/12))*12&gt;=6,((K1143/12)-INT(K1143/12))*12&lt;9),9,IF(((K1143/12)-INT(K1143/12))*12&gt;=9,12))))</f>
        <v>51</v>
      </c>
      <c r="M1143" s="13">
        <f>1/500*(I1143*L1143)</f>
        <v>49982.04</v>
      </c>
      <c r="N1143" s="9">
        <f>YEARFRAC(D1143,G1143,0)</f>
        <v>60</v>
      </c>
      <c r="O1143" s="12"/>
      <c r="P1143" s="11"/>
      <c r="Q1143" s="11"/>
      <c r="R1143" s="11"/>
      <c r="S1143" s="9"/>
      <c r="T1143" s="9"/>
      <c r="U1143" s="9"/>
      <c r="V1143" s="9"/>
      <c r="W1143" s="9"/>
      <c r="X1143" s="9"/>
      <c r="Y1143" s="10"/>
      <c r="Z1143" s="9"/>
      <c r="AA1143" s="8"/>
      <c r="AB1143" s="1"/>
      <c r="AC1143" s="7"/>
    </row>
    <row r="1144" spans="1:29" x14ac:dyDescent="0.2">
      <c r="A1144" s="18">
        <v>7464</v>
      </c>
      <c r="B1144" s="17" t="s">
        <v>40</v>
      </c>
      <c r="C1144" s="17" t="s">
        <v>2</v>
      </c>
      <c r="D1144" s="16">
        <v>30101</v>
      </c>
      <c r="E1144" s="16">
        <v>39337</v>
      </c>
      <c r="F1144" s="16">
        <v>39337</v>
      </c>
      <c r="G1144" s="16">
        <v>52016</v>
      </c>
      <c r="H1144" s="13">
        <v>18403</v>
      </c>
      <c r="I1144" s="13">
        <v>220836</v>
      </c>
      <c r="J1144" s="15">
        <f>YEARFRAC(F1144,$J$2,3)</f>
        <v>3.8</v>
      </c>
      <c r="K1144" s="14">
        <f>PRODUCT(J1144*12)</f>
        <v>45.599999999999994</v>
      </c>
      <c r="L1144" s="4">
        <f>12*(INT(K1144/12))+IF(((K1144/12)-INT(K1144/12))*12&lt;3,3,IF(AND(((K1144/12)-INT(K1144/12))*12&gt;=3,((K1144/12)-INT(K1144/12))*12&lt;6),6,IF(AND(((K1144/12)-INT(K1144/12))*12&gt;=6,((K1144/12)-INT(K1144/12))*12&lt;9),9,IF(((K1144/12)-INT(K1144/12))*12&gt;=9,12))))</f>
        <v>48</v>
      </c>
      <c r="M1144" s="13">
        <f>1/500*(I1144*L1144)</f>
        <v>21200.256000000001</v>
      </c>
      <c r="N1144" s="9">
        <f>YEARFRAC(D1144,G1144,0)</f>
        <v>60</v>
      </c>
      <c r="O1144" s="12"/>
      <c r="P1144" s="11"/>
      <c r="Q1144" s="11"/>
      <c r="R1144" s="11"/>
      <c r="S1144" s="9"/>
      <c r="T1144" s="9"/>
      <c r="U1144" s="9"/>
      <c r="V1144" s="9"/>
      <c r="W1144" s="9"/>
      <c r="X1144" s="9"/>
      <c r="Y1144" s="10"/>
      <c r="Z1144" s="9"/>
      <c r="AA1144" s="8"/>
      <c r="AB1144" s="1"/>
      <c r="AC1144" s="7"/>
    </row>
    <row r="1145" spans="1:29" x14ac:dyDescent="0.2">
      <c r="A1145" s="18">
        <v>5457</v>
      </c>
      <c r="B1145" s="17" t="s">
        <v>39</v>
      </c>
      <c r="C1145" s="17" t="s">
        <v>2</v>
      </c>
      <c r="D1145" s="16">
        <v>24737</v>
      </c>
      <c r="E1145" s="16">
        <v>32174</v>
      </c>
      <c r="F1145" s="16">
        <v>36039</v>
      </c>
      <c r="G1145" s="16">
        <v>46652</v>
      </c>
      <c r="H1145" s="13">
        <v>25895</v>
      </c>
      <c r="I1145" s="13">
        <v>310740</v>
      </c>
      <c r="J1145" s="15">
        <f>YEARFRAC(F1145,$J$2,3)</f>
        <v>12.835616438356164</v>
      </c>
      <c r="K1145" s="14">
        <f>PRODUCT(J1145*12)</f>
        <v>154.02739726027397</v>
      </c>
      <c r="L1145" s="4">
        <f>12*(INT(K1145/12))+IF(((K1145/12)-INT(K1145/12))*12&lt;3,3,IF(AND(((K1145/12)-INT(K1145/12))*12&gt;=3,((K1145/12)-INT(K1145/12))*12&lt;6),6,IF(AND(((K1145/12)-INT(K1145/12))*12&gt;=6,((K1145/12)-INT(K1145/12))*12&lt;9),9,IF(((K1145/12)-INT(K1145/12))*12&gt;=9,12))))</f>
        <v>156</v>
      </c>
      <c r="M1145" s="13">
        <f>1/500*(I1145*L1145)</f>
        <v>96950.88</v>
      </c>
      <c r="N1145" s="9">
        <f>YEARFRAC(D1145,G1145,0)</f>
        <v>60</v>
      </c>
      <c r="O1145" s="12"/>
      <c r="P1145" s="11"/>
      <c r="Q1145" s="11"/>
      <c r="R1145" s="11"/>
      <c r="S1145" s="9"/>
      <c r="T1145" s="9"/>
      <c r="U1145" s="9"/>
      <c r="V1145" s="9"/>
      <c r="W1145" s="9"/>
      <c r="X1145" s="9"/>
      <c r="Y1145" s="10"/>
      <c r="Z1145" s="9"/>
      <c r="AA1145" s="8"/>
      <c r="AB1145" s="1"/>
      <c r="AC1145" s="7"/>
    </row>
    <row r="1146" spans="1:29" x14ac:dyDescent="0.2">
      <c r="A1146" s="18">
        <v>6138</v>
      </c>
      <c r="B1146" s="17" t="s">
        <v>38</v>
      </c>
      <c r="C1146" s="17" t="s">
        <v>2</v>
      </c>
      <c r="D1146" s="16">
        <v>24838</v>
      </c>
      <c r="E1146" s="16">
        <v>32568</v>
      </c>
      <c r="F1146" s="16">
        <v>34700</v>
      </c>
      <c r="G1146" s="16">
        <v>46753</v>
      </c>
      <c r="H1146" s="13">
        <v>20289</v>
      </c>
      <c r="I1146" s="13">
        <v>243468</v>
      </c>
      <c r="J1146" s="15">
        <f>YEARFRAC(F1146,$J$2,3)</f>
        <v>16.504109589041096</v>
      </c>
      <c r="K1146" s="14">
        <f>PRODUCT(J1146*12)</f>
        <v>198.04931506849317</v>
      </c>
      <c r="L1146" s="4">
        <f>12*(INT(K1146/12))+IF(((K1146/12)-INT(K1146/12))*12&lt;3,3,IF(AND(((K1146/12)-INT(K1146/12))*12&gt;=3,((K1146/12)-INT(K1146/12))*12&lt;6),6,IF(AND(((K1146/12)-INT(K1146/12))*12&gt;=6,((K1146/12)-INT(K1146/12))*12&lt;9),9,IF(((K1146/12)-INT(K1146/12))*12&gt;=9,12))))</f>
        <v>201</v>
      </c>
      <c r="M1146" s="13">
        <f>1/500*(I1146*L1146)</f>
        <v>97874.135999999999</v>
      </c>
      <c r="N1146" s="9">
        <f>YEARFRAC(D1146,G1146,0)</f>
        <v>60</v>
      </c>
      <c r="O1146" s="12"/>
      <c r="P1146" s="11"/>
      <c r="Q1146" s="11"/>
      <c r="R1146" s="11"/>
      <c r="S1146" s="9"/>
      <c r="T1146" s="9"/>
      <c r="U1146" s="9"/>
      <c r="V1146" s="9"/>
      <c r="W1146" s="9"/>
      <c r="X1146" s="9"/>
      <c r="Y1146" s="10"/>
      <c r="Z1146" s="9"/>
      <c r="AA1146" s="8"/>
      <c r="AB1146" s="1"/>
      <c r="AC1146" s="7"/>
    </row>
    <row r="1147" spans="1:29" x14ac:dyDescent="0.2">
      <c r="A1147" s="18">
        <v>6627</v>
      </c>
      <c r="B1147" s="17" t="s">
        <v>37</v>
      </c>
      <c r="C1147" s="17" t="s">
        <v>2</v>
      </c>
      <c r="D1147" s="16">
        <v>25067</v>
      </c>
      <c r="E1147" s="16">
        <v>32741</v>
      </c>
      <c r="F1147" s="16">
        <v>34700</v>
      </c>
      <c r="G1147" s="16">
        <v>46982</v>
      </c>
      <c r="H1147" s="13">
        <v>31996</v>
      </c>
      <c r="I1147" s="13">
        <v>383952</v>
      </c>
      <c r="J1147" s="15">
        <f>YEARFRAC(F1147,$J$2,3)</f>
        <v>16.504109589041096</v>
      </c>
      <c r="K1147" s="14">
        <f>PRODUCT(J1147*12)</f>
        <v>198.04931506849317</v>
      </c>
      <c r="L1147" s="4">
        <f>12*(INT(K1147/12))+IF(((K1147/12)-INT(K1147/12))*12&lt;3,3,IF(AND(((K1147/12)-INT(K1147/12))*12&gt;=3,((K1147/12)-INT(K1147/12))*12&lt;6),6,IF(AND(((K1147/12)-INT(K1147/12))*12&gt;=6,((K1147/12)-INT(K1147/12))*12&lt;9),9,IF(((K1147/12)-INT(K1147/12))*12&gt;=9,12))))</f>
        <v>201</v>
      </c>
      <c r="M1147" s="13">
        <f>1/500*(I1147*L1147)</f>
        <v>154348.704</v>
      </c>
      <c r="N1147" s="9">
        <f>YEARFRAC(D1147,G1147,0)</f>
        <v>60</v>
      </c>
      <c r="O1147" s="12"/>
      <c r="P1147" s="11"/>
      <c r="Q1147" s="11"/>
      <c r="R1147" s="11"/>
      <c r="S1147" s="9"/>
      <c r="T1147" s="9"/>
      <c r="U1147" s="9"/>
      <c r="V1147" s="9"/>
      <c r="W1147" s="9"/>
      <c r="X1147" s="9"/>
      <c r="Y1147" s="10"/>
      <c r="Z1147" s="9"/>
      <c r="AA1147" s="8"/>
      <c r="AB1147" s="1"/>
      <c r="AC1147" s="7"/>
    </row>
    <row r="1148" spans="1:29" x14ac:dyDescent="0.2">
      <c r="A1148" s="18">
        <v>2462</v>
      </c>
      <c r="B1148" s="17" t="s">
        <v>36</v>
      </c>
      <c r="C1148" s="17" t="s">
        <v>2</v>
      </c>
      <c r="D1148" s="16">
        <v>22977</v>
      </c>
      <c r="E1148" s="16">
        <v>31594</v>
      </c>
      <c r="F1148" s="16">
        <v>34700</v>
      </c>
      <c r="G1148" s="16">
        <v>44892</v>
      </c>
      <c r="H1148" s="13">
        <v>35275</v>
      </c>
      <c r="I1148" s="13">
        <v>423300</v>
      </c>
      <c r="J1148" s="15">
        <f>YEARFRAC(F1148,$J$2,3)</f>
        <v>16.504109589041096</v>
      </c>
      <c r="K1148" s="14">
        <f>PRODUCT(J1148*12)</f>
        <v>198.04931506849317</v>
      </c>
      <c r="L1148" s="4">
        <f>12*(INT(K1148/12))+IF(((K1148/12)-INT(K1148/12))*12&lt;3,3,IF(AND(((K1148/12)-INT(K1148/12))*12&gt;=3,((K1148/12)-INT(K1148/12))*12&lt;6),6,IF(AND(((K1148/12)-INT(K1148/12))*12&gt;=6,((K1148/12)-INT(K1148/12))*12&lt;9),9,IF(((K1148/12)-INT(K1148/12))*12&gt;=9,12))))</f>
        <v>201</v>
      </c>
      <c r="M1148" s="13">
        <f>1/500*(I1148*L1148)</f>
        <v>170166.6</v>
      </c>
      <c r="N1148" s="9">
        <f>YEARFRAC(D1148,G1148,0)</f>
        <v>60</v>
      </c>
      <c r="O1148" s="12"/>
      <c r="P1148" s="11"/>
      <c r="Q1148" s="11"/>
      <c r="R1148" s="11"/>
      <c r="S1148" s="9"/>
      <c r="T1148" s="9"/>
      <c r="U1148" s="9"/>
      <c r="V1148" s="9"/>
      <c r="W1148" s="9"/>
      <c r="X1148" s="9"/>
      <c r="Y1148" s="10"/>
      <c r="Z1148" s="9"/>
      <c r="AA1148" s="8"/>
      <c r="AB1148" s="1"/>
      <c r="AC1148" s="7"/>
    </row>
    <row r="1149" spans="1:29" x14ac:dyDescent="0.2">
      <c r="A1149" s="18">
        <v>2642</v>
      </c>
      <c r="B1149" s="17" t="s">
        <v>35</v>
      </c>
      <c r="C1149" s="17" t="s">
        <v>2</v>
      </c>
      <c r="D1149" s="16">
        <v>23686</v>
      </c>
      <c r="E1149" s="16">
        <v>31656</v>
      </c>
      <c r="F1149" s="16">
        <v>40360</v>
      </c>
      <c r="G1149" s="16">
        <v>45601</v>
      </c>
      <c r="H1149" s="13">
        <v>13733</v>
      </c>
      <c r="I1149" s="13">
        <v>164796</v>
      </c>
      <c r="J1149" s="15">
        <f>YEARFRAC(F1149,$J$2,3)</f>
        <v>0.99726027397260275</v>
      </c>
      <c r="K1149" s="14">
        <f>PRODUCT(J1149*12)</f>
        <v>11.967123287671233</v>
      </c>
      <c r="L1149" s="4">
        <f>12*(INT(K1149/12))+IF(((K1149/12)-INT(K1149/12))*12&lt;3,3,IF(AND(((K1149/12)-INT(K1149/12))*12&gt;=3,((K1149/12)-INT(K1149/12))*12&lt;6),6,IF(AND(((K1149/12)-INT(K1149/12))*12&gt;=6,((K1149/12)-INT(K1149/12))*12&lt;9),9,IF(((K1149/12)-INT(K1149/12))*12&gt;=9,12))))</f>
        <v>12</v>
      </c>
      <c r="M1149" s="13">
        <f>1/500*(I1149*L1149)</f>
        <v>3955.1040000000003</v>
      </c>
      <c r="N1149" s="9">
        <f>YEARFRAC(D1149,G1149,0)</f>
        <v>60</v>
      </c>
      <c r="O1149" s="12"/>
      <c r="P1149" s="11"/>
      <c r="Q1149" s="11"/>
      <c r="R1149" s="11"/>
      <c r="S1149" s="9"/>
      <c r="T1149" s="9"/>
      <c r="U1149" s="9"/>
      <c r="V1149" s="9"/>
      <c r="W1149" s="9"/>
      <c r="X1149" s="9"/>
      <c r="Y1149" s="10"/>
      <c r="Z1149" s="9"/>
      <c r="AA1149" s="8"/>
      <c r="AB1149" s="1"/>
      <c r="AC1149" s="7"/>
    </row>
    <row r="1150" spans="1:29" x14ac:dyDescent="0.2">
      <c r="A1150" s="18">
        <v>3102</v>
      </c>
      <c r="B1150" s="17" t="s">
        <v>34</v>
      </c>
      <c r="C1150" s="17" t="s">
        <v>2</v>
      </c>
      <c r="D1150" s="16">
        <v>22712</v>
      </c>
      <c r="E1150" s="16">
        <v>29880</v>
      </c>
      <c r="F1150" s="16">
        <v>34700</v>
      </c>
      <c r="G1150" s="16">
        <v>44627</v>
      </c>
      <c r="H1150" s="13">
        <v>17527</v>
      </c>
      <c r="I1150" s="13">
        <v>210324</v>
      </c>
      <c r="J1150" s="15">
        <f>YEARFRAC(F1150,$J$2,3)</f>
        <v>16.504109589041096</v>
      </c>
      <c r="K1150" s="14">
        <f>PRODUCT(J1150*12)</f>
        <v>198.04931506849317</v>
      </c>
      <c r="L1150" s="4">
        <f>12*(INT(K1150/12))+IF(((K1150/12)-INT(K1150/12))*12&lt;3,3,IF(AND(((K1150/12)-INT(K1150/12))*12&gt;=3,((K1150/12)-INT(K1150/12))*12&lt;6),6,IF(AND(((K1150/12)-INT(K1150/12))*12&gt;=6,((K1150/12)-INT(K1150/12))*12&lt;9),9,IF(((K1150/12)-INT(K1150/12))*12&gt;=9,12))))</f>
        <v>201</v>
      </c>
      <c r="M1150" s="13">
        <f>1/500*(I1150*L1150)</f>
        <v>84550.248000000007</v>
      </c>
      <c r="N1150" s="9">
        <f>YEARFRAC(D1150,G1150,0)</f>
        <v>60</v>
      </c>
      <c r="O1150" s="12"/>
      <c r="P1150" s="11"/>
      <c r="Q1150" s="11"/>
      <c r="R1150" s="11"/>
      <c r="S1150" s="9"/>
      <c r="T1150" s="9"/>
      <c r="U1150" s="9"/>
      <c r="V1150" s="9"/>
      <c r="W1150" s="9"/>
      <c r="X1150" s="9"/>
      <c r="Y1150" s="10"/>
      <c r="Z1150" s="9"/>
      <c r="AA1150" s="8"/>
      <c r="AB1150" s="1"/>
      <c r="AC1150" s="7"/>
    </row>
    <row r="1151" spans="1:29" x14ac:dyDescent="0.2">
      <c r="A1151" s="18">
        <v>4485</v>
      </c>
      <c r="B1151" s="17" t="s">
        <v>33</v>
      </c>
      <c r="C1151" s="17" t="s">
        <v>2</v>
      </c>
      <c r="D1151" s="16">
        <v>22696</v>
      </c>
      <c r="E1151" s="16">
        <v>30900</v>
      </c>
      <c r="F1151" s="16">
        <v>34700</v>
      </c>
      <c r="G1151" s="16">
        <v>44611</v>
      </c>
      <c r="H1151" s="13">
        <v>35275</v>
      </c>
      <c r="I1151" s="13">
        <v>423300</v>
      </c>
      <c r="J1151" s="15">
        <f>YEARFRAC(F1151,$J$2,3)</f>
        <v>16.504109589041096</v>
      </c>
      <c r="K1151" s="14">
        <f>PRODUCT(J1151*12)</f>
        <v>198.04931506849317</v>
      </c>
      <c r="L1151" s="4">
        <f>12*(INT(K1151/12))+IF(((K1151/12)-INT(K1151/12))*12&lt;3,3,IF(AND(((K1151/12)-INT(K1151/12))*12&gt;=3,((K1151/12)-INT(K1151/12))*12&lt;6),6,IF(AND(((K1151/12)-INT(K1151/12))*12&gt;=6,((K1151/12)-INT(K1151/12))*12&lt;9),9,IF(((K1151/12)-INT(K1151/12))*12&gt;=9,12))))</f>
        <v>201</v>
      </c>
      <c r="M1151" s="13">
        <f>1/500*(I1151*L1151)</f>
        <v>170166.6</v>
      </c>
      <c r="N1151" s="9">
        <f>YEARFRAC(D1151,G1151,0)</f>
        <v>60</v>
      </c>
      <c r="O1151" s="12"/>
      <c r="P1151" s="11"/>
      <c r="Q1151" s="11"/>
      <c r="R1151" s="11"/>
      <c r="S1151" s="9"/>
      <c r="T1151" s="9"/>
      <c r="U1151" s="9"/>
      <c r="V1151" s="9"/>
      <c r="W1151" s="9"/>
      <c r="X1151" s="9"/>
      <c r="Y1151" s="10"/>
      <c r="Z1151" s="9"/>
      <c r="AA1151" s="8"/>
      <c r="AB1151" s="1"/>
      <c r="AC1151" s="7"/>
    </row>
    <row r="1152" spans="1:29" x14ac:dyDescent="0.2">
      <c r="A1152" s="18">
        <v>4658</v>
      </c>
      <c r="B1152" s="17" t="s">
        <v>32</v>
      </c>
      <c r="C1152" s="17" t="s">
        <v>2</v>
      </c>
      <c r="D1152" s="16">
        <v>22910</v>
      </c>
      <c r="E1152" s="16">
        <v>29768</v>
      </c>
      <c r="F1152" s="16">
        <v>34700</v>
      </c>
      <c r="G1152" s="16">
        <v>44825</v>
      </c>
      <c r="H1152" s="13">
        <v>31996</v>
      </c>
      <c r="I1152" s="13">
        <v>383952</v>
      </c>
      <c r="J1152" s="15">
        <f>YEARFRAC(F1152,$J$2,3)</f>
        <v>16.504109589041096</v>
      </c>
      <c r="K1152" s="14">
        <f>PRODUCT(J1152*12)</f>
        <v>198.04931506849317</v>
      </c>
      <c r="L1152" s="4">
        <f>12*(INT(K1152/12))+IF(((K1152/12)-INT(K1152/12))*12&lt;3,3,IF(AND(((K1152/12)-INT(K1152/12))*12&gt;=3,((K1152/12)-INT(K1152/12))*12&lt;6),6,IF(AND(((K1152/12)-INT(K1152/12))*12&gt;=6,((K1152/12)-INT(K1152/12))*12&lt;9),9,IF(((K1152/12)-INT(K1152/12))*12&gt;=9,12))))</f>
        <v>201</v>
      </c>
      <c r="M1152" s="13">
        <f>1/500*(I1152*L1152)</f>
        <v>154348.704</v>
      </c>
      <c r="N1152" s="9">
        <f>YEARFRAC(D1152,G1152,0)</f>
        <v>60</v>
      </c>
      <c r="O1152" s="12"/>
      <c r="P1152" s="11"/>
      <c r="Q1152" s="11"/>
      <c r="R1152" s="11"/>
      <c r="S1152" s="9"/>
      <c r="T1152" s="9"/>
      <c r="U1152" s="9"/>
      <c r="V1152" s="9"/>
      <c r="W1152" s="9"/>
      <c r="X1152" s="9"/>
      <c r="Y1152" s="10"/>
      <c r="Z1152" s="9"/>
      <c r="AA1152" s="8"/>
      <c r="AB1152" s="1"/>
      <c r="AC1152" s="7"/>
    </row>
    <row r="1153" spans="1:29" x14ac:dyDescent="0.2">
      <c r="A1153" s="18">
        <v>7162</v>
      </c>
      <c r="B1153" s="17" t="s">
        <v>31</v>
      </c>
      <c r="C1153" s="17" t="s">
        <v>0</v>
      </c>
      <c r="D1153" s="16">
        <v>25569</v>
      </c>
      <c r="E1153" s="16">
        <v>36934</v>
      </c>
      <c r="F1153" s="16">
        <v>36934</v>
      </c>
      <c r="G1153" s="16">
        <v>49310</v>
      </c>
      <c r="H1153" s="13">
        <v>42877</v>
      </c>
      <c r="I1153" s="13">
        <v>514524</v>
      </c>
      <c r="J1153" s="15">
        <f>YEARFRAC(F1153,$J$2,3)</f>
        <v>10.383561643835616</v>
      </c>
      <c r="K1153" s="14">
        <f>PRODUCT(J1153*12)</f>
        <v>124.60273972602739</v>
      </c>
      <c r="L1153" s="4">
        <f>12*(INT(K1153/12))+IF(((K1153/12)-INT(K1153/12))*12&lt;3,3,IF(AND(((K1153/12)-INT(K1153/12))*12&gt;=3,((K1153/12)-INT(K1153/12))*12&lt;6),6,IF(AND(((K1153/12)-INT(K1153/12))*12&gt;=6,((K1153/12)-INT(K1153/12))*12&lt;9),9,IF(((K1153/12)-INT(K1153/12))*12&gt;=9,12))))</f>
        <v>126</v>
      </c>
      <c r="M1153" s="13">
        <f>1/500*(I1153*L1153)</f>
        <v>129660.04800000001</v>
      </c>
      <c r="N1153" s="9">
        <f>YEARFRAC(D1153,G1153,0)</f>
        <v>65</v>
      </c>
      <c r="O1153" s="12"/>
      <c r="P1153" s="11"/>
      <c r="Q1153" s="11"/>
      <c r="R1153" s="11"/>
      <c r="S1153" s="9"/>
      <c r="T1153" s="9"/>
      <c r="U1153" s="9"/>
      <c r="V1153" s="9"/>
      <c r="W1153" s="9"/>
      <c r="X1153" s="9"/>
      <c r="Y1153" s="10"/>
      <c r="Z1153" s="9"/>
      <c r="AA1153" s="8"/>
      <c r="AB1153" s="1"/>
      <c r="AC1153" s="7"/>
    </row>
    <row r="1154" spans="1:29" x14ac:dyDescent="0.2">
      <c r="A1154" s="18">
        <v>2365</v>
      </c>
      <c r="B1154" s="17" t="s">
        <v>30</v>
      </c>
      <c r="C1154" s="17" t="s">
        <v>2</v>
      </c>
      <c r="D1154" s="16">
        <v>23185</v>
      </c>
      <c r="E1154" s="16">
        <v>31222</v>
      </c>
      <c r="F1154" s="16">
        <v>34700</v>
      </c>
      <c r="G1154" s="16">
        <v>45100</v>
      </c>
      <c r="H1154" s="13">
        <v>35275</v>
      </c>
      <c r="I1154" s="13">
        <v>423300</v>
      </c>
      <c r="J1154" s="15">
        <f>YEARFRAC(F1154,$J$2,3)</f>
        <v>16.504109589041096</v>
      </c>
      <c r="K1154" s="14">
        <f>PRODUCT(J1154*12)</f>
        <v>198.04931506849317</v>
      </c>
      <c r="L1154" s="4">
        <f>12*(INT(K1154/12))+IF(((K1154/12)-INT(K1154/12))*12&lt;3,3,IF(AND(((K1154/12)-INT(K1154/12))*12&gt;=3,((K1154/12)-INT(K1154/12))*12&lt;6),6,IF(AND(((K1154/12)-INT(K1154/12))*12&gt;=6,((K1154/12)-INT(K1154/12))*12&lt;9),9,IF(((K1154/12)-INT(K1154/12))*12&gt;=9,12))))</f>
        <v>201</v>
      </c>
      <c r="M1154" s="13">
        <f>1/500*(I1154*L1154)</f>
        <v>170166.6</v>
      </c>
      <c r="N1154" s="9">
        <f>YEARFRAC(D1154,G1154,0)</f>
        <v>60</v>
      </c>
      <c r="O1154" s="12"/>
      <c r="P1154" s="11"/>
      <c r="Q1154" s="11"/>
      <c r="R1154" s="11"/>
      <c r="S1154" s="9"/>
      <c r="T1154" s="9"/>
      <c r="U1154" s="9"/>
      <c r="V1154" s="9"/>
      <c r="W1154" s="9"/>
      <c r="X1154" s="9"/>
      <c r="Y1154" s="10"/>
      <c r="Z1154" s="9"/>
      <c r="AA1154" s="8"/>
      <c r="AB1154" s="1"/>
      <c r="AC1154" s="7"/>
    </row>
    <row r="1155" spans="1:29" x14ac:dyDescent="0.2">
      <c r="A1155" s="18">
        <v>2693</v>
      </c>
      <c r="B1155" s="17" t="s">
        <v>29</v>
      </c>
      <c r="C1155" s="17" t="s">
        <v>2</v>
      </c>
      <c r="D1155" s="16">
        <v>22920</v>
      </c>
      <c r="E1155" s="16">
        <v>31656</v>
      </c>
      <c r="F1155" s="16">
        <v>35278</v>
      </c>
      <c r="G1155" s="16">
        <v>44835</v>
      </c>
      <c r="H1155" s="13">
        <v>18403</v>
      </c>
      <c r="I1155" s="13">
        <v>220836</v>
      </c>
      <c r="J1155" s="15">
        <f>YEARFRAC(F1155,$J$2,3)</f>
        <v>14.920547945205479</v>
      </c>
      <c r="K1155" s="14">
        <f>PRODUCT(J1155*12)</f>
        <v>179.04657534246576</v>
      </c>
      <c r="L1155" s="4">
        <f>12*(INT(K1155/12))+IF(((K1155/12)-INT(K1155/12))*12&lt;3,3,IF(AND(((K1155/12)-INT(K1155/12))*12&gt;=3,((K1155/12)-INT(K1155/12))*12&lt;6),6,IF(AND(((K1155/12)-INT(K1155/12))*12&gt;=6,((K1155/12)-INT(K1155/12))*12&lt;9),9,IF(((K1155/12)-INT(K1155/12))*12&gt;=9,12))))</f>
        <v>180</v>
      </c>
      <c r="M1155" s="13">
        <f>1/500*(I1155*L1155)</f>
        <v>79500.960000000006</v>
      </c>
      <c r="N1155" s="9">
        <f>YEARFRAC(D1155,G1155,0)</f>
        <v>60</v>
      </c>
      <c r="O1155" s="12"/>
      <c r="P1155" s="11"/>
      <c r="Q1155" s="11"/>
      <c r="R1155" s="11"/>
      <c r="S1155" s="9"/>
      <c r="T1155" s="9"/>
      <c r="U1155" s="9"/>
      <c r="V1155" s="9"/>
      <c r="W1155" s="9"/>
      <c r="X1155" s="9"/>
      <c r="Y1155" s="10"/>
      <c r="Z1155" s="9"/>
      <c r="AA1155" s="8"/>
      <c r="AB1155" s="1"/>
      <c r="AC1155" s="7"/>
    </row>
    <row r="1156" spans="1:29" x14ac:dyDescent="0.2">
      <c r="A1156" s="18">
        <v>4381</v>
      </c>
      <c r="B1156" s="17" t="s">
        <v>28</v>
      </c>
      <c r="C1156" s="17" t="s">
        <v>0</v>
      </c>
      <c r="D1156" s="16">
        <v>22406</v>
      </c>
      <c r="E1156" s="16">
        <v>29921</v>
      </c>
      <c r="F1156" s="16">
        <v>38687</v>
      </c>
      <c r="G1156" s="16">
        <v>44321</v>
      </c>
      <c r="H1156" s="13">
        <v>19323</v>
      </c>
      <c r="I1156" s="13">
        <v>231876</v>
      </c>
      <c r="J1156" s="15">
        <f>YEARFRAC(F1156,$J$2,3)</f>
        <v>5.580821917808219</v>
      </c>
      <c r="K1156" s="14">
        <f>PRODUCT(J1156*12)</f>
        <v>66.969863013698628</v>
      </c>
      <c r="L1156" s="4">
        <f>12*(INT(K1156/12))+IF(((K1156/12)-INT(K1156/12))*12&lt;3,3,IF(AND(((K1156/12)-INT(K1156/12))*12&gt;=3,((K1156/12)-INT(K1156/12))*12&lt;6),6,IF(AND(((K1156/12)-INT(K1156/12))*12&gt;=6,((K1156/12)-INT(K1156/12))*12&lt;9),9,IF(((K1156/12)-INT(K1156/12))*12&gt;=9,12))))</f>
        <v>69</v>
      </c>
      <c r="M1156" s="13">
        <f>1/500*(I1156*L1156)</f>
        <v>31998.887999999999</v>
      </c>
      <c r="N1156" s="9">
        <f>YEARFRAC(D1156,G1156,0)</f>
        <v>60</v>
      </c>
      <c r="O1156" s="12"/>
      <c r="P1156" s="11"/>
      <c r="Q1156" s="11"/>
      <c r="R1156" s="11"/>
      <c r="S1156" s="9"/>
      <c r="T1156" s="9"/>
      <c r="U1156" s="9"/>
      <c r="V1156" s="9"/>
      <c r="W1156" s="9"/>
      <c r="X1156" s="9"/>
      <c r="Y1156" s="10"/>
      <c r="Z1156" s="9"/>
      <c r="AA1156" s="8"/>
      <c r="AB1156" s="1"/>
      <c r="AC1156" s="7"/>
    </row>
    <row r="1157" spans="1:29" x14ac:dyDescent="0.2">
      <c r="A1157" s="18">
        <v>5980</v>
      </c>
      <c r="B1157" s="17" t="s">
        <v>27</v>
      </c>
      <c r="C1157" s="17" t="s">
        <v>2</v>
      </c>
      <c r="D1157" s="16">
        <v>22611</v>
      </c>
      <c r="E1157" s="16">
        <v>29757</v>
      </c>
      <c r="F1157" s="16">
        <v>34700</v>
      </c>
      <c r="G1157" s="16">
        <v>44526</v>
      </c>
      <c r="H1157" s="13">
        <v>35275</v>
      </c>
      <c r="I1157" s="13">
        <v>423300</v>
      </c>
      <c r="J1157" s="15">
        <f>YEARFRAC(F1157,$J$2,3)</f>
        <v>16.504109589041096</v>
      </c>
      <c r="K1157" s="14">
        <f>PRODUCT(J1157*12)</f>
        <v>198.04931506849317</v>
      </c>
      <c r="L1157" s="4">
        <f>12*(INT(K1157/12))+IF(((K1157/12)-INT(K1157/12))*12&lt;3,3,IF(AND(((K1157/12)-INT(K1157/12))*12&gt;=3,((K1157/12)-INT(K1157/12))*12&lt;6),6,IF(AND(((K1157/12)-INT(K1157/12))*12&gt;=6,((K1157/12)-INT(K1157/12))*12&lt;9),9,IF(((K1157/12)-INT(K1157/12))*12&gt;=9,12))))</f>
        <v>201</v>
      </c>
      <c r="M1157" s="13">
        <f>1/500*(I1157*L1157)</f>
        <v>170166.6</v>
      </c>
      <c r="N1157" s="9">
        <f>YEARFRAC(D1157,G1157,0)</f>
        <v>60</v>
      </c>
      <c r="O1157" s="12"/>
      <c r="P1157" s="11"/>
      <c r="Q1157" s="11"/>
      <c r="R1157" s="11"/>
      <c r="S1157" s="9"/>
      <c r="T1157" s="9"/>
      <c r="U1157" s="9"/>
      <c r="V1157" s="9"/>
      <c r="W1157" s="9"/>
      <c r="X1157" s="9"/>
      <c r="Y1157" s="10"/>
      <c r="Z1157" s="9"/>
      <c r="AA1157" s="8"/>
      <c r="AB1157" s="1"/>
      <c r="AC1157" s="7"/>
    </row>
    <row r="1158" spans="1:29" x14ac:dyDescent="0.2">
      <c r="A1158" s="18">
        <v>7102</v>
      </c>
      <c r="B1158" s="17" t="s">
        <v>26</v>
      </c>
      <c r="C1158" s="17" t="s">
        <v>0</v>
      </c>
      <c r="D1158" s="16">
        <v>25302</v>
      </c>
      <c r="E1158" s="16">
        <v>36423</v>
      </c>
      <c r="F1158" s="16">
        <v>36423</v>
      </c>
      <c r="G1158" s="16">
        <v>49043</v>
      </c>
      <c r="H1158" s="13">
        <v>70320</v>
      </c>
      <c r="I1158" s="13">
        <v>843840</v>
      </c>
      <c r="J1158" s="15">
        <f>YEARFRAC(F1158,$J$2,3)</f>
        <v>11.783561643835617</v>
      </c>
      <c r="K1158" s="14">
        <f>PRODUCT(J1158*12)</f>
        <v>141.40273972602739</v>
      </c>
      <c r="L1158" s="4">
        <f>12*(INT(K1158/12))+IF(((K1158/12)-INT(K1158/12))*12&lt;3,3,IF(AND(((K1158/12)-INT(K1158/12))*12&gt;=3,((K1158/12)-INT(K1158/12))*12&lt;6),6,IF(AND(((K1158/12)-INT(K1158/12))*12&gt;=6,((K1158/12)-INT(K1158/12))*12&lt;9),9,IF(((K1158/12)-INT(K1158/12))*12&gt;=9,12))))</f>
        <v>144</v>
      </c>
      <c r="M1158" s="13">
        <f>1/500*(I1158*L1158)</f>
        <v>243025.92000000001</v>
      </c>
      <c r="N1158" s="9">
        <f>YEARFRAC(D1158,G1158,0)</f>
        <v>65</v>
      </c>
      <c r="O1158" s="12"/>
      <c r="P1158" s="11"/>
      <c r="Q1158" s="11"/>
      <c r="R1158" s="11"/>
      <c r="S1158" s="9"/>
      <c r="T1158" s="9"/>
      <c r="U1158" s="9"/>
      <c r="V1158" s="9"/>
      <c r="W1158" s="9"/>
      <c r="X1158" s="9"/>
      <c r="Y1158" s="10"/>
      <c r="Z1158" s="9"/>
      <c r="AA1158" s="8"/>
      <c r="AB1158" s="1"/>
      <c r="AC1158" s="7"/>
    </row>
    <row r="1159" spans="1:29" x14ac:dyDescent="0.2">
      <c r="A1159" s="18">
        <v>7148</v>
      </c>
      <c r="B1159" s="17" t="s">
        <v>25</v>
      </c>
      <c r="C1159" s="17" t="s">
        <v>2</v>
      </c>
      <c r="D1159" s="16">
        <v>26645</v>
      </c>
      <c r="E1159" s="16">
        <v>36733</v>
      </c>
      <c r="F1159" s="16">
        <v>36733</v>
      </c>
      <c r="G1159" s="16">
        <v>48560</v>
      </c>
      <c r="H1159" s="13">
        <v>20289</v>
      </c>
      <c r="I1159" s="13">
        <v>243468</v>
      </c>
      <c r="J1159" s="15">
        <f>YEARFRAC(F1159,$J$2,3)</f>
        <v>10.934246575342465</v>
      </c>
      <c r="K1159" s="14">
        <f>PRODUCT(J1159*12)</f>
        <v>131.21095890410959</v>
      </c>
      <c r="L1159" s="4">
        <f>12*(INT(K1159/12))+IF(((K1159/12)-INT(K1159/12))*12&lt;3,3,IF(AND(((K1159/12)-INT(K1159/12))*12&gt;=3,((K1159/12)-INT(K1159/12))*12&lt;6),6,IF(AND(((K1159/12)-INT(K1159/12))*12&gt;=6,((K1159/12)-INT(K1159/12))*12&lt;9),9,IF(((K1159/12)-INT(K1159/12))*12&gt;=9,12))))</f>
        <v>132</v>
      </c>
      <c r="M1159" s="13">
        <f>1/500*(I1159*L1159)</f>
        <v>64275.552000000003</v>
      </c>
      <c r="N1159" s="9">
        <f>YEARFRAC(D1159,G1159,0)</f>
        <v>60</v>
      </c>
      <c r="O1159" s="12"/>
      <c r="P1159" s="11"/>
      <c r="Q1159" s="11"/>
      <c r="R1159" s="11"/>
      <c r="S1159" s="9"/>
      <c r="T1159" s="9"/>
      <c r="U1159" s="9"/>
      <c r="V1159" s="9"/>
      <c r="W1159" s="9"/>
      <c r="X1159" s="9"/>
      <c r="Y1159" s="10"/>
      <c r="Z1159" s="9"/>
      <c r="AA1159" s="8"/>
      <c r="AB1159" s="1"/>
      <c r="AC1159" s="7"/>
    </row>
    <row r="1160" spans="1:29" x14ac:dyDescent="0.2">
      <c r="A1160" s="18">
        <v>7494</v>
      </c>
      <c r="B1160" s="17" t="s">
        <v>24</v>
      </c>
      <c r="C1160" s="17" t="s">
        <v>0</v>
      </c>
      <c r="D1160" s="16">
        <v>29689</v>
      </c>
      <c r="E1160" s="16">
        <v>39479</v>
      </c>
      <c r="F1160" s="16">
        <v>39479</v>
      </c>
      <c r="G1160" s="16">
        <v>51604</v>
      </c>
      <c r="H1160" s="13">
        <v>23487</v>
      </c>
      <c r="I1160" s="13">
        <v>281844</v>
      </c>
      <c r="J1160" s="15">
        <f>YEARFRAC(F1160,$J$2,3)</f>
        <v>3.4109589041095889</v>
      </c>
      <c r="K1160" s="14">
        <f>PRODUCT(J1160*12)</f>
        <v>40.93150684931507</v>
      </c>
      <c r="L1160" s="4">
        <f>12*(INT(K1160/12))+IF(((K1160/12)-INT(K1160/12))*12&lt;3,3,IF(AND(((K1160/12)-INT(K1160/12))*12&gt;=3,((K1160/12)-INT(K1160/12))*12&lt;6),6,IF(AND(((K1160/12)-INT(K1160/12))*12&gt;=6,((K1160/12)-INT(K1160/12))*12&lt;9),9,IF(((K1160/12)-INT(K1160/12))*12&gt;=9,12))))</f>
        <v>42</v>
      </c>
      <c r="M1160" s="13">
        <f>1/500*(I1160*L1160)</f>
        <v>23674.896000000001</v>
      </c>
      <c r="N1160" s="9">
        <f>YEARFRAC(D1160,G1160,0)</f>
        <v>60</v>
      </c>
      <c r="O1160" s="12"/>
      <c r="P1160" s="11"/>
      <c r="Q1160" s="11"/>
      <c r="R1160" s="11"/>
      <c r="S1160" s="9"/>
      <c r="T1160" s="9"/>
      <c r="U1160" s="9"/>
      <c r="V1160" s="9"/>
      <c r="W1160" s="9"/>
      <c r="X1160" s="9"/>
      <c r="Y1160" s="10"/>
      <c r="Z1160" s="9"/>
      <c r="AA1160" s="8"/>
      <c r="AB1160" s="1"/>
      <c r="AC1160" s="7"/>
    </row>
    <row r="1161" spans="1:29" x14ac:dyDescent="0.2">
      <c r="A1161" s="18">
        <v>2780</v>
      </c>
      <c r="B1161" s="17" t="s">
        <v>23</v>
      </c>
      <c r="C1161" s="17" t="s">
        <v>2</v>
      </c>
      <c r="D1161" s="16">
        <v>23743</v>
      </c>
      <c r="E1161" s="16">
        <v>32125</v>
      </c>
      <c r="F1161" s="16">
        <v>34700</v>
      </c>
      <c r="G1161" s="16">
        <v>47484</v>
      </c>
      <c r="H1161" s="13">
        <v>42877</v>
      </c>
      <c r="I1161" s="13">
        <v>514524</v>
      </c>
      <c r="J1161" s="15">
        <f>YEARFRAC(F1161,$J$2,3)</f>
        <v>16.504109589041096</v>
      </c>
      <c r="K1161" s="14">
        <f>PRODUCT(J1161*12)</f>
        <v>198.04931506849317</v>
      </c>
      <c r="L1161" s="4">
        <f>12*(INT(K1161/12))+IF(((K1161/12)-INT(K1161/12))*12&lt;3,3,IF(AND(((K1161/12)-INT(K1161/12))*12&gt;=3,((K1161/12)-INT(K1161/12))*12&lt;6),6,IF(AND(((K1161/12)-INT(K1161/12))*12&gt;=6,((K1161/12)-INT(K1161/12))*12&lt;9),9,IF(((K1161/12)-INT(K1161/12))*12&gt;=9,12))))</f>
        <v>201</v>
      </c>
      <c r="M1161" s="13">
        <f>1/500*(I1161*L1161)</f>
        <v>206838.64800000002</v>
      </c>
      <c r="N1161" s="9">
        <f>YEARFRAC(D1161,G1161,0)</f>
        <v>65</v>
      </c>
      <c r="O1161" s="12"/>
      <c r="P1161" s="11"/>
      <c r="Q1161" s="11"/>
      <c r="R1161" s="11"/>
      <c r="S1161" s="9"/>
      <c r="T1161" s="9"/>
      <c r="U1161" s="9"/>
      <c r="V1161" s="9"/>
      <c r="W1161" s="9"/>
      <c r="X1161" s="9"/>
      <c r="Y1161" s="10"/>
      <c r="Z1161" s="9"/>
      <c r="AA1161" s="8"/>
      <c r="AB1161" s="1"/>
      <c r="AC1161" s="7"/>
    </row>
    <row r="1162" spans="1:29" x14ac:dyDescent="0.2">
      <c r="A1162" s="18">
        <v>2790</v>
      </c>
      <c r="B1162" s="17" t="s">
        <v>22</v>
      </c>
      <c r="C1162" s="17" t="s">
        <v>0</v>
      </c>
      <c r="D1162" s="16">
        <v>24177</v>
      </c>
      <c r="E1162" s="16">
        <v>32325</v>
      </c>
      <c r="F1162" s="16">
        <v>34700</v>
      </c>
      <c r="G1162" s="16">
        <v>46092</v>
      </c>
      <c r="H1162" s="13">
        <v>37039</v>
      </c>
      <c r="I1162" s="13">
        <v>444468</v>
      </c>
      <c r="J1162" s="15">
        <f>YEARFRAC(F1162,$J$2,3)</f>
        <v>16.504109589041096</v>
      </c>
      <c r="K1162" s="14">
        <f>PRODUCT(J1162*12)</f>
        <v>198.04931506849317</v>
      </c>
      <c r="L1162" s="4">
        <f>12*(INT(K1162/12))+IF(((K1162/12)-INT(K1162/12))*12&lt;3,3,IF(AND(((K1162/12)-INT(K1162/12))*12&gt;=3,((K1162/12)-INT(K1162/12))*12&lt;6),6,IF(AND(((K1162/12)-INT(K1162/12))*12&gt;=6,((K1162/12)-INT(K1162/12))*12&lt;9),9,IF(((K1162/12)-INT(K1162/12))*12&gt;=9,12))))</f>
        <v>201</v>
      </c>
      <c r="M1162" s="13">
        <f>1/500*(I1162*L1162)</f>
        <v>178676.136</v>
      </c>
      <c r="N1162" s="9">
        <f>YEARFRAC(D1162,G1162,0)</f>
        <v>60</v>
      </c>
      <c r="O1162" s="12"/>
      <c r="P1162" s="11"/>
      <c r="Q1162" s="11"/>
      <c r="R1162" s="11"/>
      <c r="S1162" s="9"/>
      <c r="T1162" s="9"/>
      <c r="U1162" s="9"/>
      <c r="V1162" s="9"/>
      <c r="W1162" s="9"/>
      <c r="X1162" s="9"/>
      <c r="Y1162" s="10"/>
      <c r="Z1162" s="9"/>
      <c r="AA1162" s="8"/>
      <c r="AB1162" s="1"/>
      <c r="AC1162" s="7"/>
    </row>
    <row r="1163" spans="1:29" x14ac:dyDescent="0.2">
      <c r="A1163" s="18">
        <v>2850</v>
      </c>
      <c r="B1163" s="17" t="s">
        <v>21</v>
      </c>
      <c r="C1163" s="17" t="s">
        <v>0</v>
      </c>
      <c r="D1163" s="16">
        <v>24504</v>
      </c>
      <c r="E1163" s="16">
        <v>32540</v>
      </c>
      <c r="F1163" s="16">
        <v>34700</v>
      </c>
      <c r="G1163" s="16">
        <v>46419</v>
      </c>
      <c r="H1163" s="13">
        <v>30472</v>
      </c>
      <c r="I1163" s="13">
        <v>365664</v>
      </c>
      <c r="J1163" s="15">
        <f>YEARFRAC(F1163,$J$2,3)</f>
        <v>16.504109589041096</v>
      </c>
      <c r="K1163" s="14">
        <f>PRODUCT(J1163*12)</f>
        <v>198.04931506849317</v>
      </c>
      <c r="L1163" s="4">
        <f>12*(INT(K1163/12))+IF(((K1163/12)-INT(K1163/12))*12&lt;3,3,IF(AND(((K1163/12)-INT(K1163/12))*12&gt;=3,((K1163/12)-INT(K1163/12))*12&lt;6),6,IF(AND(((K1163/12)-INT(K1163/12))*12&gt;=6,((K1163/12)-INT(K1163/12))*12&lt;9),9,IF(((K1163/12)-INT(K1163/12))*12&gt;=9,12))))</f>
        <v>201</v>
      </c>
      <c r="M1163" s="13">
        <f>1/500*(I1163*L1163)</f>
        <v>146996.92800000001</v>
      </c>
      <c r="N1163" s="9">
        <f>YEARFRAC(D1163,G1163,0)</f>
        <v>60</v>
      </c>
      <c r="O1163" s="12"/>
      <c r="P1163" s="11"/>
      <c r="Q1163" s="11"/>
      <c r="R1163" s="11"/>
      <c r="S1163" s="9"/>
      <c r="T1163" s="9"/>
      <c r="U1163" s="9"/>
      <c r="V1163" s="9"/>
      <c r="W1163" s="9"/>
      <c r="X1163" s="9"/>
      <c r="Y1163" s="10"/>
      <c r="Z1163" s="9"/>
      <c r="AA1163" s="8"/>
      <c r="AB1163" s="1"/>
      <c r="AC1163" s="7"/>
    </row>
    <row r="1164" spans="1:29" x14ac:dyDescent="0.2">
      <c r="A1164" s="18">
        <v>3213</v>
      </c>
      <c r="B1164" s="17" t="s">
        <v>20</v>
      </c>
      <c r="C1164" s="17" t="s">
        <v>0</v>
      </c>
      <c r="D1164" s="16">
        <v>22956</v>
      </c>
      <c r="E1164" s="16">
        <v>30243</v>
      </c>
      <c r="F1164" s="16">
        <v>34700</v>
      </c>
      <c r="G1164" s="16">
        <v>44871</v>
      </c>
      <c r="H1164" s="13">
        <v>37039</v>
      </c>
      <c r="I1164" s="13">
        <v>444468</v>
      </c>
      <c r="J1164" s="15">
        <f>YEARFRAC(F1164,$J$2,3)</f>
        <v>16.504109589041096</v>
      </c>
      <c r="K1164" s="14">
        <f>PRODUCT(J1164*12)</f>
        <v>198.04931506849317</v>
      </c>
      <c r="L1164" s="4">
        <f>12*(INT(K1164/12))+IF(((K1164/12)-INT(K1164/12))*12&lt;3,3,IF(AND(((K1164/12)-INT(K1164/12))*12&gt;=3,((K1164/12)-INT(K1164/12))*12&lt;6),6,IF(AND(((K1164/12)-INT(K1164/12))*12&gt;=6,((K1164/12)-INT(K1164/12))*12&lt;9),9,IF(((K1164/12)-INT(K1164/12))*12&gt;=9,12))))</f>
        <v>201</v>
      </c>
      <c r="M1164" s="13">
        <f>1/500*(I1164*L1164)</f>
        <v>178676.136</v>
      </c>
      <c r="N1164" s="9">
        <f>YEARFRAC(D1164,G1164,0)</f>
        <v>60</v>
      </c>
      <c r="O1164" s="12"/>
      <c r="P1164" s="11"/>
      <c r="Q1164" s="11"/>
      <c r="R1164" s="11"/>
      <c r="S1164" s="9"/>
      <c r="T1164" s="9"/>
      <c r="U1164" s="9"/>
      <c r="V1164" s="9"/>
      <c r="W1164" s="9"/>
      <c r="X1164" s="9"/>
      <c r="Y1164" s="10"/>
      <c r="Z1164" s="9"/>
      <c r="AA1164" s="8"/>
      <c r="AB1164" s="1"/>
      <c r="AC1164" s="7"/>
    </row>
    <row r="1165" spans="1:29" x14ac:dyDescent="0.2">
      <c r="A1165" s="18">
        <v>4031</v>
      </c>
      <c r="B1165" s="17" t="s">
        <v>19</v>
      </c>
      <c r="C1165" s="17" t="s">
        <v>0</v>
      </c>
      <c r="D1165" s="16">
        <v>23432</v>
      </c>
      <c r="E1165" s="16">
        <v>31625</v>
      </c>
      <c r="F1165" s="16">
        <v>39083</v>
      </c>
      <c r="G1165" s="16">
        <v>45347</v>
      </c>
      <c r="H1165" s="13">
        <v>18403</v>
      </c>
      <c r="I1165" s="13">
        <v>220836</v>
      </c>
      <c r="J1165" s="15">
        <f>YEARFRAC(F1165,$J$2,3)</f>
        <v>4.4958904109589044</v>
      </c>
      <c r="K1165" s="14">
        <f>PRODUCT(J1165*12)</f>
        <v>53.950684931506856</v>
      </c>
      <c r="L1165" s="4">
        <f>12*(INT(K1165/12))+IF(((K1165/12)-INT(K1165/12))*12&lt;3,3,IF(AND(((K1165/12)-INT(K1165/12))*12&gt;=3,((K1165/12)-INT(K1165/12))*12&lt;6),6,IF(AND(((K1165/12)-INT(K1165/12))*12&gt;=6,((K1165/12)-INT(K1165/12))*12&lt;9),9,IF(((K1165/12)-INT(K1165/12))*12&gt;=9,12))))</f>
        <v>54</v>
      </c>
      <c r="M1165" s="13">
        <f>1/500*(I1165*L1165)</f>
        <v>23850.288</v>
      </c>
      <c r="N1165" s="9">
        <f>YEARFRAC(D1165,G1165,0)</f>
        <v>60</v>
      </c>
      <c r="O1165" s="12"/>
      <c r="P1165" s="11"/>
      <c r="Q1165" s="11"/>
      <c r="R1165" s="11"/>
      <c r="S1165" s="9"/>
      <c r="T1165" s="9"/>
      <c r="U1165" s="9"/>
      <c r="V1165" s="9"/>
      <c r="W1165" s="9"/>
      <c r="X1165" s="9"/>
      <c r="Y1165" s="10"/>
      <c r="Z1165" s="9"/>
      <c r="AA1165" s="8"/>
      <c r="AB1165" s="1"/>
      <c r="AC1165" s="7"/>
    </row>
    <row r="1166" spans="1:29" x14ac:dyDescent="0.2">
      <c r="A1166" s="18">
        <v>4385</v>
      </c>
      <c r="B1166" s="17" t="s">
        <v>18</v>
      </c>
      <c r="C1166" s="17" t="s">
        <v>2</v>
      </c>
      <c r="D1166" s="16">
        <v>21661</v>
      </c>
      <c r="E1166" s="16">
        <v>29836</v>
      </c>
      <c r="F1166" s="16">
        <v>34700</v>
      </c>
      <c r="G1166" s="16">
        <v>45403</v>
      </c>
      <c r="H1166" s="13">
        <v>94235</v>
      </c>
      <c r="I1166" s="13">
        <v>1130820</v>
      </c>
      <c r="J1166" s="15">
        <f>YEARFRAC(F1166,$J$2,3)</f>
        <v>16.504109589041096</v>
      </c>
      <c r="K1166" s="14">
        <f>PRODUCT(J1166*12)</f>
        <v>198.04931506849317</v>
      </c>
      <c r="L1166" s="4">
        <f>12*(INT(K1166/12))+IF(((K1166/12)-INT(K1166/12))*12&lt;3,3,IF(AND(((K1166/12)-INT(K1166/12))*12&gt;=3,((K1166/12)-INT(K1166/12))*12&lt;6),6,IF(AND(((K1166/12)-INT(K1166/12))*12&gt;=6,((K1166/12)-INT(K1166/12))*12&lt;9),9,IF(((K1166/12)-INT(K1166/12))*12&gt;=9,12))))</f>
        <v>201</v>
      </c>
      <c r="M1166" s="13">
        <f>1/500*(I1166*L1166)</f>
        <v>454589.64</v>
      </c>
      <c r="N1166" s="9">
        <f>YEARFRAC(D1166,G1166,0)</f>
        <v>65</v>
      </c>
      <c r="O1166" s="12"/>
      <c r="P1166" s="11"/>
      <c r="Q1166" s="11"/>
      <c r="R1166" s="11"/>
      <c r="S1166" s="9"/>
      <c r="T1166" s="9"/>
      <c r="U1166" s="9"/>
      <c r="V1166" s="9"/>
      <c r="W1166" s="9"/>
      <c r="X1166" s="9"/>
      <c r="Y1166" s="10"/>
      <c r="Z1166" s="9"/>
      <c r="AA1166" s="8"/>
      <c r="AB1166" s="1"/>
      <c r="AC1166" s="7"/>
    </row>
    <row r="1167" spans="1:29" x14ac:dyDescent="0.2">
      <c r="A1167" s="18">
        <v>5424</v>
      </c>
      <c r="B1167" s="17" t="s">
        <v>17</v>
      </c>
      <c r="C1167" s="17" t="s">
        <v>2</v>
      </c>
      <c r="D1167" s="16">
        <v>24473</v>
      </c>
      <c r="E1167" s="16">
        <v>31686</v>
      </c>
      <c r="F1167" s="16">
        <v>34700</v>
      </c>
      <c r="G1167" s="16">
        <v>46388</v>
      </c>
      <c r="H1167" s="13">
        <v>20289</v>
      </c>
      <c r="I1167" s="13">
        <v>243468</v>
      </c>
      <c r="J1167" s="15">
        <f>YEARFRAC(F1167,$J$2,3)</f>
        <v>16.504109589041096</v>
      </c>
      <c r="K1167" s="14">
        <f>PRODUCT(J1167*12)</f>
        <v>198.04931506849317</v>
      </c>
      <c r="L1167" s="4">
        <f>12*(INT(K1167/12))+IF(((K1167/12)-INT(K1167/12))*12&lt;3,3,IF(AND(((K1167/12)-INT(K1167/12))*12&gt;=3,((K1167/12)-INT(K1167/12))*12&lt;6),6,IF(AND(((K1167/12)-INT(K1167/12))*12&gt;=6,((K1167/12)-INT(K1167/12))*12&lt;9),9,IF(((K1167/12)-INT(K1167/12))*12&gt;=9,12))))</f>
        <v>201</v>
      </c>
      <c r="M1167" s="13">
        <f>1/500*(I1167*L1167)</f>
        <v>97874.135999999999</v>
      </c>
      <c r="N1167" s="9">
        <f>YEARFRAC(D1167,G1167,0)</f>
        <v>60</v>
      </c>
      <c r="O1167" s="12"/>
      <c r="P1167" s="11"/>
      <c r="Q1167" s="11"/>
      <c r="R1167" s="11"/>
      <c r="S1167" s="9"/>
      <c r="T1167" s="9"/>
      <c r="U1167" s="9"/>
      <c r="V1167" s="9"/>
      <c r="W1167" s="9"/>
      <c r="X1167" s="9"/>
      <c r="Y1167" s="10"/>
      <c r="Z1167" s="9"/>
      <c r="AA1167" s="8"/>
      <c r="AB1167" s="1"/>
      <c r="AC1167" s="7"/>
    </row>
    <row r="1168" spans="1:29" x14ac:dyDescent="0.2">
      <c r="A1168" s="18">
        <v>5567</v>
      </c>
      <c r="B1168" s="17" t="s">
        <v>16</v>
      </c>
      <c r="C1168" s="17" t="s">
        <v>2</v>
      </c>
      <c r="D1168" s="16">
        <v>24398</v>
      </c>
      <c r="E1168" s="16">
        <v>32723</v>
      </c>
      <c r="F1168" s="16">
        <v>34700</v>
      </c>
      <c r="G1168" s="16">
        <v>46313</v>
      </c>
      <c r="H1168" s="13">
        <v>35275</v>
      </c>
      <c r="I1168" s="13">
        <v>423300</v>
      </c>
      <c r="J1168" s="15">
        <f>YEARFRAC(F1168,$J$2,3)</f>
        <v>16.504109589041096</v>
      </c>
      <c r="K1168" s="14">
        <f>PRODUCT(J1168*12)</f>
        <v>198.04931506849317</v>
      </c>
      <c r="L1168" s="4">
        <f>12*(INT(K1168/12))+IF(((K1168/12)-INT(K1168/12))*12&lt;3,3,IF(AND(((K1168/12)-INT(K1168/12))*12&gt;=3,((K1168/12)-INT(K1168/12))*12&lt;6),6,IF(AND(((K1168/12)-INT(K1168/12))*12&gt;=6,((K1168/12)-INT(K1168/12))*12&lt;9),9,IF(((K1168/12)-INT(K1168/12))*12&gt;=9,12))))</f>
        <v>201</v>
      </c>
      <c r="M1168" s="13">
        <f>1/500*(I1168*L1168)</f>
        <v>170166.6</v>
      </c>
      <c r="N1168" s="9">
        <f>YEARFRAC(D1168,G1168,0)</f>
        <v>60</v>
      </c>
      <c r="O1168" s="12"/>
      <c r="P1168" s="11"/>
      <c r="Q1168" s="11"/>
      <c r="R1168" s="11"/>
      <c r="S1168" s="9"/>
      <c r="T1168" s="9"/>
      <c r="U1168" s="9"/>
      <c r="V1168" s="9"/>
      <c r="W1168" s="9"/>
      <c r="X1168" s="9"/>
      <c r="Y1168" s="10"/>
      <c r="Z1168" s="9"/>
      <c r="AA1168" s="8"/>
      <c r="AB1168" s="1"/>
      <c r="AC1168" s="7"/>
    </row>
    <row r="1169" spans="1:29" x14ac:dyDescent="0.2">
      <c r="A1169" s="18">
        <v>6758</v>
      </c>
      <c r="B1169" s="17" t="s">
        <v>15</v>
      </c>
      <c r="C1169" s="17" t="s">
        <v>2</v>
      </c>
      <c r="D1169" s="16">
        <v>22647</v>
      </c>
      <c r="E1169" s="16">
        <v>32874</v>
      </c>
      <c r="F1169" s="16">
        <v>34700</v>
      </c>
      <c r="G1169" s="16">
        <v>44562</v>
      </c>
      <c r="H1169" s="13">
        <v>20289</v>
      </c>
      <c r="I1169" s="13">
        <v>243468</v>
      </c>
      <c r="J1169" s="15">
        <f>YEARFRAC(F1169,$J$2,3)</f>
        <v>16.504109589041096</v>
      </c>
      <c r="K1169" s="14">
        <f>PRODUCT(J1169*12)</f>
        <v>198.04931506849317</v>
      </c>
      <c r="L1169" s="4">
        <f>12*(INT(K1169/12))+IF(((K1169/12)-INT(K1169/12))*12&lt;3,3,IF(AND(((K1169/12)-INT(K1169/12))*12&gt;=3,((K1169/12)-INT(K1169/12))*12&lt;6),6,IF(AND(((K1169/12)-INT(K1169/12))*12&gt;=6,((K1169/12)-INT(K1169/12))*12&lt;9),9,IF(((K1169/12)-INT(K1169/12))*12&gt;=9,12))))</f>
        <v>201</v>
      </c>
      <c r="M1169" s="13">
        <f>1/500*(I1169*L1169)</f>
        <v>97874.135999999999</v>
      </c>
      <c r="N1169" s="9">
        <f>YEARFRAC(D1169,G1169,0)</f>
        <v>60</v>
      </c>
      <c r="O1169" s="12"/>
      <c r="P1169" s="11"/>
      <c r="Q1169" s="11"/>
      <c r="R1169" s="11"/>
      <c r="S1169" s="9"/>
      <c r="T1169" s="9"/>
      <c r="U1169" s="9"/>
      <c r="V1169" s="9"/>
      <c r="W1169" s="9"/>
      <c r="X1169" s="9"/>
      <c r="Y1169" s="10"/>
      <c r="Z1169" s="9"/>
      <c r="AA1169" s="8"/>
      <c r="AB1169" s="1"/>
      <c r="AC1169" s="7"/>
    </row>
    <row r="1170" spans="1:29" x14ac:dyDescent="0.2">
      <c r="A1170" s="18">
        <v>6777</v>
      </c>
      <c r="B1170" s="17" t="s">
        <v>14</v>
      </c>
      <c r="C1170" s="17" t="s">
        <v>2</v>
      </c>
      <c r="D1170" s="16">
        <v>23783</v>
      </c>
      <c r="E1170" s="16">
        <v>31594</v>
      </c>
      <c r="F1170" s="16">
        <v>34700</v>
      </c>
      <c r="G1170" s="16">
        <v>45698</v>
      </c>
      <c r="H1170" s="13">
        <v>35275</v>
      </c>
      <c r="I1170" s="13">
        <v>423300</v>
      </c>
      <c r="J1170" s="15">
        <f>YEARFRAC(F1170,$J$2,3)</f>
        <v>16.504109589041096</v>
      </c>
      <c r="K1170" s="14">
        <f>PRODUCT(J1170*12)</f>
        <v>198.04931506849317</v>
      </c>
      <c r="L1170" s="4">
        <f>12*(INT(K1170/12))+IF(((K1170/12)-INT(K1170/12))*12&lt;3,3,IF(AND(((K1170/12)-INT(K1170/12))*12&gt;=3,((K1170/12)-INT(K1170/12))*12&lt;6),6,IF(AND(((K1170/12)-INT(K1170/12))*12&gt;=6,((K1170/12)-INT(K1170/12))*12&lt;9),9,IF(((K1170/12)-INT(K1170/12))*12&gt;=9,12))))</f>
        <v>201</v>
      </c>
      <c r="M1170" s="13">
        <f>1/500*(I1170*L1170)</f>
        <v>170166.6</v>
      </c>
      <c r="N1170" s="9">
        <f>YEARFRAC(D1170,G1170,0)</f>
        <v>60</v>
      </c>
      <c r="O1170" s="12"/>
      <c r="P1170" s="11"/>
      <c r="Q1170" s="11"/>
      <c r="R1170" s="11"/>
      <c r="S1170" s="9"/>
      <c r="T1170" s="9"/>
      <c r="U1170" s="9"/>
      <c r="V1170" s="9"/>
      <c r="W1170" s="9"/>
      <c r="X1170" s="9"/>
      <c r="Y1170" s="10"/>
      <c r="Z1170" s="9"/>
      <c r="AA1170" s="8"/>
      <c r="AB1170" s="1"/>
      <c r="AC1170" s="7"/>
    </row>
    <row r="1171" spans="1:29" x14ac:dyDescent="0.2">
      <c r="A1171" s="18">
        <v>7449</v>
      </c>
      <c r="B1171" s="17" t="s">
        <v>13</v>
      </c>
      <c r="C1171" s="17" t="s">
        <v>2</v>
      </c>
      <c r="D1171" s="16">
        <v>24838</v>
      </c>
      <c r="E1171" s="16">
        <v>39246</v>
      </c>
      <c r="F1171" s="16">
        <v>39246</v>
      </c>
      <c r="G1171" s="16">
        <v>46753</v>
      </c>
      <c r="H1171" s="13">
        <v>29021</v>
      </c>
      <c r="I1171" s="13">
        <v>348252</v>
      </c>
      <c r="J1171" s="15">
        <f>YEARFRAC(F1171,$J$2,3)</f>
        <v>4.0493150684931507</v>
      </c>
      <c r="K1171" s="14">
        <f>PRODUCT(J1171*12)</f>
        <v>48.591780821917808</v>
      </c>
      <c r="L1171" s="4">
        <f>12*(INT(K1171/12))+IF(((K1171/12)-INT(K1171/12))*12&lt;3,3,IF(AND(((K1171/12)-INT(K1171/12))*12&gt;=3,((K1171/12)-INT(K1171/12))*12&lt;6),6,IF(AND(((K1171/12)-INT(K1171/12))*12&gt;=6,((K1171/12)-INT(K1171/12))*12&lt;9),9,IF(((K1171/12)-INT(K1171/12))*12&gt;=9,12))))</f>
        <v>51</v>
      </c>
      <c r="M1171" s="13">
        <f>1/500*(I1171*L1171)</f>
        <v>35521.703999999998</v>
      </c>
      <c r="N1171" s="9">
        <f>YEARFRAC(D1171,G1171,0)</f>
        <v>60</v>
      </c>
      <c r="O1171" s="12"/>
      <c r="P1171" s="11"/>
      <c r="Q1171" s="11"/>
      <c r="R1171" s="11"/>
      <c r="S1171" s="9"/>
      <c r="T1171" s="9"/>
      <c r="U1171" s="9"/>
      <c r="V1171" s="9"/>
      <c r="W1171" s="9"/>
      <c r="X1171" s="9"/>
      <c r="Y1171" s="10"/>
      <c r="Z1171" s="9"/>
      <c r="AA1171" s="8"/>
      <c r="AB1171" s="1"/>
      <c r="AC1171" s="7"/>
    </row>
    <row r="1172" spans="1:29" x14ac:dyDescent="0.2">
      <c r="A1172" s="18">
        <v>2369</v>
      </c>
      <c r="B1172" s="17" t="s">
        <v>12</v>
      </c>
      <c r="C1172" s="17" t="s">
        <v>2</v>
      </c>
      <c r="D1172" s="16">
        <v>22576</v>
      </c>
      <c r="E1172" s="16">
        <v>31216</v>
      </c>
      <c r="F1172" s="16">
        <v>34700</v>
      </c>
      <c r="G1172" s="16">
        <v>44491</v>
      </c>
      <c r="H1172" s="13">
        <v>35275</v>
      </c>
      <c r="I1172" s="13">
        <v>423300</v>
      </c>
      <c r="J1172" s="15">
        <f>YEARFRAC(F1172,$J$2,3)</f>
        <v>16.504109589041096</v>
      </c>
      <c r="K1172" s="14">
        <f>PRODUCT(J1172*12)</f>
        <v>198.04931506849317</v>
      </c>
      <c r="L1172" s="4">
        <f>12*(INT(K1172/12))+IF(((K1172/12)-INT(K1172/12))*12&lt;3,3,IF(AND(((K1172/12)-INT(K1172/12))*12&gt;=3,((K1172/12)-INT(K1172/12))*12&lt;6),6,IF(AND(((K1172/12)-INT(K1172/12))*12&gt;=6,((K1172/12)-INT(K1172/12))*12&lt;9),9,IF(((K1172/12)-INT(K1172/12))*12&gt;=9,12))))</f>
        <v>201</v>
      </c>
      <c r="M1172" s="13">
        <f>1/500*(I1172*L1172)</f>
        <v>170166.6</v>
      </c>
      <c r="N1172" s="9">
        <f>YEARFRAC(D1172,G1172,0)</f>
        <v>60</v>
      </c>
      <c r="O1172" s="12"/>
      <c r="P1172" s="11"/>
      <c r="Q1172" s="11"/>
      <c r="R1172" s="11"/>
      <c r="S1172" s="9"/>
      <c r="T1172" s="9"/>
      <c r="U1172" s="9"/>
      <c r="V1172" s="9"/>
      <c r="W1172" s="9"/>
      <c r="X1172" s="9"/>
      <c r="Y1172" s="10"/>
      <c r="Z1172" s="9"/>
      <c r="AA1172" s="8"/>
      <c r="AB1172" s="1"/>
      <c r="AC1172" s="7"/>
    </row>
    <row r="1173" spans="1:29" x14ac:dyDescent="0.2">
      <c r="A1173" s="18">
        <v>3144</v>
      </c>
      <c r="B1173" s="17" t="s">
        <v>11</v>
      </c>
      <c r="C1173" s="17" t="s">
        <v>2</v>
      </c>
      <c r="D1173" s="16">
        <v>22282</v>
      </c>
      <c r="E1173" s="16">
        <v>29905</v>
      </c>
      <c r="F1173" s="16">
        <v>40360</v>
      </c>
      <c r="G1173" s="16">
        <v>44197</v>
      </c>
      <c r="H1173" s="13">
        <v>14419</v>
      </c>
      <c r="I1173" s="13">
        <v>173028</v>
      </c>
      <c r="J1173" s="15">
        <f>YEARFRAC(F1173,$J$2,3)</f>
        <v>0.99726027397260275</v>
      </c>
      <c r="K1173" s="14">
        <f>PRODUCT(J1173*12)</f>
        <v>11.967123287671233</v>
      </c>
      <c r="L1173" s="4">
        <f>12*(INT(K1173/12))+IF(((K1173/12)-INT(K1173/12))*12&lt;3,3,IF(AND(((K1173/12)-INT(K1173/12))*12&gt;=3,((K1173/12)-INT(K1173/12))*12&lt;6),6,IF(AND(((K1173/12)-INT(K1173/12))*12&gt;=6,((K1173/12)-INT(K1173/12))*12&lt;9),9,IF(((K1173/12)-INT(K1173/12))*12&gt;=9,12))))</f>
        <v>12</v>
      </c>
      <c r="M1173" s="13">
        <f>1/500*(I1173*L1173)</f>
        <v>4152.6720000000005</v>
      </c>
      <c r="N1173" s="9">
        <f>YEARFRAC(D1173,G1173,0)</f>
        <v>60</v>
      </c>
      <c r="O1173" s="12"/>
      <c r="P1173" s="11"/>
      <c r="Q1173" s="11"/>
      <c r="R1173" s="11"/>
      <c r="S1173" s="9"/>
      <c r="T1173" s="9"/>
      <c r="U1173" s="9"/>
      <c r="V1173" s="9"/>
      <c r="W1173" s="9"/>
      <c r="X1173" s="9"/>
      <c r="Y1173" s="10"/>
      <c r="Z1173" s="9"/>
      <c r="AA1173" s="8"/>
      <c r="AB1173" s="1"/>
      <c r="AC1173" s="7"/>
    </row>
    <row r="1174" spans="1:29" x14ac:dyDescent="0.2">
      <c r="A1174" s="18">
        <v>2747</v>
      </c>
      <c r="B1174" s="17" t="s">
        <v>10</v>
      </c>
      <c r="C1174" s="17" t="s">
        <v>2</v>
      </c>
      <c r="D1174" s="16">
        <v>24011</v>
      </c>
      <c r="E1174" s="16">
        <v>32051</v>
      </c>
      <c r="F1174" s="16">
        <v>34700</v>
      </c>
      <c r="G1174" s="16">
        <v>45926</v>
      </c>
      <c r="H1174" s="13">
        <v>42877</v>
      </c>
      <c r="I1174" s="13">
        <v>514524</v>
      </c>
      <c r="J1174" s="15">
        <f>YEARFRAC(F1174,$J$2,3)</f>
        <v>16.504109589041096</v>
      </c>
      <c r="K1174" s="14">
        <f>PRODUCT(J1174*12)</f>
        <v>198.04931506849317</v>
      </c>
      <c r="L1174" s="4">
        <f>12*(INT(K1174/12))+IF(((K1174/12)-INT(K1174/12))*12&lt;3,3,IF(AND(((K1174/12)-INT(K1174/12))*12&gt;=3,((K1174/12)-INT(K1174/12))*12&lt;6),6,IF(AND(((K1174/12)-INT(K1174/12))*12&gt;=6,((K1174/12)-INT(K1174/12))*12&lt;9),9,IF(((K1174/12)-INT(K1174/12))*12&gt;=9,12))))</f>
        <v>201</v>
      </c>
      <c r="M1174" s="13">
        <f>1/500*(I1174*L1174)</f>
        <v>206838.64800000002</v>
      </c>
      <c r="N1174" s="9">
        <f>YEARFRAC(D1174,G1174,0)</f>
        <v>60</v>
      </c>
      <c r="O1174" s="12"/>
      <c r="P1174" s="11"/>
      <c r="Q1174" s="11"/>
      <c r="R1174" s="11"/>
      <c r="S1174" s="9"/>
      <c r="T1174" s="9"/>
      <c r="U1174" s="9"/>
      <c r="V1174" s="9"/>
      <c r="W1174" s="9"/>
      <c r="X1174" s="9"/>
      <c r="Y1174" s="10"/>
      <c r="Z1174" s="9"/>
      <c r="AA1174" s="8"/>
      <c r="AB1174" s="1"/>
      <c r="AC1174" s="7"/>
    </row>
    <row r="1175" spans="1:29" x14ac:dyDescent="0.2">
      <c r="A1175" s="18">
        <v>3907</v>
      </c>
      <c r="B1175" s="17" t="s">
        <v>9</v>
      </c>
      <c r="C1175" s="17" t="s">
        <v>0</v>
      </c>
      <c r="D1175" s="16">
        <v>25204</v>
      </c>
      <c r="E1175" s="16">
        <v>32356</v>
      </c>
      <c r="F1175" s="16">
        <v>34700</v>
      </c>
      <c r="G1175" s="16">
        <v>47119</v>
      </c>
      <c r="H1175" s="13">
        <v>40835</v>
      </c>
      <c r="I1175" s="13">
        <v>490020</v>
      </c>
      <c r="J1175" s="15">
        <f>YEARFRAC(F1175,$J$2,3)</f>
        <v>16.504109589041096</v>
      </c>
      <c r="K1175" s="14">
        <f>PRODUCT(J1175*12)</f>
        <v>198.04931506849317</v>
      </c>
      <c r="L1175" s="4">
        <f>12*(INT(K1175/12))+IF(((K1175/12)-INT(K1175/12))*12&lt;3,3,IF(AND(((K1175/12)-INT(K1175/12))*12&gt;=3,((K1175/12)-INT(K1175/12))*12&lt;6),6,IF(AND(((K1175/12)-INT(K1175/12))*12&gt;=6,((K1175/12)-INT(K1175/12))*12&lt;9),9,IF(((K1175/12)-INT(K1175/12))*12&gt;=9,12))))</f>
        <v>201</v>
      </c>
      <c r="M1175" s="13">
        <f>1/500*(I1175*L1175)</f>
        <v>196988.04</v>
      </c>
      <c r="N1175" s="9">
        <f>YEARFRAC(D1175,G1175,0)</f>
        <v>60</v>
      </c>
      <c r="O1175" s="12"/>
      <c r="P1175" s="11"/>
      <c r="Q1175" s="11"/>
      <c r="R1175" s="11"/>
      <c r="S1175" s="9"/>
      <c r="T1175" s="9"/>
      <c r="U1175" s="9"/>
      <c r="V1175" s="9"/>
      <c r="W1175" s="9"/>
      <c r="X1175" s="9"/>
      <c r="Y1175" s="10"/>
      <c r="Z1175" s="9"/>
      <c r="AA1175" s="8"/>
      <c r="AB1175" s="1"/>
      <c r="AC1175" s="7"/>
    </row>
    <row r="1176" spans="1:29" x14ac:dyDescent="0.2">
      <c r="A1176" s="18">
        <v>5531</v>
      </c>
      <c r="B1176" s="17" t="s">
        <v>8</v>
      </c>
      <c r="C1176" s="17" t="s">
        <v>0</v>
      </c>
      <c r="D1176" s="16">
        <v>23471</v>
      </c>
      <c r="E1176" s="16">
        <v>32599</v>
      </c>
      <c r="F1176" s="16">
        <v>34700</v>
      </c>
      <c r="G1176" s="16">
        <v>45386</v>
      </c>
      <c r="H1176" s="13">
        <v>29021</v>
      </c>
      <c r="I1176" s="13">
        <v>348252</v>
      </c>
      <c r="J1176" s="15">
        <f>YEARFRAC(F1176,$J$2,3)</f>
        <v>16.504109589041096</v>
      </c>
      <c r="K1176" s="14">
        <f>PRODUCT(J1176*12)</f>
        <v>198.04931506849317</v>
      </c>
      <c r="L1176" s="4">
        <f>12*(INT(K1176/12))+IF(((K1176/12)-INT(K1176/12))*12&lt;3,3,IF(AND(((K1176/12)-INT(K1176/12))*12&gt;=3,((K1176/12)-INT(K1176/12))*12&lt;6),6,IF(AND(((K1176/12)-INT(K1176/12))*12&gt;=6,((K1176/12)-INT(K1176/12))*12&lt;9),9,IF(((K1176/12)-INT(K1176/12))*12&gt;=9,12))))</f>
        <v>201</v>
      </c>
      <c r="M1176" s="13">
        <f>1/500*(I1176*L1176)</f>
        <v>139997.304</v>
      </c>
      <c r="N1176" s="9">
        <f>YEARFRAC(D1176,G1176,0)</f>
        <v>60</v>
      </c>
      <c r="O1176" s="12"/>
      <c r="P1176" s="11"/>
      <c r="Q1176" s="11"/>
      <c r="R1176" s="11"/>
      <c r="S1176" s="9"/>
      <c r="T1176" s="9"/>
      <c r="U1176" s="9"/>
      <c r="V1176" s="9"/>
      <c r="W1176" s="9"/>
      <c r="X1176" s="9"/>
      <c r="Y1176" s="10"/>
      <c r="Z1176" s="9"/>
      <c r="AA1176" s="8"/>
      <c r="AB1176" s="1"/>
      <c r="AC1176" s="7"/>
    </row>
    <row r="1177" spans="1:29" x14ac:dyDescent="0.2">
      <c r="A1177" s="18">
        <v>7375</v>
      </c>
      <c r="B1177" s="17" t="s">
        <v>7</v>
      </c>
      <c r="C1177" s="17" t="s">
        <v>2</v>
      </c>
      <c r="D1177" s="16">
        <v>28390</v>
      </c>
      <c r="E1177" s="16">
        <v>38247</v>
      </c>
      <c r="F1177" s="16">
        <v>38247</v>
      </c>
      <c r="G1177" s="16">
        <v>50305</v>
      </c>
      <c r="H1177" s="13">
        <v>19323</v>
      </c>
      <c r="I1177" s="13">
        <v>231876</v>
      </c>
      <c r="J1177" s="15">
        <f>YEARFRAC(F1177,$J$2,3)</f>
        <v>6.7863013698630139</v>
      </c>
      <c r="K1177" s="14">
        <f>PRODUCT(J1177*12)</f>
        <v>81.435616438356163</v>
      </c>
      <c r="L1177" s="4">
        <f>12*(INT(K1177/12))+IF(((K1177/12)-INT(K1177/12))*12&lt;3,3,IF(AND(((K1177/12)-INT(K1177/12))*12&gt;=3,((K1177/12)-INT(K1177/12))*12&lt;6),6,IF(AND(((K1177/12)-INT(K1177/12))*12&gt;=6,((K1177/12)-INT(K1177/12))*12&lt;9),9,IF(((K1177/12)-INT(K1177/12))*12&gt;=9,12))))</f>
        <v>84</v>
      </c>
      <c r="M1177" s="13">
        <f>1/500*(I1177*L1177)</f>
        <v>38955.167999999998</v>
      </c>
      <c r="N1177" s="9">
        <f>YEARFRAC(D1177,G1177,0)</f>
        <v>60</v>
      </c>
      <c r="O1177" s="12"/>
      <c r="P1177" s="11"/>
      <c r="Q1177" s="11"/>
      <c r="R1177" s="11"/>
      <c r="S1177" s="9"/>
      <c r="T1177" s="9"/>
      <c r="U1177" s="9"/>
      <c r="V1177" s="9"/>
      <c r="W1177" s="9"/>
      <c r="X1177" s="9"/>
      <c r="Y1177" s="10"/>
      <c r="Z1177" s="9"/>
      <c r="AA1177" s="8"/>
      <c r="AB1177" s="1"/>
      <c r="AC1177" s="7"/>
    </row>
    <row r="1178" spans="1:29" x14ac:dyDescent="0.2">
      <c r="A1178" s="18">
        <v>2789</v>
      </c>
      <c r="B1178" s="17" t="s">
        <v>6</v>
      </c>
      <c r="C1178" s="17" t="s">
        <v>2</v>
      </c>
      <c r="D1178" s="16">
        <v>23575</v>
      </c>
      <c r="E1178" s="16">
        <v>32330</v>
      </c>
      <c r="F1178" s="16">
        <v>34700</v>
      </c>
      <c r="G1178" s="16">
        <v>45490</v>
      </c>
      <c r="H1178" s="13">
        <v>35275</v>
      </c>
      <c r="I1178" s="13">
        <v>423300</v>
      </c>
      <c r="J1178" s="15">
        <f>YEARFRAC(F1178,$J$2,3)</f>
        <v>16.504109589041096</v>
      </c>
      <c r="K1178" s="14">
        <f>PRODUCT(J1178*12)</f>
        <v>198.04931506849317</v>
      </c>
      <c r="L1178" s="4">
        <f>12*(INT(K1178/12))+IF(((K1178/12)-INT(K1178/12))*12&lt;3,3,IF(AND(((K1178/12)-INT(K1178/12))*12&gt;=3,((K1178/12)-INT(K1178/12))*12&lt;6),6,IF(AND(((K1178/12)-INT(K1178/12))*12&gt;=6,((K1178/12)-INT(K1178/12))*12&lt;9),9,IF(((K1178/12)-INT(K1178/12))*12&gt;=9,12))))</f>
        <v>201</v>
      </c>
      <c r="M1178" s="13">
        <f>1/500*(I1178*L1178)</f>
        <v>170166.6</v>
      </c>
      <c r="N1178" s="9">
        <f>YEARFRAC(D1178,G1178,0)</f>
        <v>60</v>
      </c>
      <c r="O1178" s="12"/>
      <c r="P1178" s="11"/>
      <c r="Q1178" s="11"/>
      <c r="R1178" s="11"/>
      <c r="S1178" s="9"/>
      <c r="T1178" s="9"/>
      <c r="U1178" s="9"/>
      <c r="V1178" s="9"/>
      <c r="W1178" s="9"/>
      <c r="X1178" s="9"/>
      <c r="Y1178" s="10"/>
      <c r="Z1178" s="9"/>
      <c r="AA1178" s="8"/>
      <c r="AB1178" s="1"/>
      <c r="AC1178" s="7"/>
    </row>
    <row r="1179" spans="1:29" x14ac:dyDescent="0.2">
      <c r="A1179" s="18">
        <v>7149</v>
      </c>
      <c r="B1179" s="17" t="s">
        <v>5</v>
      </c>
      <c r="C1179" s="17" t="s">
        <v>2</v>
      </c>
      <c r="D1179" s="16">
        <v>24599</v>
      </c>
      <c r="E1179" s="16">
        <v>36734</v>
      </c>
      <c r="F1179" s="16">
        <v>36734</v>
      </c>
      <c r="G1179" s="16">
        <v>46514</v>
      </c>
      <c r="H1179" s="13">
        <v>24662</v>
      </c>
      <c r="I1179" s="13">
        <v>295944</v>
      </c>
      <c r="J1179" s="15">
        <f>YEARFRAC(F1179,$J$2,3)</f>
        <v>10.931506849315069</v>
      </c>
      <c r="K1179" s="14">
        <f>PRODUCT(J1179*12)</f>
        <v>131.17808219178082</v>
      </c>
      <c r="L1179" s="4">
        <f>12*(INT(K1179/12))+IF(((K1179/12)-INT(K1179/12))*12&lt;3,3,IF(AND(((K1179/12)-INT(K1179/12))*12&gt;=3,((K1179/12)-INT(K1179/12))*12&lt;6),6,IF(AND(((K1179/12)-INT(K1179/12))*12&gt;=6,((K1179/12)-INT(K1179/12))*12&lt;9),9,IF(((K1179/12)-INT(K1179/12))*12&gt;=9,12))))</f>
        <v>132</v>
      </c>
      <c r="M1179" s="13">
        <f>1/500*(I1179*L1179)</f>
        <v>78129.216</v>
      </c>
      <c r="N1179" s="9">
        <f>YEARFRAC(D1179,G1179,0)</f>
        <v>60</v>
      </c>
      <c r="O1179" s="12"/>
      <c r="P1179" s="11"/>
      <c r="Q1179" s="11"/>
      <c r="R1179" s="11"/>
      <c r="S1179" s="9"/>
      <c r="T1179" s="9"/>
      <c r="U1179" s="9"/>
      <c r="V1179" s="9"/>
      <c r="W1179" s="9"/>
      <c r="X1179" s="9"/>
      <c r="Y1179" s="10"/>
      <c r="Z1179" s="9"/>
      <c r="AA1179" s="8"/>
      <c r="AB1179" s="1"/>
      <c r="AC1179" s="7"/>
    </row>
    <row r="1180" spans="1:29" x14ac:dyDescent="0.2">
      <c r="A1180" s="18">
        <v>7426</v>
      </c>
      <c r="B1180" s="17" t="s">
        <v>4</v>
      </c>
      <c r="C1180" s="17" t="s">
        <v>0</v>
      </c>
      <c r="D1180" s="16">
        <v>28692</v>
      </c>
      <c r="E1180" s="16">
        <v>38653</v>
      </c>
      <c r="F1180" s="16">
        <v>38653</v>
      </c>
      <c r="G1180" s="16">
        <v>50607</v>
      </c>
      <c r="H1180" s="13">
        <v>26323</v>
      </c>
      <c r="I1180" s="13">
        <v>315876</v>
      </c>
      <c r="J1180" s="15">
        <f>YEARFRAC(F1180,$J$2,3)</f>
        <v>5.6739726027397257</v>
      </c>
      <c r="K1180" s="14">
        <f>PRODUCT(J1180*12)</f>
        <v>68.087671232876716</v>
      </c>
      <c r="L1180" s="4">
        <f>12*(INT(K1180/12))+IF(((K1180/12)-INT(K1180/12))*12&lt;3,3,IF(AND(((K1180/12)-INT(K1180/12))*12&gt;=3,((K1180/12)-INT(K1180/12))*12&lt;6),6,IF(AND(((K1180/12)-INT(K1180/12))*12&gt;=6,((K1180/12)-INT(K1180/12))*12&lt;9),9,IF(((K1180/12)-INT(K1180/12))*12&gt;=9,12))))</f>
        <v>69</v>
      </c>
      <c r="M1180" s="13">
        <f>1/500*(I1180*L1180)</f>
        <v>43590.887999999999</v>
      </c>
      <c r="N1180" s="9">
        <f>YEARFRAC(D1180,G1180,0)</f>
        <v>60</v>
      </c>
      <c r="O1180" s="12"/>
      <c r="P1180" s="11"/>
      <c r="Q1180" s="11"/>
      <c r="R1180" s="11"/>
      <c r="S1180" s="9"/>
      <c r="T1180" s="9"/>
      <c r="U1180" s="9"/>
      <c r="V1180" s="9"/>
      <c r="W1180" s="9"/>
      <c r="X1180" s="9"/>
      <c r="Y1180" s="10"/>
      <c r="Z1180" s="9"/>
      <c r="AA1180" s="8"/>
      <c r="AB1180" s="1"/>
      <c r="AC1180" s="7"/>
    </row>
    <row r="1181" spans="1:29" x14ac:dyDescent="0.2">
      <c r="A1181" s="18">
        <v>7506</v>
      </c>
      <c r="B1181" s="17" t="s">
        <v>3</v>
      </c>
      <c r="C1181" s="17" t="s">
        <v>2</v>
      </c>
      <c r="D1181" s="16">
        <v>30753</v>
      </c>
      <c r="E1181" s="16">
        <v>39500</v>
      </c>
      <c r="F1181" s="16">
        <v>39500</v>
      </c>
      <c r="G1181" s="16">
        <v>52668</v>
      </c>
      <c r="H1181" s="13">
        <v>33595</v>
      </c>
      <c r="I1181" s="13">
        <v>403140</v>
      </c>
      <c r="J1181" s="15">
        <f>YEARFRAC(F1181,$J$2,3)</f>
        <v>3.3534246575342466</v>
      </c>
      <c r="K1181" s="14">
        <f>PRODUCT(J1181*12)</f>
        <v>40.241095890410961</v>
      </c>
      <c r="L1181" s="4">
        <f>12*(INT(K1181/12))+IF(((K1181/12)-INT(K1181/12))*12&lt;3,3,IF(AND(((K1181/12)-INT(K1181/12))*12&gt;=3,((K1181/12)-INT(K1181/12))*12&lt;6),6,IF(AND(((K1181/12)-INT(K1181/12))*12&gt;=6,((K1181/12)-INT(K1181/12))*12&lt;9),9,IF(((K1181/12)-INT(K1181/12))*12&gt;=9,12))))</f>
        <v>42</v>
      </c>
      <c r="M1181" s="13">
        <f>1/500*(I1181*L1181)</f>
        <v>33863.760000000002</v>
      </c>
      <c r="N1181" s="9">
        <f>YEARFRAC(D1181,G1181,0)</f>
        <v>60</v>
      </c>
      <c r="O1181" s="12"/>
      <c r="P1181" s="11"/>
      <c r="Q1181" s="11"/>
      <c r="R1181" s="11"/>
      <c r="S1181" s="9"/>
      <c r="T1181" s="9"/>
      <c r="U1181" s="9"/>
      <c r="V1181" s="9"/>
      <c r="W1181" s="9"/>
      <c r="X1181" s="9"/>
      <c r="Y1181" s="10"/>
      <c r="Z1181" s="9"/>
      <c r="AA1181" s="8"/>
      <c r="AB1181" s="1"/>
      <c r="AC1181" s="7"/>
    </row>
    <row r="1182" spans="1:29" x14ac:dyDescent="0.2">
      <c r="A1182" s="18">
        <v>7310</v>
      </c>
      <c r="B1182" s="17" t="s">
        <v>1</v>
      </c>
      <c r="C1182" s="17" t="s">
        <v>0</v>
      </c>
      <c r="D1182" s="16">
        <v>23005</v>
      </c>
      <c r="E1182" s="16">
        <v>37810</v>
      </c>
      <c r="F1182" s="16">
        <v>37810</v>
      </c>
      <c r="G1182" s="16">
        <v>46746</v>
      </c>
      <c r="H1182" s="13">
        <v>81404</v>
      </c>
      <c r="I1182" s="13">
        <v>976848</v>
      </c>
      <c r="J1182" s="15">
        <f>YEARFRAC(F1182,$J$2,3)</f>
        <v>7.9835616438356167</v>
      </c>
      <c r="K1182" s="14">
        <f>PRODUCT(J1182*12)</f>
        <v>95.802739726027397</v>
      </c>
      <c r="L1182" s="4">
        <f>12*(INT(K1182/12))+IF(((K1182/12)-INT(K1182/12))*12&lt;3,3,IF(AND(((K1182/12)-INT(K1182/12))*12&gt;=3,((K1182/12)-INT(K1182/12))*12&lt;6),6,IF(AND(((K1182/12)-INT(K1182/12))*12&gt;=6,((K1182/12)-INT(K1182/12))*12&lt;9),9,IF(((K1182/12)-INT(K1182/12))*12&gt;=9,12))))</f>
        <v>96</v>
      </c>
      <c r="M1182" s="13">
        <f>1/500*(I1182*L1182)</f>
        <v>187554.81599999999</v>
      </c>
      <c r="N1182" s="9">
        <f>YEARFRAC(D1182,G1182,0)</f>
        <v>65</v>
      </c>
      <c r="O1182" s="12"/>
      <c r="P1182" s="11"/>
      <c r="Q1182" s="11"/>
      <c r="R1182" s="11"/>
      <c r="S1182" s="9"/>
      <c r="T1182" s="9"/>
      <c r="U1182" s="9"/>
      <c r="V1182" s="9"/>
      <c r="W1182" s="9"/>
      <c r="X1182" s="9"/>
      <c r="Y1182" s="10"/>
      <c r="Z1182" s="9"/>
      <c r="AA1182" s="8"/>
      <c r="AB1182" s="1"/>
      <c r="AC1182" s="7"/>
    </row>
  </sheetData>
  <pageMargins left="0.75" right="0.75" top="1" bottom="1" header="0.5" footer="0.5"/>
  <pageSetup paperSize="9" scale="13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6035-1D4C-4C1A-8080-D41BA5E0AF81}">
  <dimension ref="A1:F54"/>
  <sheetViews>
    <sheetView workbookViewId="0">
      <selection activeCell="C20" sqref="C20"/>
    </sheetView>
  </sheetViews>
  <sheetFormatPr defaultRowHeight="12.75" x14ac:dyDescent="0.2"/>
  <cols>
    <col min="2" max="3" width="37.28515625" bestFit="1" customWidth="1"/>
    <col min="4" max="4" width="4.5703125" bestFit="1" customWidth="1"/>
    <col min="5" max="6" width="37.28515625" bestFit="1" customWidth="1"/>
  </cols>
  <sheetData>
    <row r="1" spans="1:6" s="37" customFormat="1" x14ac:dyDescent="0.2">
      <c r="B1" s="37" t="s">
        <v>1194</v>
      </c>
    </row>
    <row r="3" spans="1:6" s="37" customFormat="1" x14ac:dyDescent="0.2">
      <c r="A3" s="37" t="s">
        <v>1195</v>
      </c>
      <c r="B3" s="37" t="s">
        <v>1195</v>
      </c>
      <c r="C3" s="37" t="s">
        <v>1196</v>
      </c>
      <c r="D3" s="37" t="s">
        <v>1197</v>
      </c>
      <c r="E3" s="37" t="s">
        <v>1195</v>
      </c>
      <c r="F3" s="37" t="s">
        <v>1196</v>
      </c>
    </row>
    <row r="4" spans="1:6" x14ac:dyDescent="0.2">
      <c r="A4">
        <v>20</v>
      </c>
      <c r="B4">
        <v>14.5943</v>
      </c>
      <c r="C4">
        <v>14.5943</v>
      </c>
      <c r="D4">
        <v>51</v>
      </c>
      <c r="E4">
        <v>12.0844</v>
      </c>
      <c r="F4">
        <v>12.0844</v>
      </c>
    </row>
    <row r="5" spans="1:6" x14ac:dyDescent="0.2">
      <c r="A5">
        <v>21</v>
      </c>
      <c r="B5">
        <v>14.5631</v>
      </c>
      <c r="C5">
        <v>14.5631</v>
      </c>
      <c r="D5">
        <v>52</v>
      </c>
      <c r="E5">
        <v>11.928599999999999</v>
      </c>
      <c r="F5">
        <v>11.928599999999999</v>
      </c>
    </row>
    <row r="6" spans="1:6" x14ac:dyDescent="0.2">
      <c r="A6">
        <v>22</v>
      </c>
      <c r="B6">
        <v>14.530099999999999</v>
      </c>
      <c r="C6">
        <v>14.530099999999999</v>
      </c>
      <c r="D6">
        <v>53</v>
      </c>
      <c r="E6">
        <v>11.766999999999999</v>
      </c>
      <c r="F6">
        <v>11.766999999999999</v>
      </c>
    </row>
    <row r="7" spans="1:6" x14ac:dyDescent="0.2">
      <c r="A7">
        <v>23</v>
      </c>
      <c r="B7">
        <v>14.494999999999999</v>
      </c>
      <c r="C7">
        <v>14.494999999999999</v>
      </c>
      <c r="D7">
        <v>54</v>
      </c>
      <c r="E7">
        <v>11.599600000000001</v>
      </c>
      <c r="F7">
        <v>11.599600000000001</v>
      </c>
    </row>
    <row r="8" spans="1:6" x14ac:dyDescent="0.2">
      <c r="A8">
        <v>24</v>
      </c>
      <c r="B8">
        <v>14.457599999999999</v>
      </c>
      <c r="C8">
        <v>14.457599999999999</v>
      </c>
      <c r="D8">
        <v>55</v>
      </c>
      <c r="E8">
        <v>11.4261</v>
      </c>
      <c r="F8">
        <v>11.4261</v>
      </c>
    </row>
    <row r="9" spans="1:6" x14ac:dyDescent="0.2">
      <c r="A9">
        <v>25</v>
      </c>
      <c r="B9">
        <v>14.417899999999999</v>
      </c>
      <c r="C9">
        <v>14.417899999999999</v>
      </c>
      <c r="D9">
        <v>56</v>
      </c>
      <c r="E9">
        <v>11.2469</v>
      </c>
      <c r="F9">
        <v>11.2469</v>
      </c>
    </row>
    <row r="10" spans="1:6" x14ac:dyDescent="0.2">
      <c r="A10">
        <v>26</v>
      </c>
      <c r="B10">
        <v>14.3757</v>
      </c>
      <c r="C10">
        <v>14.3757</v>
      </c>
      <c r="D10">
        <v>57</v>
      </c>
      <c r="E10">
        <v>11.0619</v>
      </c>
      <c r="F10">
        <v>11.0619</v>
      </c>
    </row>
    <row r="11" spans="1:6" x14ac:dyDescent="0.2">
      <c r="A11">
        <v>27</v>
      </c>
      <c r="B11">
        <v>14.3308</v>
      </c>
      <c r="C11">
        <v>14.3308</v>
      </c>
      <c r="D11">
        <v>58</v>
      </c>
      <c r="E11">
        <v>10.8713</v>
      </c>
      <c r="F11">
        <v>10.8713</v>
      </c>
    </row>
    <row r="12" spans="1:6" x14ac:dyDescent="0.2">
      <c r="A12">
        <v>28</v>
      </c>
      <c r="B12">
        <v>14.283099999999999</v>
      </c>
      <c r="C12">
        <v>14.283099999999999</v>
      </c>
      <c r="D12">
        <v>59</v>
      </c>
      <c r="E12">
        <v>10.6753</v>
      </c>
      <c r="F12">
        <v>10.6753</v>
      </c>
    </row>
    <row r="13" spans="1:6" x14ac:dyDescent="0.2">
      <c r="A13">
        <v>29</v>
      </c>
      <c r="B13">
        <v>14.2324</v>
      </c>
      <c r="C13">
        <v>14.2324</v>
      </c>
      <c r="D13">
        <v>60</v>
      </c>
      <c r="E13">
        <v>10.4742</v>
      </c>
      <c r="F13">
        <v>10.4742</v>
      </c>
    </row>
    <row r="14" spans="1:6" x14ac:dyDescent="0.2">
      <c r="A14">
        <v>30</v>
      </c>
      <c r="B14">
        <v>14.1785</v>
      </c>
      <c r="C14">
        <v>14.1785</v>
      </c>
      <c r="D14">
        <v>61</v>
      </c>
      <c r="E14">
        <v>10.2683</v>
      </c>
      <c r="F14">
        <v>10.2683</v>
      </c>
    </row>
    <row r="15" spans="1:6" x14ac:dyDescent="0.2">
      <c r="A15">
        <v>31</v>
      </c>
      <c r="B15">
        <v>14.1214</v>
      </c>
      <c r="C15">
        <v>14.1214</v>
      </c>
      <c r="D15">
        <v>62</v>
      </c>
      <c r="E15">
        <v>10.058</v>
      </c>
      <c r="F15">
        <v>10.058</v>
      </c>
    </row>
    <row r="16" spans="1:6" x14ac:dyDescent="0.2">
      <c r="A16">
        <v>32</v>
      </c>
      <c r="B16">
        <v>14.0609</v>
      </c>
      <c r="C16">
        <v>14.0609</v>
      </c>
      <c r="D16">
        <v>63</v>
      </c>
      <c r="E16">
        <v>9.8437000000000001</v>
      </c>
      <c r="F16">
        <v>9.8437000000000001</v>
      </c>
    </row>
    <row r="17" spans="1:6" x14ac:dyDescent="0.2">
      <c r="A17">
        <v>33</v>
      </c>
      <c r="B17">
        <v>13.9968</v>
      </c>
      <c r="C17">
        <v>13.9968</v>
      </c>
      <c r="D17">
        <v>64</v>
      </c>
      <c r="E17">
        <v>9.6257999999999999</v>
      </c>
      <c r="F17">
        <v>9.6257999999999999</v>
      </c>
    </row>
    <row r="18" spans="1:6" x14ac:dyDescent="0.2">
      <c r="A18">
        <v>34</v>
      </c>
      <c r="B18">
        <v>13.928900000000001</v>
      </c>
      <c r="C18">
        <v>13.928900000000001</v>
      </c>
      <c r="D18">
        <v>65</v>
      </c>
      <c r="E18">
        <v>9.4049999999999994</v>
      </c>
      <c r="F18">
        <v>9.4049999999999994</v>
      </c>
    </row>
    <row r="19" spans="1:6" x14ac:dyDescent="0.2">
      <c r="A19">
        <v>35</v>
      </c>
      <c r="B19">
        <v>13.8573</v>
      </c>
      <c r="C19">
        <v>13.8573</v>
      </c>
      <c r="D19">
        <v>66</v>
      </c>
      <c r="E19">
        <v>9.1816999999999993</v>
      </c>
      <c r="F19">
        <v>9.1816999999999993</v>
      </c>
    </row>
    <row r="20" spans="1:6" x14ac:dyDescent="0.2">
      <c r="A20">
        <v>36</v>
      </c>
      <c r="B20">
        <v>13.781700000000001</v>
      </c>
      <c r="C20">
        <v>13.781700000000001</v>
      </c>
      <c r="D20">
        <v>67</v>
      </c>
      <c r="E20">
        <v>8.9567999999999994</v>
      </c>
      <c r="F20">
        <v>8.9567999999999994</v>
      </c>
    </row>
    <row r="21" spans="1:6" x14ac:dyDescent="0.2">
      <c r="A21">
        <v>37</v>
      </c>
      <c r="B21">
        <v>13.7019</v>
      </c>
      <c r="C21">
        <v>13.7019</v>
      </c>
      <c r="D21">
        <v>68</v>
      </c>
      <c r="E21">
        <v>8.7307000000000006</v>
      </c>
      <c r="F21">
        <v>8.7307000000000006</v>
      </c>
    </row>
    <row r="22" spans="1:6" x14ac:dyDescent="0.2">
      <c r="A22">
        <v>38</v>
      </c>
      <c r="B22">
        <v>13.617900000000001</v>
      </c>
      <c r="C22">
        <v>13.617900000000001</v>
      </c>
      <c r="D22">
        <v>69</v>
      </c>
      <c r="E22">
        <v>8.5044000000000004</v>
      </c>
      <c r="F22">
        <v>8.5044000000000004</v>
      </c>
    </row>
    <row r="23" spans="1:6" x14ac:dyDescent="0.2">
      <c r="A23">
        <v>39</v>
      </c>
      <c r="B23">
        <v>13.529500000000001</v>
      </c>
      <c r="C23">
        <v>13.529500000000001</v>
      </c>
      <c r="D23">
        <v>70</v>
      </c>
      <c r="E23">
        <v>8.2784999999999993</v>
      </c>
      <c r="F23">
        <v>8.2784999999999993</v>
      </c>
    </row>
    <row r="24" spans="1:6" x14ac:dyDescent="0.2">
      <c r="A24">
        <v>40</v>
      </c>
      <c r="B24">
        <v>13.4366</v>
      </c>
      <c r="C24">
        <v>13.4366</v>
      </c>
    </row>
    <row r="25" spans="1:6" x14ac:dyDescent="0.2">
      <c r="A25">
        <v>41</v>
      </c>
      <c r="B25">
        <v>13.339</v>
      </c>
      <c r="C25">
        <v>13.339</v>
      </c>
    </row>
    <row r="26" spans="1:6" x14ac:dyDescent="0.2">
      <c r="A26">
        <v>42</v>
      </c>
      <c r="B26">
        <v>13.236800000000001</v>
      </c>
      <c r="C26">
        <v>13.236800000000001</v>
      </c>
    </row>
    <row r="27" spans="1:6" x14ac:dyDescent="0.2">
      <c r="A27">
        <v>43</v>
      </c>
      <c r="B27">
        <v>13.1297</v>
      </c>
      <c r="C27">
        <v>13.1297</v>
      </c>
    </row>
    <row r="28" spans="1:6" x14ac:dyDescent="0.2">
      <c r="A28">
        <v>44</v>
      </c>
      <c r="B28">
        <v>13.0175</v>
      </c>
      <c r="C28">
        <v>13.0175</v>
      </c>
    </row>
    <row r="29" spans="1:6" x14ac:dyDescent="0.2">
      <c r="A29">
        <v>45</v>
      </c>
      <c r="B29">
        <v>12.900399999999999</v>
      </c>
      <c r="C29">
        <v>12.900399999999999</v>
      </c>
    </row>
    <row r="30" spans="1:6" x14ac:dyDescent="0.2">
      <c r="A30">
        <v>46</v>
      </c>
      <c r="B30">
        <v>12.778</v>
      </c>
      <c r="C30">
        <v>12.778</v>
      </c>
    </row>
    <row r="31" spans="1:6" x14ac:dyDescent="0.2">
      <c r="A31">
        <v>47</v>
      </c>
      <c r="B31">
        <v>12.6503</v>
      </c>
      <c r="C31">
        <v>12.6503</v>
      </c>
    </row>
    <row r="32" spans="1:6" x14ac:dyDescent="0.2">
      <c r="A32">
        <v>48</v>
      </c>
      <c r="B32">
        <v>12.517200000000001</v>
      </c>
      <c r="C32">
        <v>12.517200000000001</v>
      </c>
    </row>
    <row r="33" spans="1:3" x14ac:dyDescent="0.2">
      <c r="A33">
        <v>49</v>
      </c>
      <c r="B33">
        <v>12.3786</v>
      </c>
      <c r="C33">
        <v>12.3786</v>
      </c>
    </row>
    <row r="34" spans="1:3" x14ac:dyDescent="0.2">
      <c r="A34">
        <v>50</v>
      </c>
      <c r="B34">
        <v>12.234299999999999</v>
      </c>
      <c r="C34">
        <v>12.234299999999999</v>
      </c>
    </row>
    <row r="35" spans="1:3" x14ac:dyDescent="0.2">
      <c r="A35">
        <v>51</v>
      </c>
      <c r="B35">
        <v>12.0844</v>
      </c>
      <c r="C35">
        <v>12.0844</v>
      </c>
    </row>
    <row r="36" spans="1:3" x14ac:dyDescent="0.2">
      <c r="A36">
        <v>52</v>
      </c>
      <c r="B36">
        <v>11.928599999999999</v>
      </c>
      <c r="C36">
        <v>11.928599999999999</v>
      </c>
    </row>
    <row r="37" spans="1:3" x14ac:dyDescent="0.2">
      <c r="A37">
        <v>53</v>
      </c>
      <c r="B37">
        <v>11.766999999999999</v>
      </c>
      <c r="C37">
        <v>11.766999999999999</v>
      </c>
    </row>
    <row r="38" spans="1:3" x14ac:dyDescent="0.2">
      <c r="A38">
        <v>54</v>
      </c>
      <c r="B38">
        <v>11.599600000000001</v>
      </c>
      <c r="C38">
        <v>11.599600000000001</v>
      </c>
    </row>
    <row r="39" spans="1:3" x14ac:dyDescent="0.2">
      <c r="A39">
        <v>55</v>
      </c>
      <c r="B39">
        <v>11.4261</v>
      </c>
      <c r="C39">
        <v>11.4261</v>
      </c>
    </row>
    <row r="40" spans="1:3" x14ac:dyDescent="0.2">
      <c r="A40">
        <v>56</v>
      </c>
      <c r="B40">
        <v>11.2469</v>
      </c>
      <c r="C40">
        <v>11.2469</v>
      </c>
    </row>
    <row r="41" spans="1:3" x14ac:dyDescent="0.2">
      <c r="A41">
        <v>57</v>
      </c>
      <c r="B41">
        <v>11.0619</v>
      </c>
      <c r="C41">
        <v>11.0619</v>
      </c>
    </row>
    <row r="42" spans="1:3" x14ac:dyDescent="0.2">
      <c r="A42">
        <v>58</v>
      </c>
      <c r="B42">
        <v>10.8713</v>
      </c>
      <c r="C42">
        <v>10.8713</v>
      </c>
    </row>
    <row r="43" spans="1:3" x14ac:dyDescent="0.2">
      <c r="A43">
        <v>59</v>
      </c>
      <c r="B43">
        <v>10.6753</v>
      </c>
      <c r="C43">
        <v>10.6753</v>
      </c>
    </row>
    <row r="44" spans="1:3" x14ac:dyDescent="0.2">
      <c r="A44">
        <v>60</v>
      </c>
      <c r="B44">
        <v>10.4742</v>
      </c>
      <c r="C44">
        <v>10.4742</v>
      </c>
    </row>
    <row r="45" spans="1:3" x14ac:dyDescent="0.2">
      <c r="A45">
        <v>61</v>
      </c>
      <c r="B45">
        <v>10.2683</v>
      </c>
      <c r="C45">
        <v>10.2683</v>
      </c>
    </row>
    <row r="46" spans="1:3" x14ac:dyDescent="0.2">
      <c r="A46">
        <v>62</v>
      </c>
      <c r="B46">
        <v>10.058</v>
      </c>
      <c r="C46">
        <v>10.058</v>
      </c>
    </row>
    <row r="47" spans="1:3" x14ac:dyDescent="0.2">
      <c r="A47">
        <v>63</v>
      </c>
      <c r="B47">
        <v>9.8437000000000001</v>
      </c>
      <c r="C47">
        <v>9.8437000000000001</v>
      </c>
    </row>
    <row r="48" spans="1:3" x14ac:dyDescent="0.2">
      <c r="A48">
        <v>64</v>
      </c>
      <c r="B48">
        <v>9.6257999999999999</v>
      </c>
      <c r="C48">
        <v>9.6257999999999999</v>
      </c>
    </row>
    <row r="49" spans="1:3" x14ac:dyDescent="0.2">
      <c r="A49">
        <v>65</v>
      </c>
      <c r="B49">
        <v>9.4049999999999994</v>
      </c>
      <c r="C49">
        <v>9.4049999999999994</v>
      </c>
    </row>
    <row r="50" spans="1:3" x14ac:dyDescent="0.2">
      <c r="A50">
        <v>66</v>
      </c>
      <c r="B50">
        <v>9.1816999999999993</v>
      </c>
      <c r="C50">
        <v>9.1816999999999993</v>
      </c>
    </row>
    <row r="51" spans="1:3" x14ac:dyDescent="0.2">
      <c r="A51">
        <v>67</v>
      </c>
      <c r="B51">
        <v>8.9567999999999994</v>
      </c>
      <c r="C51">
        <v>8.9567999999999994</v>
      </c>
    </row>
    <row r="52" spans="1:3" x14ac:dyDescent="0.2">
      <c r="A52">
        <v>68</v>
      </c>
      <c r="B52">
        <v>8.7307000000000006</v>
      </c>
      <c r="C52">
        <v>8.7307000000000006</v>
      </c>
    </row>
    <row r="53" spans="1:3" x14ac:dyDescent="0.2">
      <c r="A53">
        <v>69</v>
      </c>
      <c r="B53">
        <v>8.5044000000000004</v>
      </c>
      <c r="C53">
        <v>8.5044000000000004</v>
      </c>
    </row>
    <row r="54" spans="1:3" x14ac:dyDescent="0.2">
      <c r="A54">
        <v>70</v>
      </c>
      <c r="B54">
        <v>8.2784999999999993</v>
      </c>
      <c r="C54">
        <v>8.2784999999999993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RETIREMENT DATA </vt:lpstr>
      <vt:lpstr>COMMUTATION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K. Kimutai</dc:creator>
  <cp:lastModifiedBy>Sheldon K. Kimutai</cp:lastModifiedBy>
  <dcterms:created xsi:type="dcterms:W3CDTF">2021-11-02T09:17:40Z</dcterms:created>
  <dcterms:modified xsi:type="dcterms:W3CDTF">2021-11-02T09:30:29Z</dcterms:modified>
</cp:coreProperties>
</file>