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2">
      <go:sheetsCustomData xmlns:go="http://customooxmlschemas.google.com/" r:id="rId5" roundtripDataChecksum="+gDr/mB0TWUJM9LCFjmS3sowcF8wnjsE0AU/gGO9oBI="/>
    </ext>
  </extLst>
</workbook>
</file>

<file path=xl/sharedStrings.xml><?xml version="1.0" encoding="utf-8"?>
<sst xmlns="http://schemas.openxmlformats.org/spreadsheetml/2006/main" count="53" uniqueCount="51">
  <si>
    <t>Eszközök beszerzése</t>
  </si>
  <si>
    <t>Licencek</t>
  </si>
  <si>
    <t>2 Rack szekrény</t>
  </si>
  <si>
    <t>Médiaszolgáltatás</t>
  </si>
  <si>
    <t>2 Pach panel</t>
  </si>
  <si>
    <t>Frekvenciaengedély</t>
  </si>
  <si>
    <t>10 000 Ft/hó</t>
  </si>
  <si>
    <t>Kábelek</t>
  </si>
  <si>
    <t>adatvédelmi és jogi felelősség</t>
  </si>
  <si>
    <t>2 modem</t>
  </si>
  <si>
    <t>Szerzői jog</t>
  </si>
  <si>
    <t>2 router</t>
  </si>
  <si>
    <t>tartalmi szerződések</t>
  </si>
  <si>
    <t>2 switch</t>
  </si>
  <si>
    <t>Szabadalmi jog</t>
  </si>
  <si>
    <t>2 szünetmentes tápegység</t>
  </si>
  <si>
    <t>összesen</t>
  </si>
  <si>
    <t xml:space="preserve">2 nas </t>
  </si>
  <si>
    <t>8  winchester</t>
  </si>
  <si>
    <t>2 számítógép</t>
  </si>
  <si>
    <t>Légkondícionáló</t>
  </si>
  <si>
    <t>Bútorok</t>
  </si>
  <si>
    <t>Kiadások</t>
  </si>
  <si>
    <t>egyszer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</si>
  <si>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</si>
  <si>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</si>
  <si>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</si>
  <si>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</si>
  <si>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</si>
  <si>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</si>
  <si>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</si>
  <si>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</si>
  <si>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</si>
  <si>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</si>
  <si>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</si>
  <si>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</si>
  <si>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Évi</t>
  </si>
  <si>
    <t>eszközök</t>
  </si>
  <si>
    <t>licencek</t>
  </si>
  <si>
    <t>Villany</t>
  </si>
  <si>
    <t>Gáz</t>
  </si>
  <si>
    <t>Víz</t>
  </si>
  <si>
    <t>könvelő</t>
  </si>
  <si>
    <t>összesen:</t>
  </si>
  <si>
    <t>Bevételek</t>
  </si>
  <si>
    <t>reklámok</t>
  </si>
  <si>
    <t>összegzés</t>
  </si>
  <si>
    <t>Csipkés Bence</t>
  </si>
  <si>
    <t>Csongrádi Tamás</t>
  </si>
  <si>
    <t>Tulipán Simon</t>
  </si>
  <si>
    <t>Váratlan kiadásokra félretett pénz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</si>
</sst>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&quot;Ft&quot;"/>
    <numFmt numFmtId="165" formatCode="#,##0\ [$Ft-40E]"/>
  </numFmts>
  <fonts count="7">
    <font>
      <sz val="11.0"/>
      <color theme="1"/>
      <name val="Calibri"/>
      <scheme val="minor"/>
    </font>
    <font>
      <sz val="11.0"/>
      <color rgb="FF385623"/>
      <name val="Calibri"/>
    </font>
    <font/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theme="4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2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/>
    </xf>
    <xf borderId="3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center"/>
    </xf>
    <xf borderId="5" fillId="5" fontId="3" numFmtId="0" xfId="0" applyBorder="1" applyFill="1" applyFont="1"/>
    <xf borderId="6" fillId="5" fontId="4" numFmtId="164" xfId="0" applyBorder="1" applyFont="1" applyNumberFormat="1"/>
    <xf borderId="7" fillId="5" fontId="3" numFmtId="0" xfId="0" applyAlignment="1" applyBorder="1" applyFont="1">
      <alignment readingOrder="0"/>
    </xf>
    <xf borderId="8" fillId="5" fontId="4" numFmtId="165" xfId="0" applyAlignment="1" applyBorder="1" applyFont="1" applyNumberFormat="1">
      <alignment readingOrder="0"/>
    </xf>
    <xf borderId="9" fillId="4" fontId="3" numFmtId="0" xfId="0" applyAlignment="1" applyBorder="1" applyFont="1">
      <alignment readingOrder="0"/>
    </xf>
    <xf borderId="10" fillId="4" fontId="3" numFmtId="0" xfId="0" applyBorder="1" applyFont="1"/>
    <xf borderId="11" fillId="4" fontId="3" numFmtId="0" xfId="0" applyBorder="1" applyFont="1"/>
    <xf borderId="12" fillId="5" fontId="3" numFmtId="0" xfId="0" applyBorder="1" applyFont="1"/>
    <xf borderId="11" fillId="5" fontId="4" numFmtId="164" xfId="0" applyBorder="1" applyFont="1" applyNumberFormat="1"/>
    <xf borderId="12" fillId="5" fontId="3" numFmtId="0" xfId="0" applyAlignment="1" applyBorder="1" applyFont="1">
      <alignment readingOrder="0"/>
    </xf>
    <xf borderId="11" fillId="5" fontId="4" numFmtId="165" xfId="0" applyAlignment="1" applyBorder="1" applyFont="1" applyNumberFormat="1">
      <alignment horizontal="right" readingOrder="0"/>
    </xf>
    <xf borderId="0" fillId="4" fontId="5" numFmtId="0" xfId="0" applyFont="1"/>
    <xf borderId="11" fillId="5" fontId="4" numFmtId="165" xfId="0" applyAlignment="1" applyBorder="1" applyFont="1" applyNumberFormat="1">
      <alignment readingOrder="0"/>
    </xf>
    <xf borderId="9" fillId="4" fontId="3" numFmtId="0" xfId="0" applyBorder="1" applyFont="1"/>
    <xf borderId="13" fillId="5" fontId="3" numFmtId="0" xfId="0" applyAlignment="1" applyBorder="1" applyFont="1">
      <alignment readingOrder="0"/>
    </xf>
    <xf borderId="14" fillId="5" fontId="4" numFmtId="165" xfId="0" applyBorder="1" applyFont="1" applyNumberFormat="1"/>
    <xf borderId="15" fillId="5" fontId="3" numFmtId="0" xfId="0" applyBorder="1" applyFont="1"/>
    <xf borderId="10" fillId="5" fontId="3" numFmtId="0" xfId="0" applyBorder="1" applyFont="1"/>
    <xf borderId="11" fillId="5" fontId="4" numFmtId="164" xfId="0" applyAlignment="1" applyBorder="1" applyFont="1" applyNumberFormat="1">
      <alignment readingOrder="0"/>
    </xf>
    <xf borderId="13" fillId="5" fontId="3" numFmtId="0" xfId="0" applyBorder="1" applyFont="1"/>
    <xf borderId="16" fillId="5" fontId="3" numFmtId="0" xfId="0" applyBorder="1" applyFont="1"/>
    <xf borderId="16" fillId="4" fontId="3" numFmtId="0" xfId="0" applyBorder="1" applyFont="1"/>
    <xf borderId="14" fillId="4" fontId="3" numFmtId="0" xfId="0" applyBorder="1" applyFont="1"/>
    <xf borderId="14" fillId="5" fontId="4" numFmtId="164" xfId="0" applyBorder="1" applyFont="1" applyNumberFormat="1"/>
    <xf borderId="5" fillId="3" fontId="3" numFmtId="0" xfId="0" applyAlignment="1" applyBorder="1" applyFont="1">
      <alignment vertical="center"/>
    </xf>
    <xf borderId="17" fillId="3" fontId="3" numFmtId="0" xfId="0" applyAlignment="1" applyBorder="1" applyFont="1">
      <alignment vertical="center"/>
    </xf>
    <xf borderId="18" fillId="3" fontId="3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3" fillId="2" fontId="3" numFmtId="0" xfId="0" applyBorder="1" applyFont="1"/>
    <xf borderId="16" fillId="2" fontId="3" numFmtId="0" xfId="0" applyAlignment="1" applyBorder="1" applyFont="1">
      <alignment readingOrder="0"/>
    </xf>
    <xf borderId="16" fillId="2" fontId="3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readingOrder="0" vertical="center"/>
    </xf>
    <xf borderId="15" fillId="5" fontId="4" numFmtId="164" xfId="0" applyBorder="1" applyFont="1" applyNumberFormat="1"/>
    <xf borderId="8" fillId="5" fontId="3" numFmtId="0" xfId="0" applyBorder="1" applyFont="1"/>
    <xf borderId="10" fillId="5" fontId="4" numFmtId="164" xfId="0" applyBorder="1" applyFont="1" applyNumberFormat="1"/>
    <xf borderId="10" fillId="5" fontId="4" numFmtId="165" xfId="0" applyAlignment="1" applyBorder="1" applyFont="1" applyNumberFormat="1">
      <alignment readingOrder="0"/>
    </xf>
    <xf borderId="11" fillId="5" fontId="4" numFmtId="165" xfId="0" applyBorder="1" applyFont="1" applyNumberFormat="1"/>
    <xf borderId="10" fillId="5" fontId="4" numFmtId="164" xfId="0" applyAlignment="1" applyBorder="1" applyFont="1" applyNumberFormat="1">
      <alignment readingOrder="0"/>
    </xf>
    <xf borderId="16" fillId="5" fontId="3" numFmtId="165" xfId="0" applyBorder="1" applyFont="1" applyNumberFormat="1"/>
    <xf borderId="14" fillId="5" fontId="3" numFmtId="0" xfId="0" applyBorder="1" applyFont="1"/>
    <xf borderId="1" fillId="3" fontId="3" numFmtId="0" xfId="0" applyAlignment="1" applyBorder="1" applyFont="1">
      <alignment horizontal="center" readingOrder="0" vertical="center"/>
    </xf>
    <xf borderId="19" fillId="0" fontId="2" numFmtId="0" xfId="0" applyBorder="1" applyFont="1"/>
    <xf borderId="5" fillId="5" fontId="3" numFmtId="0" xfId="0" applyAlignment="1" applyBorder="1" applyFont="1">
      <alignment readingOrder="0"/>
    </xf>
    <xf borderId="17" fillId="5" fontId="6" numFmtId="165" xfId="0" applyBorder="1" applyFont="1" applyNumberFormat="1"/>
    <xf borderId="6" fillId="5" fontId="6" numFmtId="165" xfId="0" applyBorder="1" applyFont="1" applyNumberFormat="1"/>
    <xf borderId="10" fillId="5" fontId="4" numFmtId="165" xfId="0" applyBorder="1" applyFont="1" applyNumberFormat="1"/>
    <xf borderId="10" fillId="5" fontId="6" numFmtId="165" xfId="0" applyBorder="1" applyFont="1" applyNumberFormat="1"/>
    <xf borderId="11" fillId="5" fontId="6" numFmtId="165" xfId="0" applyBorder="1" applyFont="1" applyNumberFormat="1"/>
    <xf borderId="16" fillId="5" fontId="6" numFmtId="165" xfId="0" applyAlignment="1" applyBorder="1" applyFont="1" applyNumberFormat="1">
      <alignment readingOrder="0"/>
    </xf>
    <xf borderId="14" fillId="5" fontId="6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13.71"/>
    <col customWidth="1" min="3" max="4" width="11.57"/>
    <col customWidth="1" min="5" max="5" width="26.57"/>
    <col customWidth="1" min="6" max="6" width="12.14"/>
    <col customWidth="1" min="7" max="14" width="11.57"/>
    <col customWidth="1" min="15" max="15" width="10.29"/>
    <col customWidth="1" min="16" max="26" width="8.71"/>
  </cols>
  <sheetData>
    <row r="2">
      <c r="A2" s="1" t="s">
        <v>0</v>
      </c>
      <c r="B2" s="2"/>
      <c r="E2" s="3" t="s">
        <v>1</v>
      </c>
      <c r="F2" s="2"/>
      <c r="G2" s="4"/>
      <c r="H2" s="4"/>
      <c r="I2" s="4"/>
      <c r="J2" s="5"/>
    </row>
    <row r="3">
      <c r="A3" s="6" t="s">
        <v>2</v>
      </c>
      <c r="B3" s="7">
        <v>22000.0</v>
      </c>
      <c r="E3" s="8" t="s">
        <v>3</v>
      </c>
      <c r="F3" s="9">
        <v>4000029.0</v>
      </c>
      <c r="G3" s="10"/>
      <c r="H3" s="11"/>
      <c r="I3" s="11"/>
      <c r="J3" s="12"/>
    </row>
    <row r="4">
      <c r="A4" s="13" t="s">
        <v>4</v>
      </c>
      <c r="B4" s="14">
        <v>43080.0</v>
      </c>
      <c r="E4" s="15" t="s">
        <v>5</v>
      </c>
      <c r="F4" s="16" t="s">
        <v>6</v>
      </c>
      <c r="G4" s="17"/>
      <c r="H4" s="11"/>
      <c r="I4" s="11"/>
      <c r="J4" s="12"/>
    </row>
    <row r="5">
      <c r="A5" s="13" t="s">
        <v>7</v>
      </c>
      <c r="B5" s="14">
        <v>5000.0</v>
      </c>
      <c r="E5" s="15" t="s">
        <v>8</v>
      </c>
      <c r="F5" s="18">
        <v>100000.0</v>
      </c>
      <c r="G5" s="17"/>
      <c r="H5" s="11"/>
      <c r="I5" s="11"/>
      <c r="J5" s="12"/>
    </row>
    <row r="6">
      <c r="A6" s="13" t="s">
        <v>9</v>
      </c>
      <c r="B6" s="14">
        <v>36080.0</v>
      </c>
      <c r="E6" s="15" t="s">
        <v>10</v>
      </c>
      <c r="F6" s="18">
        <v>2000000.0</v>
      </c>
      <c r="G6" s="17"/>
      <c r="H6" s="11"/>
      <c r="I6" s="11"/>
      <c r="J6" s="12"/>
    </row>
    <row r="7">
      <c r="A7" s="13" t="s">
        <v>11</v>
      </c>
      <c r="B7" s="14">
        <v>28000.0</v>
      </c>
      <c r="E7" s="15" t="s">
        <v>12</v>
      </c>
      <c r="F7" s="18">
        <v>200000.0</v>
      </c>
      <c r="G7" s="19"/>
      <c r="H7" s="11"/>
      <c r="I7" s="11"/>
      <c r="J7" s="12"/>
    </row>
    <row r="8">
      <c r="A8" s="13" t="s">
        <v>13</v>
      </c>
      <c r="B8" s="14">
        <v>20000.0</v>
      </c>
      <c r="E8" s="15" t="s">
        <v>14</v>
      </c>
      <c r="F8" s="18">
        <v>500000.0</v>
      </c>
      <c r="G8" s="19"/>
      <c r="H8" s="11"/>
      <c r="I8" s="11"/>
      <c r="J8" s="12"/>
    </row>
    <row r="9">
      <c r="A9" s="13" t="s">
        <v>15</v>
      </c>
      <c r="B9" s="14">
        <v>36260.0</v>
      </c>
      <c r="E9" s="20" t="s">
        <v>16</v>
      </c>
      <c r="F9" s="21">
        <f>SUM(F3:F8)+10000</f>
        <v>6810029</v>
      </c>
      <c r="G9" s="19"/>
      <c r="H9" s="11"/>
      <c r="I9" s="11"/>
      <c r="J9" s="12"/>
    </row>
    <row r="10">
      <c r="A10" s="13" t="s">
        <v>17</v>
      </c>
      <c r="B10" s="14">
        <v>80000.0</v>
      </c>
      <c r="E10" s="22"/>
      <c r="F10" s="22"/>
      <c r="G10" s="11"/>
      <c r="H10" s="11"/>
      <c r="I10" s="11"/>
      <c r="J10" s="12"/>
    </row>
    <row r="11">
      <c r="A11" s="13" t="s">
        <v>18</v>
      </c>
      <c r="B11" s="14">
        <v>240000.0</v>
      </c>
      <c r="E11" s="13"/>
      <c r="F11" s="23"/>
      <c r="G11" s="11"/>
      <c r="H11" s="11"/>
      <c r="I11" s="11"/>
      <c r="J11" s="12"/>
    </row>
    <row r="12">
      <c r="A12" s="13" t="s">
        <v>19</v>
      </c>
      <c r="B12" s="14">
        <v>600000.0</v>
      </c>
      <c r="E12" s="13"/>
      <c r="F12" s="23"/>
      <c r="G12" s="11"/>
      <c r="H12" s="11"/>
      <c r="I12" s="11"/>
      <c r="J12" s="12"/>
    </row>
    <row r="13">
      <c r="A13" s="13" t="s">
        <v>20</v>
      </c>
      <c r="B13" s="14">
        <v>300000.0</v>
      </c>
      <c r="E13" s="13"/>
      <c r="F13" s="23"/>
      <c r="G13" s="11"/>
      <c r="H13" s="11"/>
      <c r="I13" s="11"/>
      <c r="J13" s="12"/>
    </row>
    <row r="14">
      <c r="A14" s="15" t="s">
        <v>21</v>
      </c>
      <c r="B14" s="24">
        <v>500000.0</v>
      </c>
      <c r="E14" s="25"/>
      <c r="F14" s="26"/>
      <c r="G14" s="27"/>
      <c r="H14" s="27"/>
      <c r="I14" s="27"/>
      <c r="J14" s="28"/>
    </row>
    <row r="15">
      <c r="A15" s="25" t="s">
        <v>16</v>
      </c>
      <c r="B15" s="29">
        <f>SUM(B3:B14)</f>
        <v>1910420</v>
      </c>
    </row>
    <row r="17">
      <c r="A17" s="30"/>
      <c r="B17" s="31"/>
      <c r="C17" s="32" t="s">
        <v>22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</row>
    <row r="18">
      <c r="A18" s="35"/>
      <c r="B18" s="36" t="s">
        <v>23</v>
      </c>
      <c r="C18" s="37" t="s">
        <v>24</v>
      </c>
      <c r="D18" s="37" t="s">
        <v>25</v>
      </c>
      <c r="E18" s="37" t="s">
        <v>26</v>
      </c>
      <c r="F18" s="37" t="s">
        <v>27</v>
      </c>
      <c r="G18" s="37" t="s">
        <v>28</v>
      </c>
      <c r="H18" s="37" t="s">
        <v>29</v>
      </c>
      <c r="I18" s="37" t="s">
        <v>30</v>
      </c>
      <c r="J18" s="37" t="s">
        <v>31</v>
      </c>
      <c r="K18" s="37" t="s">
        <v>32</v>
      </c>
      <c r="L18" s="37" t="s">
        <v>33</v>
      </c>
      <c r="M18" s="37" t="s">
        <v>34</v>
      </c>
      <c r="N18" s="37" t="s">
        <v>35</v>
      </c>
      <c r="O18" s="38" t="s">
        <v>36</v>
      </c>
    </row>
    <row r="19">
      <c r="A19" s="8" t="s">
        <v>37</v>
      </c>
      <c r="B19" s="39">
        <f>SUM(B3:B14)</f>
        <v>1910420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40"/>
    </row>
    <row r="20">
      <c r="A20" s="15" t="s">
        <v>38</v>
      </c>
      <c r="B20" s="41">
        <f>SUM(B15:B19)+10000</f>
        <v>3830840</v>
      </c>
      <c r="C20" s="42">
        <v>10000.0</v>
      </c>
      <c r="D20" s="42">
        <v>10000.0</v>
      </c>
      <c r="E20" s="42">
        <v>10000.0</v>
      </c>
      <c r="F20" s="42">
        <v>10000.0</v>
      </c>
      <c r="G20" s="42">
        <v>10000.0</v>
      </c>
      <c r="H20" s="42">
        <v>10000.0</v>
      </c>
      <c r="I20" s="42">
        <v>10000.0</v>
      </c>
      <c r="J20" s="42">
        <v>10000.0</v>
      </c>
      <c r="K20" s="42">
        <v>10000.0</v>
      </c>
      <c r="L20" s="42">
        <v>10000.0</v>
      </c>
      <c r="M20" s="42">
        <v>10000.0</v>
      </c>
      <c r="N20" s="42">
        <v>10000.0</v>
      </c>
      <c r="O20" s="43">
        <f t="shared" ref="O20:O25" si="1">SUM(C20:N20)</f>
        <v>120000</v>
      </c>
    </row>
    <row r="21" ht="15.75" customHeight="1">
      <c r="A21" s="13" t="s">
        <v>39</v>
      </c>
      <c r="B21" s="23"/>
      <c r="C21" s="44">
        <v>40000.0</v>
      </c>
      <c r="D21" s="44">
        <v>45000.0</v>
      </c>
      <c r="E21" s="41">
        <v>50000.0</v>
      </c>
      <c r="F21" s="41">
        <v>50000.0</v>
      </c>
      <c r="G21" s="41">
        <v>50000.0</v>
      </c>
      <c r="H21" s="41">
        <v>50000.0</v>
      </c>
      <c r="I21" s="41">
        <v>50000.0</v>
      </c>
      <c r="J21" s="41">
        <v>50000.0</v>
      </c>
      <c r="K21" s="44">
        <v>25000.0</v>
      </c>
      <c r="L21" s="41">
        <v>50000.0</v>
      </c>
      <c r="M21" s="41">
        <v>50000.0</v>
      </c>
      <c r="N21" s="41">
        <v>50000.0</v>
      </c>
      <c r="O21" s="14">
        <f t="shared" si="1"/>
        <v>560000</v>
      </c>
    </row>
    <row r="22" ht="15.75" customHeight="1">
      <c r="A22" s="13" t="s">
        <v>40</v>
      </c>
      <c r="B22" s="23"/>
      <c r="C22" s="44">
        <v>30000.0</v>
      </c>
      <c r="D22" s="44">
        <v>30000.0</v>
      </c>
      <c r="E22" s="44">
        <v>25000.0</v>
      </c>
      <c r="F22" s="44">
        <v>25000.0</v>
      </c>
      <c r="G22" s="44">
        <v>20000.0</v>
      </c>
      <c r="H22" s="44">
        <v>10000.0</v>
      </c>
      <c r="I22" s="44">
        <v>10000.0</v>
      </c>
      <c r="J22" s="44">
        <v>20000.0</v>
      </c>
      <c r="K22" s="41">
        <v>50000.0</v>
      </c>
      <c r="L22" s="44">
        <v>30000.0</v>
      </c>
      <c r="M22" s="44">
        <v>30000.0</v>
      </c>
      <c r="N22" s="44">
        <v>30000.0</v>
      </c>
      <c r="O22" s="14">
        <f t="shared" si="1"/>
        <v>310000</v>
      </c>
    </row>
    <row r="23" ht="15.75" customHeight="1">
      <c r="A23" s="13" t="s">
        <v>41</v>
      </c>
      <c r="B23" s="23"/>
      <c r="C23" s="44">
        <v>20000.0</v>
      </c>
      <c r="D23" s="44">
        <v>20000.0</v>
      </c>
      <c r="E23" s="44">
        <v>20000.0</v>
      </c>
      <c r="F23" s="44">
        <v>20000.0</v>
      </c>
      <c r="G23" s="44">
        <v>20000.0</v>
      </c>
      <c r="H23" s="44">
        <v>20000.0</v>
      </c>
      <c r="I23" s="44">
        <v>20000.0</v>
      </c>
      <c r="J23" s="44">
        <v>20000.0</v>
      </c>
      <c r="K23" s="44">
        <v>20000.0</v>
      </c>
      <c r="L23" s="44">
        <v>20000.0</v>
      </c>
      <c r="M23" s="44">
        <v>20000.0</v>
      </c>
      <c r="N23" s="44">
        <v>20000.0</v>
      </c>
      <c r="O23" s="14">
        <f t="shared" si="1"/>
        <v>240000</v>
      </c>
    </row>
    <row r="24" ht="15.75" customHeight="1">
      <c r="A24" s="15" t="s">
        <v>42</v>
      </c>
      <c r="B24" s="23"/>
      <c r="C24" s="44">
        <v>600000.0</v>
      </c>
      <c r="D24" s="44">
        <v>600000.0</v>
      </c>
      <c r="E24" s="44">
        <v>600000.0</v>
      </c>
      <c r="F24" s="44">
        <v>600000.0</v>
      </c>
      <c r="G24" s="44">
        <v>600000.0</v>
      </c>
      <c r="H24" s="44">
        <v>600000.0</v>
      </c>
      <c r="I24" s="44">
        <v>600000.0</v>
      </c>
      <c r="J24" s="44">
        <v>600000.0</v>
      </c>
      <c r="K24" s="44">
        <v>600000.0</v>
      </c>
      <c r="L24" s="44">
        <v>600000.0</v>
      </c>
      <c r="M24" s="44">
        <v>600000.0</v>
      </c>
      <c r="N24" s="44">
        <v>600000.0</v>
      </c>
      <c r="O24" s="14">
        <f t="shared" si="1"/>
        <v>7200000</v>
      </c>
    </row>
    <row r="25" ht="15.75" customHeight="1">
      <c r="A25" s="15" t="s">
        <v>42</v>
      </c>
      <c r="B25" s="23"/>
      <c r="C25" s="44">
        <v>48000.0</v>
      </c>
      <c r="D25" s="44">
        <v>48000.0</v>
      </c>
      <c r="E25" s="44">
        <v>48000.0</v>
      </c>
      <c r="F25" s="44">
        <v>48000.0</v>
      </c>
      <c r="G25" s="44">
        <v>48000.0</v>
      </c>
      <c r="H25" s="44">
        <v>48000.0</v>
      </c>
      <c r="I25" s="44">
        <v>48000.0</v>
      </c>
      <c r="J25" s="44">
        <v>48000.0</v>
      </c>
      <c r="K25" s="44">
        <v>48000.0</v>
      </c>
      <c r="L25" s="44">
        <v>48000.0</v>
      </c>
      <c r="M25" s="44">
        <v>48000.0</v>
      </c>
      <c r="N25" s="44">
        <v>48000.0</v>
      </c>
      <c r="O25" s="14">
        <f t="shared" si="1"/>
        <v>576000</v>
      </c>
    </row>
    <row r="26" ht="15.75" customHeight="1">
      <c r="A26" s="20" t="s">
        <v>43</v>
      </c>
      <c r="B26" s="45">
        <f t="shared" ref="B26:N26" si="2">SUM(B19:B25)</f>
        <v>5741260</v>
      </c>
      <c r="C26" s="45">
        <f t="shared" si="2"/>
        <v>748000</v>
      </c>
      <c r="D26" s="45">
        <f t="shared" si="2"/>
        <v>753000</v>
      </c>
      <c r="E26" s="45">
        <f t="shared" si="2"/>
        <v>753000</v>
      </c>
      <c r="F26" s="45">
        <f t="shared" si="2"/>
        <v>753000</v>
      </c>
      <c r="G26" s="45">
        <f t="shared" si="2"/>
        <v>748000</v>
      </c>
      <c r="H26" s="45">
        <f t="shared" si="2"/>
        <v>738000</v>
      </c>
      <c r="I26" s="45">
        <f t="shared" si="2"/>
        <v>738000</v>
      </c>
      <c r="J26" s="45">
        <f t="shared" si="2"/>
        <v>748000</v>
      </c>
      <c r="K26" s="45">
        <f t="shared" si="2"/>
        <v>753000</v>
      </c>
      <c r="L26" s="45">
        <f t="shared" si="2"/>
        <v>758000</v>
      </c>
      <c r="M26" s="45">
        <f t="shared" si="2"/>
        <v>758000</v>
      </c>
      <c r="N26" s="45">
        <f t="shared" si="2"/>
        <v>758000</v>
      </c>
      <c r="O26" s="46"/>
    </row>
    <row r="27" ht="15.75" customHeight="1">
      <c r="A27" s="47" t="s">
        <v>44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2"/>
    </row>
    <row r="28" ht="15.75" customHeight="1">
      <c r="A28" s="49" t="s">
        <v>45</v>
      </c>
      <c r="B28" s="50"/>
      <c r="C28" s="50">
        <f t="shared" ref="C28:N28" si="3">20*200000</f>
        <v>4000000</v>
      </c>
      <c r="D28" s="50">
        <f t="shared" si="3"/>
        <v>4000000</v>
      </c>
      <c r="E28" s="50">
        <f t="shared" si="3"/>
        <v>4000000</v>
      </c>
      <c r="F28" s="50">
        <f t="shared" si="3"/>
        <v>4000000</v>
      </c>
      <c r="G28" s="50">
        <f t="shared" si="3"/>
        <v>4000000</v>
      </c>
      <c r="H28" s="50">
        <f t="shared" si="3"/>
        <v>4000000</v>
      </c>
      <c r="I28" s="50">
        <f t="shared" si="3"/>
        <v>4000000</v>
      </c>
      <c r="J28" s="50">
        <f t="shared" si="3"/>
        <v>4000000</v>
      </c>
      <c r="K28" s="50">
        <f t="shared" si="3"/>
        <v>4000000</v>
      </c>
      <c r="L28" s="50">
        <f t="shared" si="3"/>
        <v>4000000</v>
      </c>
      <c r="M28" s="50">
        <f t="shared" si="3"/>
        <v>4000000</v>
      </c>
      <c r="N28" s="50">
        <f t="shared" si="3"/>
        <v>4000000</v>
      </c>
      <c r="O28" s="51">
        <f t="shared" ref="O28:O33" si="5">SUM(C28:N28)</f>
        <v>48000000</v>
      </c>
    </row>
    <row r="29" ht="15.75" customHeight="1">
      <c r="A29" s="15" t="s">
        <v>46</v>
      </c>
      <c r="B29" s="52">
        <f t="shared" ref="B29:N29" si="4">B28-B26</f>
        <v>-5741260</v>
      </c>
      <c r="C29" s="53">
        <f t="shared" si="4"/>
        <v>3252000</v>
      </c>
      <c r="D29" s="53">
        <f t="shared" si="4"/>
        <v>3247000</v>
      </c>
      <c r="E29" s="53">
        <f t="shared" si="4"/>
        <v>3247000</v>
      </c>
      <c r="F29" s="53">
        <f t="shared" si="4"/>
        <v>3247000</v>
      </c>
      <c r="G29" s="53">
        <f t="shared" si="4"/>
        <v>3252000</v>
      </c>
      <c r="H29" s="53">
        <f t="shared" si="4"/>
        <v>3262000</v>
      </c>
      <c r="I29" s="53">
        <f t="shared" si="4"/>
        <v>3262000</v>
      </c>
      <c r="J29" s="53">
        <f t="shared" si="4"/>
        <v>3252000</v>
      </c>
      <c r="K29" s="53">
        <f t="shared" si="4"/>
        <v>3247000</v>
      </c>
      <c r="L29" s="53">
        <f t="shared" si="4"/>
        <v>3242000</v>
      </c>
      <c r="M29" s="53">
        <f t="shared" si="4"/>
        <v>3242000</v>
      </c>
      <c r="N29" s="53">
        <f t="shared" si="4"/>
        <v>3242000</v>
      </c>
      <c r="O29" s="54">
        <f t="shared" si="5"/>
        <v>38994000</v>
      </c>
    </row>
    <row r="30" ht="15.75" customHeight="1">
      <c r="A30" s="15" t="s">
        <v>47</v>
      </c>
      <c r="B30" s="52">
        <f t="shared" ref="B30:B32" si="7">B$29/3</f>
        <v>-1913753.333</v>
      </c>
      <c r="C30" s="53">
        <f t="shared" ref="C30:N30" si="6">C$29/3-80000</f>
        <v>1004000</v>
      </c>
      <c r="D30" s="53">
        <f t="shared" si="6"/>
        <v>1002333.333</v>
      </c>
      <c r="E30" s="53">
        <f t="shared" si="6"/>
        <v>1002333.333</v>
      </c>
      <c r="F30" s="53">
        <f t="shared" si="6"/>
        <v>1002333.333</v>
      </c>
      <c r="G30" s="53">
        <f t="shared" si="6"/>
        <v>1004000</v>
      </c>
      <c r="H30" s="53">
        <f t="shared" si="6"/>
        <v>1007333.333</v>
      </c>
      <c r="I30" s="53">
        <f t="shared" si="6"/>
        <v>1007333.333</v>
      </c>
      <c r="J30" s="53">
        <f t="shared" si="6"/>
        <v>1004000</v>
      </c>
      <c r="K30" s="53">
        <f t="shared" si="6"/>
        <v>1002333.333</v>
      </c>
      <c r="L30" s="53">
        <f t="shared" si="6"/>
        <v>1000666.667</v>
      </c>
      <c r="M30" s="53">
        <f t="shared" si="6"/>
        <v>1000666.667</v>
      </c>
      <c r="N30" s="53">
        <f t="shared" si="6"/>
        <v>1000666.667</v>
      </c>
      <c r="O30" s="54">
        <f t="shared" si="5"/>
        <v>12038000</v>
      </c>
    </row>
    <row r="31" ht="15.75" customHeight="1">
      <c r="A31" s="15" t="s">
        <v>48</v>
      </c>
      <c r="B31" s="52">
        <f t="shared" si="7"/>
        <v>-1913753.333</v>
      </c>
      <c r="C31" s="53">
        <f t="shared" ref="C31:N31" si="8">C$29/3-80000</f>
        <v>1004000</v>
      </c>
      <c r="D31" s="53">
        <f t="shared" si="8"/>
        <v>1002333.333</v>
      </c>
      <c r="E31" s="53">
        <f t="shared" si="8"/>
        <v>1002333.333</v>
      </c>
      <c r="F31" s="53">
        <f t="shared" si="8"/>
        <v>1002333.333</v>
      </c>
      <c r="G31" s="53">
        <f t="shared" si="8"/>
        <v>1004000</v>
      </c>
      <c r="H31" s="53">
        <f t="shared" si="8"/>
        <v>1007333.333</v>
      </c>
      <c r="I31" s="53">
        <f t="shared" si="8"/>
        <v>1007333.333</v>
      </c>
      <c r="J31" s="53">
        <f t="shared" si="8"/>
        <v>1004000</v>
      </c>
      <c r="K31" s="53">
        <f t="shared" si="8"/>
        <v>1002333.333</v>
      </c>
      <c r="L31" s="53">
        <f t="shared" si="8"/>
        <v>1000666.667</v>
      </c>
      <c r="M31" s="53">
        <f t="shared" si="8"/>
        <v>1000666.667</v>
      </c>
      <c r="N31" s="53">
        <f t="shared" si="8"/>
        <v>1000666.667</v>
      </c>
      <c r="O31" s="54">
        <f t="shared" si="5"/>
        <v>12038000</v>
      </c>
    </row>
    <row r="32" ht="15.75" customHeight="1">
      <c r="A32" s="15" t="s">
        <v>49</v>
      </c>
      <c r="B32" s="52">
        <f t="shared" si="7"/>
        <v>-1913753.333</v>
      </c>
      <c r="C32" s="53">
        <f t="shared" ref="C32:N32" si="9">C$29/3-80000</f>
        <v>1004000</v>
      </c>
      <c r="D32" s="53">
        <f t="shared" si="9"/>
        <v>1002333.333</v>
      </c>
      <c r="E32" s="53">
        <f t="shared" si="9"/>
        <v>1002333.333</v>
      </c>
      <c r="F32" s="53">
        <f t="shared" si="9"/>
        <v>1002333.333</v>
      </c>
      <c r="G32" s="53">
        <f t="shared" si="9"/>
        <v>1004000</v>
      </c>
      <c r="H32" s="53">
        <f t="shared" si="9"/>
        <v>1007333.333</v>
      </c>
      <c r="I32" s="53">
        <f t="shared" si="9"/>
        <v>1007333.333</v>
      </c>
      <c r="J32" s="53">
        <f t="shared" si="9"/>
        <v>1004000</v>
      </c>
      <c r="K32" s="53">
        <f t="shared" si="9"/>
        <v>1002333.333</v>
      </c>
      <c r="L32" s="53">
        <f t="shared" si="9"/>
        <v>1000666.667</v>
      </c>
      <c r="M32" s="53">
        <f t="shared" si="9"/>
        <v>1000666.667</v>
      </c>
      <c r="N32" s="53">
        <f t="shared" si="9"/>
        <v>1000666.667</v>
      </c>
      <c r="O32" s="54">
        <f t="shared" si="5"/>
        <v>12038000</v>
      </c>
    </row>
    <row r="33" ht="15.75" customHeight="1">
      <c r="A33" s="20" t="s">
        <v>50</v>
      </c>
      <c r="B33" s="26"/>
      <c r="C33" s="55">
        <v>80000.0</v>
      </c>
      <c r="D33" s="55">
        <v>80000.0</v>
      </c>
      <c r="E33" s="55">
        <v>80000.0</v>
      </c>
      <c r="F33" s="55">
        <v>80000.0</v>
      </c>
      <c r="G33" s="55">
        <v>80000.0</v>
      </c>
      <c r="H33" s="55">
        <v>80000.0</v>
      </c>
      <c r="I33" s="55">
        <v>80000.0</v>
      </c>
      <c r="J33" s="55">
        <v>80000.0</v>
      </c>
      <c r="K33" s="55">
        <v>80000.0</v>
      </c>
      <c r="L33" s="55">
        <v>80000.0</v>
      </c>
      <c r="M33" s="55">
        <v>80000.0</v>
      </c>
      <c r="N33" s="55">
        <v>80000.0</v>
      </c>
      <c r="O33" s="56">
        <f t="shared" si="5"/>
        <v>960000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B2"/>
    <mergeCell ref="E2:F2"/>
    <mergeCell ref="C17:O17"/>
    <mergeCell ref="A27:O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2024-01-07T13:13:55Z</dcterms:created>
  <dc:creator>Csipkés Bence</dc:creator>
</cp:coreProperties>
</file>