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uryadey92/Google Drive/NSF FPGAs for DNNs/Git Repositories/dnn-rtl/FPGA/"/>
    </mc:Choice>
  </mc:AlternateContent>
  <bookViews>
    <workbookView xWindow="28800" yWindow="0" windowWidth="38400" windowHeight="24000" tabRatio="500"/>
  </bookViews>
  <sheets>
    <sheet name="Sheet1" sheetId="1" r:id="rId1"/>
    <sheet name="FPGA Resourc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B13" i="2"/>
  <c r="B10" i="2"/>
  <c r="F5" i="2"/>
  <c r="B9" i="2"/>
  <c r="B7" i="2"/>
  <c r="B6" i="2"/>
  <c r="P9" i="1"/>
  <c r="P8" i="1"/>
  <c r="P7" i="1"/>
  <c r="P4" i="1"/>
  <c r="P3" i="1"/>
  <c r="P2" i="1"/>
  <c r="J2" i="1"/>
  <c r="E7" i="1"/>
  <c r="C7" i="1"/>
  <c r="E5" i="1"/>
  <c r="C5" i="1"/>
  <c r="E4" i="1"/>
  <c r="C4" i="1"/>
</calcChain>
</file>

<file path=xl/sharedStrings.xml><?xml version="1.0" encoding="utf-8"?>
<sst xmlns="http://schemas.openxmlformats.org/spreadsheetml/2006/main" count="62" uniqueCount="58">
  <si>
    <t>DNN</t>
  </si>
  <si>
    <t>Neurons</t>
  </si>
  <si>
    <t>fo</t>
  </si>
  <si>
    <t>Weights</t>
  </si>
  <si>
    <t>fi</t>
  </si>
  <si>
    <t>z</t>
  </si>
  <si>
    <t>Layer 1</t>
  </si>
  <si>
    <t>Junction 1</t>
  </si>
  <si>
    <t>Layer 2</t>
  </si>
  <si>
    <t>Junction 2</t>
  </si>
  <si>
    <t>Layer 3</t>
  </si>
  <si>
    <t>cpc-2</t>
  </si>
  <si>
    <t>Should be =</t>
  </si>
  <si>
    <t>int_bits</t>
  </si>
  <si>
    <t>frac_bits</t>
  </si>
  <si>
    <t>width_in</t>
  </si>
  <si>
    <t>width</t>
  </si>
  <si>
    <t>Inputs</t>
  </si>
  <si>
    <t>a_in</t>
  </si>
  <si>
    <t>y_in</t>
  </si>
  <si>
    <t>eta_in</t>
  </si>
  <si>
    <t>clk</t>
  </si>
  <si>
    <t>reset</t>
  </si>
  <si>
    <t>Outputs</t>
  </si>
  <si>
    <t>y_out</t>
  </si>
  <si>
    <t>a_out_alln</t>
  </si>
  <si>
    <t>Bits</t>
  </si>
  <si>
    <t>TOTAL</t>
  </si>
  <si>
    <t>Vivado</t>
  </si>
  <si>
    <t>I/O</t>
  </si>
  <si>
    <t>BUFG</t>
  </si>
  <si>
    <t>https://www.xilinx.com/itp/xilinx10/isehelp/ise_r_comp_global_buffers.htm</t>
  </si>
  <si>
    <t>http://www.edaboard.com/thread79284.html</t>
  </si>
  <si>
    <t>Logic Slices</t>
  </si>
  <si>
    <t>LUTs</t>
  </si>
  <si>
    <t>Each LUT:</t>
  </si>
  <si>
    <t>Each slice:</t>
  </si>
  <si>
    <t>Total LUTs</t>
  </si>
  <si>
    <t>Total logic cells</t>
  </si>
  <si>
    <t>Logic Cells</t>
  </si>
  <si>
    <t>No. of LUTs usable as dist RAM</t>
  </si>
  <si>
    <t>Total dist RAM (Kb)</t>
  </si>
  <si>
    <t>FFs</t>
  </si>
  <si>
    <t>Total FFs</t>
  </si>
  <si>
    <t>BRAM blocks</t>
  </si>
  <si>
    <t>Each block</t>
  </si>
  <si>
    <t>RAM (Kb)</t>
  </si>
  <si>
    <t>Total BRAM (Kb)</t>
  </si>
  <si>
    <t>IO pins</t>
  </si>
  <si>
    <t>Total DSP slices</t>
  </si>
  <si>
    <t>inputlayer</t>
  </si>
  <si>
    <t>hiddenlayer</t>
  </si>
  <si>
    <t>outputlayer</t>
  </si>
  <si>
    <t>maxfinderset</t>
  </si>
  <si>
    <t>maxfinder</t>
  </si>
  <si>
    <t>shiftreg</t>
  </si>
  <si>
    <t>layers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</si>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</sst>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4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161" workbookViewId="0">
      <selection activeCell="E28" sqref="E28"/>
    </sheetView>
  </sheetViews>
  <sheetFormatPr baseColWidth="10" defaultRowHeight="16" x14ac:dyDescent="0.2"/>
  <sheetData>
    <row r="1" spans="1:1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16</v>
      </c>
      <c r="I1" t="s">
        <v>13</v>
      </c>
      <c r="J1" t="s">
        <v>14</v>
      </c>
      <c r="K1" t="s">
        <v>15</v>
      </c>
      <c r="L1" t="s">
        <v>56</v>
      </c>
      <c r="N1" s="3" t="s">
        <v>29</v>
      </c>
      <c r="P1" t="s">
        <v>26</v>
      </c>
    </row>
    <row r="2" spans="1:16" x14ac:dyDescent="0.2">
      <c r="A2" t="s">
        <v>1</v>
      </c>
      <c r="B2">
        <v>64</v>
      </c>
      <c r="D2">
        <v>16</v>
      </c>
      <c r="F2">
        <v>4</v>
      </c>
      <c r="H2">
        <v>10</v>
      </c>
      <c r="I2">
        <v>2</v>
      </c>
      <c r="J2">
        <f>H2-I2-1</f>
        <v>7</v>
      </c>
      <c r="K2">
        <v>8</v>
      </c>
      <c r="L2">
        <v>3</v>
      </c>
      <c r="N2" t="s">
        <v>17</v>
      </c>
      <c r="O2" t="s">
        <v>18</v>
      </c>
      <c r="P2">
        <f>K2*C6/C3</f>
        <v>128</v>
      </c>
    </row>
    <row r="3" spans="1:16" x14ac:dyDescent="0.2">
      <c r="A3" t="s">
        <v>2</v>
      </c>
      <c r="C3">
        <v>2</v>
      </c>
      <c r="E3">
        <v>2</v>
      </c>
      <c r="O3" t="s">
        <v>19</v>
      </c>
      <c r="P3">
        <f>E6/E5</f>
        <v>1</v>
      </c>
    </row>
    <row r="4" spans="1:16" x14ac:dyDescent="0.2">
      <c r="A4" t="s">
        <v>3</v>
      </c>
      <c r="C4">
        <f>B2*C3</f>
        <v>128</v>
      </c>
      <c r="E4">
        <f>D2*E3</f>
        <v>32</v>
      </c>
      <c r="O4" t="s">
        <v>20</v>
      </c>
      <c r="P4">
        <f>H2</f>
        <v>10</v>
      </c>
    </row>
    <row r="5" spans="1:16" x14ac:dyDescent="0.2">
      <c r="A5" t="s">
        <v>4</v>
      </c>
      <c r="C5">
        <f>C4/D2</f>
        <v>8</v>
      </c>
      <c r="E5">
        <f>E4/F2</f>
        <v>8</v>
      </c>
      <c r="O5" t="s">
        <v>21</v>
      </c>
      <c r="P5">
        <v>1</v>
      </c>
    </row>
    <row r="6" spans="1:16" x14ac:dyDescent="0.2">
      <c r="A6" t="s">
        <v>5</v>
      </c>
      <c r="C6">
        <v>32</v>
      </c>
      <c r="E6">
        <v>8</v>
      </c>
      <c r="O6" t="s">
        <v>22</v>
      </c>
      <c r="P6">
        <v>1</v>
      </c>
    </row>
    <row r="7" spans="1:16" x14ac:dyDescent="0.2">
      <c r="A7" t="s">
        <v>11</v>
      </c>
      <c r="C7">
        <f>C4/C6</f>
        <v>4</v>
      </c>
      <c r="D7" s="1" t="s">
        <v>12</v>
      </c>
      <c r="E7">
        <f>E4/E6</f>
        <v>4</v>
      </c>
      <c r="N7" t="s">
        <v>23</v>
      </c>
      <c r="O7" t="s">
        <v>24</v>
      </c>
      <c r="P7">
        <f>E6/E5</f>
        <v>1</v>
      </c>
    </row>
    <row r="8" spans="1:16" x14ac:dyDescent="0.2">
      <c r="O8" t="s">
        <v>25</v>
      </c>
      <c r="P8">
        <f>F2</f>
        <v>4</v>
      </c>
    </row>
    <row r="9" spans="1:16" x14ac:dyDescent="0.2">
      <c r="N9" t="s">
        <v>27</v>
      </c>
      <c r="P9">
        <f>SUM(P2:P8)</f>
        <v>146</v>
      </c>
    </row>
    <row r="10" spans="1:16" x14ac:dyDescent="0.2">
      <c r="N10" t="s">
        <v>28</v>
      </c>
      <c r="P10" s="2">
        <v>130</v>
      </c>
    </row>
    <row r="12" spans="1:16" x14ac:dyDescent="0.2">
      <c r="A12" t="s">
        <v>0</v>
      </c>
      <c r="B12" t="s">
        <v>50</v>
      </c>
    </row>
    <row r="13" spans="1:16" x14ac:dyDescent="0.2">
      <c r="B13" t="s">
        <v>51</v>
      </c>
    </row>
    <row r="14" spans="1:16" x14ac:dyDescent="0.2">
      <c r="B14" t="s">
        <v>52</v>
      </c>
    </row>
    <row r="15" spans="1:16" x14ac:dyDescent="0.2">
      <c r="B15" t="s">
        <v>53</v>
      </c>
      <c r="C15" t="s">
        <v>54</v>
      </c>
    </row>
    <row r="16" spans="1:16" x14ac:dyDescent="0.2">
      <c r="B16" t="s">
        <v>54</v>
      </c>
    </row>
    <row r="17" spans="2:4" x14ac:dyDescent="0.2">
      <c r="B17" t="s">
        <v>55</v>
      </c>
      <c r="C17" t="s">
        <v>57</v>
      </c>
      <c r="D17">
        <f>H2*L2</f>
        <v>30</v>
      </c>
    </row>
    <row r="18" spans="2:4" x14ac:dyDescent="0.2">
      <c r="B18" t="s">
        <v>55</v>
      </c>
      <c r="C18" t="s">
        <v>57</v>
      </c>
      <c r="D18">
        <f>H2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85" workbookViewId="0">
      <selection activeCell="B19" sqref="B19"/>
    </sheetView>
  </sheetViews>
  <sheetFormatPr baseColWidth="10" defaultRowHeight="16" x14ac:dyDescent="0.2"/>
  <cols>
    <col min="1" max="1" width="26.1640625" bestFit="1" customWidth="1"/>
    <col min="3" max="3" width="10.83203125" customWidth="1"/>
  </cols>
  <sheetData>
    <row r="1" spans="1:6" x14ac:dyDescent="0.2">
      <c r="A1" t="s">
        <v>33</v>
      </c>
      <c r="B1">
        <v>15850</v>
      </c>
    </row>
    <row r="2" spans="1:6" x14ac:dyDescent="0.2">
      <c r="A2" s="4" t="s">
        <v>36</v>
      </c>
      <c r="C2" t="s">
        <v>42</v>
      </c>
      <c r="D2">
        <v>8</v>
      </c>
    </row>
    <row r="3" spans="1:6" x14ac:dyDescent="0.2">
      <c r="C3" t="s">
        <v>34</v>
      </c>
      <c r="D3">
        <v>4</v>
      </c>
    </row>
    <row r="4" spans="1:6" x14ac:dyDescent="0.2">
      <c r="C4" t="s">
        <v>35</v>
      </c>
      <c r="E4" t="s">
        <v>17</v>
      </c>
      <c r="F4">
        <v>6</v>
      </c>
    </row>
    <row r="5" spans="1:6" x14ac:dyDescent="0.2">
      <c r="E5" t="s">
        <v>39</v>
      </c>
      <c r="F5">
        <f>2^F4</f>
        <v>64</v>
      </c>
    </row>
    <row r="6" spans="1:6" x14ac:dyDescent="0.2">
      <c r="A6" t="s">
        <v>37</v>
      </c>
      <c r="B6" s="3">
        <f>D3*B1</f>
        <v>63400</v>
      </c>
    </row>
    <row r="7" spans="1:6" x14ac:dyDescent="0.2">
      <c r="A7" t="s">
        <v>38</v>
      </c>
      <c r="B7">
        <f>F5*B1</f>
        <v>1014400</v>
      </c>
    </row>
    <row r="8" spans="1:6" x14ac:dyDescent="0.2">
      <c r="A8" t="s">
        <v>40</v>
      </c>
      <c r="B8" s="3">
        <v>19000</v>
      </c>
    </row>
    <row r="9" spans="1:6" x14ac:dyDescent="0.2">
      <c r="A9" t="s">
        <v>41</v>
      </c>
      <c r="B9">
        <f>B8*F5/1024</f>
        <v>1187.5</v>
      </c>
      <c r="C9" t="s">
        <v>32</v>
      </c>
    </row>
    <row r="10" spans="1:6" x14ac:dyDescent="0.2">
      <c r="A10" t="s">
        <v>43</v>
      </c>
      <c r="B10" s="3">
        <f>D2*B1</f>
        <v>126800</v>
      </c>
    </row>
    <row r="11" spans="1:6" x14ac:dyDescent="0.2">
      <c r="A11" t="s">
        <v>44</v>
      </c>
      <c r="B11" s="3">
        <v>135</v>
      </c>
    </row>
    <row r="12" spans="1:6" x14ac:dyDescent="0.2">
      <c r="A12" s="4" t="s">
        <v>45</v>
      </c>
      <c r="C12" t="s">
        <v>46</v>
      </c>
      <c r="D12">
        <v>36</v>
      </c>
    </row>
    <row r="13" spans="1:6" x14ac:dyDescent="0.2">
      <c r="A13" t="s">
        <v>47</v>
      </c>
      <c r="B13">
        <f>B11*D12</f>
        <v>4860</v>
      </c>
    </row>
    <row r="14" spans="1:6" x14ac:dyDescent="0.2">
      <c r="A14" t="s">
        <v>48</v>
      </c>
      <c r="B14" s="3">
        <v>210</v>
      </c>
    </row>
    <row r="15" spans="1:6" x14ac:dyDescent="0.2">
      <c r="A15" t="s">
        <v>30</v>
      </c>
      <c r="B15" s="3">
        <v>32</v>
      </c>
      <c r="C15" t="s">
        <v>31</v>
      </c>
    </row>
    <row r="16" spans="1:6" x14ac:dyDescent="0.2">
      <c r="A16" t="s">
        <v>49</v>
      </c>
      <c r="B16" s="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FPGA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2017-04-04T16:57:42Z</dcterms:created>
  <dcterms:modified xsi:type="dcterms:W3CDTF">2017-04-04T20:21:46Z</dcterms:modified>
</cp:coreProperties>
</file>