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terblossey/Desktop/Columbia - Analysis Projects/Module 1/Challenge/"/>
    </mc:Choice>
  </mc:AlternateContent>
  <xr:revisionPtr revIDLastSave="0" documentId="13_ncr:1_{ADE4B85A-D474-254B-8656-E8597008A386}" xr6:coauthVersionLast="47" xr6:coauthVersionMax="47" xr10:uidLastSave="{00000000-0000-0000-0000-000000000000}"/>
  <bookViews>
    <workbookView xWindow="-38400" yWindow="-14380" windowWidth="38400" windowHeight="21100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Descriptive Statistics" sheetId="11" r:id="rId4"/>
    <sheet name="Category Statistics" sheetId="2" r:id="rId5"/>
    <sheet name="Subcategory Statistics" sheetId="3" r:id="rId6"/>
    <sheet name="Outcomes Based on Launch Date" sheetId="7" r:id="rId7"/>
    <sheet name="Edinburgh Research" sheetId="8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4" i="11"/>
  <c r="C13" i="11"/>
  <c r="C12" i="11"/>
  <c r="C6" i="11"/>
  <c r="C5" i="11"/>
  <c r="C4" i="11"/>
  <c r="B14" i="11"/>
  <c r="B13" i="11"/>
  <c r="B12" i="11"/>
  <c r="B7" i="11"/>
  <c r="B6" i="11"/>
  <c r="B5" i="11"/>
  <c r="B4" i="11"/>
  <c r="C11" i="11"/>
  <c r="B11" i="11"/>
  <c r="C10" i="11"/>
  <c r="B10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7" i="11" l="1"/>
  <c r="E12" i="14"/>
  <c r="E8" i="14"/>
  <c r="E4" i="14"/>
  <c r="H7" i="14"/>
  <c r="H4" i="14"/>
  <c r="H8" i="14"/>
  <c r="H12" i="14"/>
  <c r="G4" i="14"/>
  <c r="G8" i="14"/>
  <c r="G12" i="14"/>
  <c r="E2" i="14"/>
  <c r="F2" i="14" s="1"/>
  <c r="E10" i="14"/>
  <c r="G10" i="14" s="1"/>
  <c r="E6" i="14"/>
  <c r="H6" i="14" s="1"/>
  <c r="F12" i="14"/>
  <c r="F8" i="14"/>
  <c r="F4" i="14"/>
  <c r="E13" i="14"/>
  <c r="G13" i="14" s="1"/>
  <c r="E9" i="14"/>
  <c r="G9" i="14" s="1"/>
  <c r="E5" i="14"/>
  <c r="G5" i="14" s="1"/>
  <c r="E11" i="14"/>
  <c r="G11" i="14" s="1"/>
  <c r="E7" i="14"/>
  <c r="G7" i="14" s="1"/>
  <c r="E3" i="14"/>
  <c r="H3" i="14" s="1"/>
  <c r="C15" i="11"/>
  <c r="B15" i="11"/>
  <c r="H13" i="14" l="1"/>
  <c r="F13" i="14"/>
  <c r="F7" i="14"/>
  <c r="G6" i="14"/>
  <c r="F6" i="14"/>
  <c r="H5" i="14"/>
  <c r="G3" i="14"/>
  <c r="H2" i="14"/>
  <c r="F11" i="14"/>
  <c r="H11" i="14"/>
  <c r="G2" i="14"/>
  <c r="F10" i="14"/>
  <c r="F9" i="14"/>
  <c r="F3" i="14"/>
  <c r="H10" i="14"/>
  <c r="H9" i="14"/>
  <c r="F5" i="14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<sst xmlns="http://schemas.openxmlformats.org/spreadsheetml/2006/main" count="33049" uniqueCount="8417">
  <si>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</si>
  <si>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</si>
  <si>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</si>
  <si>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</si>
  <si>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</si>
  <si>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</si>
  <si>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</si>
  <si>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</si>
  <si>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</si>
  <si>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</si>
  <si>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</si>
  <si>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</si>
  <si>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</si>
  <si>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</si>
  <si>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</si>
  <si>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</si>
  <si>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</si>
  <si>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</si>
  <si>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</si>
  <si>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</si>
  <si>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</si>
  <si>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</si>
  <si>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</si>
  <si>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</si>
  <si>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</si>
  <si>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</si>
  <si>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</si>
  <si>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</si>
  <si>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</si>
  <si>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</si>
  <si>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</si>
  <si>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</si>
  <si>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</si>
  <si>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</si>
  <si>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</si>
  <si>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</si>
  <si>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</si>
  <si>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</si>
  <si>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</si>
  <si>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</si>
  <si>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</si>
  <si>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</si>
  <si>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</si>
  <si>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</si>
  <si>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</si>
  <si>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</si>
  <si>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</si>
  <si>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</si>
  <si>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</si>
  <si>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</si>
  <si>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</si>
  <si>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</si>
  <si>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</si>
  <si>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</si>
  <si>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</si>
  <si>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</si>
  <si>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</si>
  <si>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</si>
  <si>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</si>
  <si>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</si>
  <si>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</si>
  <si>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</si>
  <si>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</si>
  <si>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</si>
  <si>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</si>
  <si>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</si>
  <si>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</si>
  <si>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</si>
  <si>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</si>
  <si>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</si>
  <si>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</si>
  <si>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</si>
  <si>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</si>
  <si>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</si>
  <si>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</si>
  <si>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</si>
  <si>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</si>
  <si>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</si>
  <si>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</si>
  <si>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</si>
  <si>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</si>
  <si>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</si>
  <si>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</si>
  <si>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</si>
  <si>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</si>
  <si>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</si>
  <si>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</si>
  <si>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</si>
  <si>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</si>
  <si>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</si>
  <si>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</si>
  <si>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</si>
  <si>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</si>
  <si>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</si>
  <si>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</si>
  <si>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</si>
  <si>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</si>
  <si>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</si>
  <si>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</si>
  <si>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</si>
  <si>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</si>
  <si>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</si>
  <si>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</si>
  <si>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</si>
  <si>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</si>
  <si>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</si>
  <si>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</si>
  <si>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</si>
  <si>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</si>
  <si>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</si>
  <si>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</si>
  <si>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</si>
  <si>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</si>
  <si>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</si>
  <si>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</si>
  <si>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</si>
  <si>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</si>
  <si>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</si>
  <si>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</si>
  <si>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</si>
  <si>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</si>
  <si>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</si>
  <si>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</si>
  <si>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</si>
  <si>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</si>
  <si>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</si>
  <si>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</si>
  <si>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</si>
  <si>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</si>
  <si>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</si>
  <si>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</si>
  <si>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</si>
  <si>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</si>
  <si>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</si>
  <si>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</si>
  <si>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</si>
  <si>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</si>
  <si>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</si>
  <si>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</si>
  <si>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</si>
  <si>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</si>
  <si>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</si>
  <si>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</si>
  <si>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</si>
  <si>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</si>
  <si>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</si>
  <si>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</si>
  <si>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</si>
  <si>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</si>
  <si>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</si>
  <si>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</si>
  <si>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</si>
  <si>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</si>
  <si>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</si>
  <si>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</si>
  <si>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</si>
  <si>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</si>
  <si>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</si>
  <si>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</si>
  <si>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</si>
  <si>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</si>
  <si>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</si>
  <si>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</si>
  <si>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</si>
  <si>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</si>
  <si>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</si>
  <si>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</si>
  <si>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</si>
  <si>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</si>
  <si>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</si>
  <si>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</si>
  <si>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</si>
  <si>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</si>
  <si>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</si>
  <si>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</si>
  <si>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</si>
  <si>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</si>
  <si>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</si>
  <si>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</si>
  <si>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</si>
  <si>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</si>
  <si>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</si>
  <si>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</si>
  <si>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</si>
  <si>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</si>
  <si>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</si>
  <si>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</si>
  <si>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</si>
  <si>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</si>
  <si>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</si>
  <si>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</si>
  <si>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</si>
  <si>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</si>
  <si>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</si>
  <si>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</si>
  <si>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</si>
  <si>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</si>
  <si>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</si>
  <si>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</si>
  <si>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</si>
  <si>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</si>
  <si>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</si>
  <si>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</si>
  <si>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</si>
  <si>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</si>
  <si>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</si>
  <si>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</si>
  <si>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</si>
  <si>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</si>
  <si>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</si>
  <si>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</si>
  <si>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</si>
  <si>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</si>
  <si>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</si>
  <si>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</si>
  <si>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</si>
  <si>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</si>
  <si>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</si>
  <si>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</si>
  <si>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</si>
  <si>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</si>
  <si>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</si>
  <si>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</si>
  <si>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</si>
  <si>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</si>
  <si>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</si>
  <si>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</si>
  <si>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</si>
  <si>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</si>
  <si>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</si>
  <si>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</si>
  <si>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</si>
  <si>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</si>
  <si>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</si>
  <si>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</si>
  <si>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</si>
  <si>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</si>
  <si>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</si>
  <si>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</si>
  <si>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</si>
  <si>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</si>
  <si>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</si>
  <si>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</si>
  <si>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</si>
  <si>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</si>
  <si>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</si>
  <si>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</si>
  <si>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</si>
  <si>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</si>
  <si>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</si>
  <si>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</si>
  <si>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</si>
  <si>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</si>
  <si>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</si>
  <si>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</si>
  <si>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</si>
  <si>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</si>
  <si>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</si>
  <si>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</si>
  <si>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</si>
  <si>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</si>
  <si>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</si>
  <si>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</si>
  <si>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</si>
  <si>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</si>
  <si>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</si>
  <si>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</si>
  <si>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</si>
  <si>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</si>
  <si>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</si>
  <si>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</si>
  <si>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</si>
  <si>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</si>
  <si>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</si>
  <si>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</si>
  <si>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</si>
  <si>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</si>
  <si>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</si>
  <si>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</si>
  <si>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</si>
  <si>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</si>
  <si>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</si>
  <si>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</si>
  <si>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</si>
  <si>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</si>
  <si>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</si>
  <si>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</si>
  <si>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</si>
  <si>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</si>
  <si>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</si>
  <si>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</si>
  <si>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</si>
  <si>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</si>
  <si>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</si>
  <si>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</si>
  <si>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</si>
  <si>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</si>
  <si>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</si>
  <si>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</si>
  <si>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</si>
  <si>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</si>
  <si>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</si>
  <si>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</si>
  <si>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</si>
  <si>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</si>
  <si>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</si>
  <si>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</si>
  <si>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</si>
  <si>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</si>
  <si>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</si>
  <si>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</si>
  <si>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</si>
  <si>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</si>
  <si>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</si>
  <si>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</si>
  <si>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</si>
  <si>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</si>
  <si>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</si>
  <si>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</si>
  <si>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</si>
  <si>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</si>
  <si>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</si>
  <si>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</si>
  <si>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</si>
  <si>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</si>
  <si>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</si>
  <si>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</si>
  <si>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</si>
  <si>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</si>
  <si>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</si>
  <si>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</si>
  <si>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</si>
  <si>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</si>
  <si>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</si>
  <si>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</si>
  <si>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</si>
  <si>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</si>
  <si>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</si>
  <si>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</si>
  <si>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</si>
  <si>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</si>
  <si>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</si>
  <si>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</si>
  <si>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</si>
  <si>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</si>
  <si>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</si>
  <si>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</si>
  <si>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</si>
  <si>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</si>
  <si>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</si>
  <si>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</si>
  <si>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</si>
  <si>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</si>
  <si>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</si>
  <si>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</si>
  <si>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</si>
  <si>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</si>
  <si>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</si>
  <si>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</si>
  <si>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</si>
  <si>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</si>
  <si>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</si>
  <si>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</si>
  <si>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</si>
  <si>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</si>
  <si>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</si>
  <si>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</si>
  <si>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</si>
  <si>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</si>
  <si>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</si>
  <si>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</si>
  <si>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</si>
  <si>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</si>
  <si>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</si>
  <si>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</si>
  <si>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</si>
  <si>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</si>
  <si>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</si>
  <si>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</si>
  <si>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</si>
  <si>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</si>
  <si>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</si>
  <si>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</si>
  <si>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</si>
  <si>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</si>
  <si>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</si>
  <si>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</si>
  <si>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</si>
  <si>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</si>
  <si>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</si>
  <si>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</si>
  <si>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</si>
  <si>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</si>
  <si>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</si>
  <si>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</si>
  <si>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</si>
  <si>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</si>
  <si>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</si>
  <si>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</si>
  <si>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</si>
  <si>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</si>
  <si>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</si>
  <si>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</si>
  <si>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</si>
  <si>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</si>
  <si>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</si>
  <si>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</si>
  <si>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</si>
  <si>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</si>
  <si>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</si>
  <si>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</si>
  <si>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</si>
  <si>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</si>
  <si>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</si>
  <si>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</si>
  <si>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</si>
  <si>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</si>
  <si>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</si>
  <si>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</si>
  <si>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</si>
  <si>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</si>
  <si>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</si>
  <si>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</si>
  <si>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</si>
  <si>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</si>
  <si>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</si>
  <si>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</si>
  <si>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</si>
  <si>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</si>
  <si>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</si>
  <si>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</si>
  <si>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</si>
  <si>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</si>
  <si>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</si>
  <si>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</si>
  <si>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</si>
  <si>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</si>
  <si>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</si>
  <si>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</si>
  <si>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</si>
  <si>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</si>
  <si>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</si>
  <si>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</si>
  <si>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</si>
  <si>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</si>
  <si>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</si>
  <si>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</si>
  <si>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</si>
  <si>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</si>
  <si>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</si>
  <si>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</si>
  <si>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</si>
  <si>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</si>
  <si>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</si>
  <si>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</si>
  <si>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</si>
  <si>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</si>
  <si>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</si>
  <si>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</si>
  <si>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</si>
  <si>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</si>
  <si>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</si>
  <si>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</si>
  <si>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</si>
  <si>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</si>
  <si>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</si>
  <si>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</si>
  <si>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</si>
  <si>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</si>
  <si>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</si>
  <si>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</si>
  <si>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</si>
  <si>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</si>
  <si>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</si>
  <si>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</si>
  <si>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</si>
  <si>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</si>
  <si>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</si>
  <si>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</si>
  <si>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</si>
  <si>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</si>
  <si>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</si>
  <si>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</si>
  <si>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</si>
  <si>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</si>
  <si>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</si>
  <si>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</si>
  <si>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</si>
  <si>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</si>
  <si>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</si>
  <si>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</si>
  <si>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</si>
  <si>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</si>
  <si>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</si>
  <si>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</si>
  <si>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</si>
  <si>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</si>
  <si>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</si>
  <si>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</si>
  <si>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</si>
  <si>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</si>
  <si>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</si>
  <si>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</si>
  <si>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</si>
  <si>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</si>
  <si>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</si>
  <si>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</si>
  <si>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</si>
  <si>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</si>
  <si>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</si>
  <si>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</si>
  <si>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</si>
  <si>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</si>
  <si>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</si>
  <si>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</si>
  <si>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</si>
  <si>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</si>
  <si>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</si>
  <si>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</si>
  <si>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</si>
  <si>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</si>
  <si>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</si>
  <si>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</si>
  <si>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</si>
  <si>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</si>
  <si>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</si>
  <si>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</si>
  <si>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</si>
  <si>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</si>
  <si>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</si>
  <si>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</si>
  <si>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</si>
  <si>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</si>
  <si>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</si>
  <si>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</si>
  <si>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</si>
  <si>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</si>
  <si>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</si>
  <si>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</si>
  <si>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</si>
  <si>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</si>
  <si>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</si>
  <si>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</si>
  <si>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</si>
  <si>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</si>
  <si>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</si>
  <si>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</si>
  <si>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</si>
  <si>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</si>
  <si>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</si>
  <si>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</si>
  <si>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</si>
  <si>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</si>
  <si>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</si>
  <si>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</si>
  <si>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</si>
  <si>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</si>
  <si>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</si>
  <si>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</si>
  <si>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</si>
  <si>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</si>
  <si>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</si>
  <si>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</si>
  <si>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</si>
  <si>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</si>
  <si>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</si>
  <si>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</si>
  <si>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</si>
  <si>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</si>
  <si>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</si>
  <si>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</si>
  <si>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</si>
  <si>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</si>
  <si>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</si>
  <si>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</si>
  <si>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</si>
  <si>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</si>
  <si>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</si>
  <si>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</si>
  <si>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</si>
  <si>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</si>
  <si>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</si>
  <si>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</si>
  <si>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</si>
  <si>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</si>
  <si>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</si>
  <si>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</si>
  <si>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</si>
  <si>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</si>
  <si>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</si>
  <si>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</si>
  <si>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</si>
  <si>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</si>
  <si>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</si>
  <si>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</si>
  <si>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</si>
  <si>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</si>
  <si>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</si>
  <si>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</si>
  <si>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</si>
  <si>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</si>
  <si>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</si>
  <si>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</si>
  <si>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</si>
  <si>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</si>
  <si>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</si>
  <si>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</si>
  <si>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</si>
  <si>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</si>
  <si>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</si>
  <si>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</si>
  <si>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</si>
  <si>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</si>
  <si>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</si>
  <si>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</si>
  <si>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</si>
  <si>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</si>
  <si>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</si>
  <si>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</si>
  <si>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</si>
  <si>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</si>
  <si>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</si>
  <si>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</si>
  <si>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</si>
  <si>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</si>
  <si>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</si>
  <si>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</si>
  <si>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</si>
  <si>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</si>
  <si>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</si>
  <si>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</si>
  <si>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</si>
  <si>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</si>
  <si>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</si>
  <si>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</si>
  <si>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</si>
  <si>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</si>
  <si>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</si>
  <si>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</si>
  <si>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</si>
  <si>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</si>
  <si>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</si>
  <si>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</si>
  <si>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</si>
  <si>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</si>
  <si>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</si>
  <si>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</si>
  <si>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</si>
  <si>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</si>
  <si>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</si>
  <si>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</si>
  <si>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</si>
  <si>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</si>
  <si>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</si>
  <si>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</si>
  <si>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</si>
  <si>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</si>
  <si>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</si>
  <si>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</si>
  <si>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</si>
  <si>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</si>
  <si>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</si>
  <si>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</si>
  <si>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</si>
  <si>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</si>
  <si>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</si>
  <si>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</si>
  <si>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</si>
  <si>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</si>
  <si>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</si>
  <si>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</si>
  <si>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</si>
  <si>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</si>
  <si>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</si>
  <si>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</si>
  <si>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</si>
  <si>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</si>
  <si>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</si>
  <si>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</si>
  <si>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</si>
  <si>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</si>
  <si>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</si>
  <si>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</si>
  <si>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</si>
  <si>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</si>
  <si>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</si>
  <si>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</si>
  <si>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</si>
  <si>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</si>
  <si>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</si>
  <si>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</si>
  <si>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</si>
  <si>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</si>
  <si>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</si>
  <si>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</si>
  <si>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</si>
  <si>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</si>
  <si>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</si>
  <si>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</si>
  <si>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</si>
  <si>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</si>
  <si>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</si>
  <si>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</si>
  <si>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</si>
  <si>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</si>
  <si>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</si>
  <si>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</si>
  <si>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</si>
  <si>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</si>
  <si>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</si>
  <si>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</si>
  <si>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</si>
  <si>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</si>
  <si>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</si>
  <si>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</si>
  <si>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</si>
  <si>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</si>
  <si>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</si>
  <si>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</si>
  <si>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</si>
  <si>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</si>
  <si>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</si>
  <si>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</si>
  <si>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</si>
  <si>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</si>
  <si>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</si>
  <si>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</si>
  <si>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</si>
  <si>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</si>
  <si>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</si>
  <si>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</si>
  <si>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</si>
  <si>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</si>
  <si>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</si>
  <si>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</si>
  <si>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</si>
  <si>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</si>
  <si>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</si>
  <si>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</si>
  <si>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</si>
  <si>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</si>
  <si>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</si>
  <si>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</si>
  <si>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</si>
  <si>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</si>
  <si>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</si>
  <si>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</si>
  <si>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</si>
  <si>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</si>
  <si>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</si>
  <si>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</si>
  <si>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</si>
  <si>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</si>
  <si>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</si>
  <si>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</si>
  <si>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</si>
  <si>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</si>
  <si>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</si>
  <si>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</si>
  <si>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</si>
  <si>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</si>
  <si>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</si>
  <si>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</si>
  <si>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</si>
  <si>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</si>
  <si>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</si>
  <si>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</si>
  <si>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</si>
  <si>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</si>
  <si>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</si>
  <si>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</si>
  <si>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</si>
  <si>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</si>
  <si>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</si>
  <si>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</si>
  <si>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</si>
  <si>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</si>
  <si>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</si>
  <si>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</si>
  <si>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</si>
  <si>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</si>
  <si>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</si>
  <si>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</si>
  <si>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</si>
  <si>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</si>
  <si>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</si>
  <si>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</si>
  <si>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</si>
  <si>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</si>
  <si>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</si>
  <si>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</si>
  <si>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</si>
  <si>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</si>
  <si>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</si>
  <si>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</si>
  <si>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</si>
  <si>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</si>
  <si>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</si>
  <si>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</si>
  <si>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</si>
  <si>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</si>
  <si>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</si>
  <si>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</si>
  <si>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</si>
  <si>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</si>
  <si>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</si>
  <si>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</si>
  <si>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</si>
  <si>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</si>
  <si>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</si>
  <si>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</si>
  <si>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</si>
  <si>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</si>
  <si>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</si>
  <si>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</si>
  <si>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</si>
  <si>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</si>
  <si>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</si>
  <si>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</si>
  <si>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</si>
  <si>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</si>
  <si>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</si>
  <si>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</si>
  <si>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</si>
  <si>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</si>
  <si>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</si>
  <si>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</si>
  <si>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</si>
  <si>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</si>
  <si>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</si>
  <si>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</si>
  <si>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</si>
  <si>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</si>
  <si>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</si>
  <si>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</si>
  <si>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</si>
  <si>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</si>
  <si>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</si>
  <si>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</si>
  <si>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</si>
  <si>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</si>
  <si>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</si>
  <si>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</si>
  <si>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</si>
  <si>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</si>
  <si>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</si>
  <si>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</si>
  <si>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</si>
  <si>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</si>
  <si>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</si>
  <si>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</si>
  <si>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</si>
  <si>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</si>
  <si>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</si>
  <si>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</si>
  <si>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</si>
  <si>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</si>
  <si>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</si>
  <si>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</si>
  <si>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</si>
  <si>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</si>
  <si>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</si>
  <si>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</si>
  <si>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</si>
  <si>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</si>
  <si>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</si>
  <si>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</si>
  <si>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</si>
  <si>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</si>
  <si>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</si>
  <si>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</si>
  <si>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</si>
  <si>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</si>
  <si>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</si>
  <si>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</si>
  <si>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</si>
  <si>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</si>
  <si>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</si>
  <si>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</si>
  <si>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</si>
  <si>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</si>
  <si>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</si>
  <si>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</si>
  <si>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</si>
  <si>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</si>
  <si>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</si>
  <si>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</si>
  <si>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</si>
  <si>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</si>
  <si>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</si>
  <si>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</si>
  <si>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</si>
  <si>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</si>
  <si>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</si>
  <si>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</si>
  <si>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</si>
  <si>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</si>
  <si>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</si>
  <si>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</si>
  <si>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</si>
  <si>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</si>
  <si>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</si>
  <si>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</si>
  <si>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</si>
  <si>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</si>
  <si>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</si>
  <si>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</si>
  <si>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</si>
  <si>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</si>
  <si>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</si>
  <si>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</si>
  <si>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</si>
  <si>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</si>
  <si>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</si>
  <si>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</si>
  <si>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</si>
  <si>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</si>
  <si>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</si>
  <si>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</si>
  <si>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</si>
  <si>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</si>
  <si>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</si>
  <si>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</si>
  <si>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</si>
  <si>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</si>
  <si>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</si>
  <si>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</si>
  <si>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</si>
  <si>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</si>
  <si>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</si>
  <si>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</si>
  <si>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</si>
  <si>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</si>
  <si>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</si>
  <si>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</si>
  <si>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</si>
  <si>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</si>
  <si>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</si>
  <si>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</si>
  <si>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</si>
  <si>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</si>
  <si>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</si>
  <si>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</si>
  <si>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</si>
  <si>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</si>
  <si>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</si>
  <si>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</si>
  <si>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</si>
  <si>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</si>
  <si>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</si>
  <si>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</si>
  <si>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</si>
  <si>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</si>
  <si>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</si>
  <si>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</si>
  <si>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</si>
  <si>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</si>
  <si>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</si>
  <si>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</si>
  <si>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</si>
  <si>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</si>
  <si>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</si>
  <si>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</si>
  <si>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</si>
  <si>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</si>
  <si>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</si>
  <si>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</si>
  <si>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</si>
  <si>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</si>
  <si>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</si>
  <si>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</si>
  <si>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</si>
  <si>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</si>
  <si>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</si>
  <si>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</si>
  <si>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</si>
  <si>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</si>
  <si>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</si>
  <si>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</si>
  <si>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</si>
  <si>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</si>
  <si>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</si>
  <si>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</si>
  <si>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</si>
  <si>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</si>
  <si>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</si>
  <si>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</si>
  <si>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</si>
  <si>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</si>
  <si>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</si>
  <si>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</si>
  <si>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</si>
  <si>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</si>
  <si>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</si>
  <si>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</si>
  <si>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</si>
  <si>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</si>
  <si>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</si>
  <si>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</si>
  <si>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</si>
  <si>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</si>
  <si>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</si>
  <si>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</si>
  <si>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</si>
  <si>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</si>
  <si>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</si>
  <si>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</si>
  <si>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</si>
  <si>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</si>
  <si>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</si>
  <si>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</si>
  <si>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</si>
  <si>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</si>
  <si>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</si>
  <si>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</si>
  <si>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</si>
  <si>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</si>
  <si>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</si>
  <si>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</si>
  <si>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</si>
  <si>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</si>
  <si>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</si>
  <si>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</si>
  <si>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</si>
  <si>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</si>
  <si>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</si>
  <si>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</si>
  <si>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</si>
  <si>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</si>
  <si>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</si>
  <si>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</si>
  <si>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</si>
  <si>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</si>
  <si>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</si>
  <si>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</si>
  <si>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</si>
  <si>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</si>
  <si>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</si>
  <si>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</si>
  <si>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</si>
  <si>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</si>
  <si>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</si>
  <si>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</si>
  <si>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</si>
  <si>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</si>
  <si>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</si>
  <si>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</si>
  <si>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</si>
  <si>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</si>
  <si>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</si>
  <si>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</si>
  <si>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</si>
  <si>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</si>
  <si>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</si>
  <si>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</si>
  <si>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</si>
  <si>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</si>
  <si>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</si>
  <si>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</si>
  <si>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</si>
  <si>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</si>
  <si>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</si>
  <si>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</si>
  <si>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</si>
  <si>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</si>
  <si>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</si>
  <si>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</si>
  <si>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</si>
  <si>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</si>
  <si>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</si>
  <si>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</si>
  <si>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</si>
  <si>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</si>
  <si>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</si>
  <si>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</si>
  <si>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</si>
  <si>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</si>
  <si>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</si>
  <si>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</si>
  <si>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</si>
  <si>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</si>
  <si>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</si>
  <si>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</si>
  <si>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</si>
  <si>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</si>
  <si>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</si>
  <si>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</si>
  <si>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</si>
  <si>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</si>
  <si>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</si>
  <si>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</si>
  <si>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</si>
  <si>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</si>
  <si>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</si>
  <si>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</si>
  <si>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</si>
  <si>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</si>
  <si>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</si>
  <si>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</si>
  <si>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</si>
  <si>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</si>
  <si>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</si>
  <si>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</si>
  <si>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</si>
  <si>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</si>
  <si>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</si>
  <si>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</si>
  <si>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</si>
  <si>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</si>
  <si>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</si>
  <si>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</si>
  <si>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</si>
  <si>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</si>
  <si>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</si>
  <si>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</si>
  <si>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</si>
  <si>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</si>
  <si>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</si>
  <si>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</si>
  <si>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</si>
  <si>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</si>
  <si>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</si>
  <si>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</si>
  <si>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</si>
  <si>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</si>
  <si>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</si>
  <si>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</si>
  <si>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</si>
  <si>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</si>
  <si>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</si>
  <si>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</si>
  <si>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</si>
  <si>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</si>
  <si>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</si>
  <si>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</si>
  <si>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</si>
  <si>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</si>
  <si>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</si>
  <si>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</si>
  <si>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</si>
  <si>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</si>
  <si>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</si>
  <si>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</si>
  <si>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</si>
  <si>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</si>
  <si>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</si>
  <si>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</si>
  <si>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</si>
  <si>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</si>
  <si>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</si>
  <si>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</si>
  <si>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</si>
  <si>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</si>
  <si>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</si>
  <si>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</si>
  <si>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</si>
  <si>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</si>
  <si>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</si>
  <si>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</si>
  <si>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</si>
  <si>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</si>
  <si>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</si>
  <si>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</si>
  <si>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</si>
  <si>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</si>
  <si>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</si>
  <si>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</si>
  <si>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</si>
  <si>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</si>
  <si>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</si>
  <si>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</si>
  <si>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</si>
  <si>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</si>
  <si>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</si>
  <si>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</si>
  <si>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</si>
  <si>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</si>
  <si>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</si>
  <si>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</si>
  <si>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</si>
  <si>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</si>
  <si>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</si>
  <si>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</si>
  <si>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</si>
  <si>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</si>
  <si>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</si>
  <si>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</si>
  <si>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</si>
  <si>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</si>
  <si>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</si>
  <si>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</si>
  <si>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</si>
  <si>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</si>
  <si>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</si>
  <si>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</si>
  <si>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</si>
  <si>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</si>
  <si>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</si>
  <si>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</si>
  <si>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</si>
  <si>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</si>
  <si>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</si>
  <si>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</si>
  <si>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</si>
  <si>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</si>
  <si>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</si>
  <si>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</si>
  <si>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</si>
  <si>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</si>
  <si>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</si>
  <si>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</si>
  <si>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</si>
  <si>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</si>
  <si>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</si>
  <si>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</si>
  <si>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</si>
  <si>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</si>
  <si>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</si>
  <si>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</si>
  <si>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</si>
  <si>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</si>
  <si>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</si>
  <si>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</si>
  <si>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</si>
  <si>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</si>
  <si>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</si>
  <si>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</si>
  <si>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</si>
  <si>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</si>
  <si>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</si>
  <si>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</si>
  <si>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</si>
  <si>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</si>
  <si>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</si>
  <si>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</si>
  <si>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</si>
  <si>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</si>
  <si>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</si>
  <si>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</si>
  <si>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</si>
  <si>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</si>
  <si>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</si>
  <si>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</si>
  <si>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</si>
  <si>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</si>
  <si>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</si>
  <si>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</si>
  <si>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</si>
  <si>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</si>
  <si>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</si>
  <si>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</si>
  <si>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</si>
  <si>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</si>
  <si>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</si>
  <si>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</si>
  <si>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</si>
  <si>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</si>
  <si>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</si>
  <si>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</si>
  <si>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</si>
  <si>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</si>
  <si>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</si>
  <si>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</si>
  <si>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</si>
  <si>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</si>
  <si>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</si>
  <si>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</si>
  <si>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</si>
  <si>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</si>
  <si>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</si>
  <si>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</si>
  <si>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</si>
  <si>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</si>
  <si>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</si>
  <si>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</si>
  <si>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</si>
  <si>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</si>
  <si>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</si>
  <si>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</si>
  <si>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</si>
  <si>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</si>
  <si>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</si>
  <si>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</si>
  <si>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</si>
  <si>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</si>
  <si>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</si>
  <si>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</si>
  <si>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</si>
  <si>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</si>
  <si>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</si>
  <si>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</si>
  <si>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</si>
  <si>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</si>
  <si>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</si>
  <si>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</si>
  <si>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</si>
  <si>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</si>
  <si>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</si>
  <si>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</si>
  <si>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</si>
  <si>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</si>
  <si>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</si>
  <si>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</si>
  <si>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</si>
  <si>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</si>
  <si>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</si>
  <si>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</si>
  <si>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</si>
  <si>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</si>
  <si>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</si>
  <si>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</si>
  <si>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</si>
  <si>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</si>
  <si>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</si>
  <si>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</si>
  <si>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</si>
  <si>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</si>
  <si>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</si>
  <si>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</si>
  <si>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</si>
  <si>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</si>
  <si>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</si>
  <si>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</si>
  <si>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</si>
  <si>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</si>
  <si>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</si>
  <si>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</si>
  <si>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</si>
  <si>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</si>
  <si>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</si>
  <si>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</si>
  <si>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</si>
  <si>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</si>
  <si>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</si>
  <si>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</si>
  <si>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</si>
  <si>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</si>
  <si>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</si>
  <si>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</si>
  <si>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</si>
  <si>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</si>
  <si>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</si>
  <si>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</si>
  <si>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</si>
  <si>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</si>
  <si>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</si>
  <si>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</si>
  <si>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</si>
  <si>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</si>
  <si>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</si>
  <si>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</si>
  <si>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</si>
  <si>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</si>
  <si>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</si>
  <si>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</si>
  <si>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</si>
  <si>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</si>
  <si>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</si>
  <si>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</si>
  <si>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</si>
  <si>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</si>
  <si>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</si>
  <si>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</si>
  <si>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</si>
  <si>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</si>
  <si>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</si>
  <si>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</si>
  <si>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</si>
  <si>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</si>
  <si>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</si>
  <si>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</si>
  <si>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</si>
  <si>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</si>
  <si>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</si>
  <si>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</si>
  <si>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</si>
  <si>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</si>
  <si>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</si>
  <si>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</si>
  <si>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</si>
  <si>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</si>
  <si>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</si>
  <si>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</si>
  <si>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</si>
  <si>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</si>
  <si>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</si>
  <si>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</si>
  <si>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</si>
  <si>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</si>
  <si>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</si>
  <si>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</si>
  <si>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</si>
  <si>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</si>
  <si>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</si>
  <si>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</si>
  <si>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</si>
  <si>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</si>
  <si>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</si>
  <si>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</si>
  <si>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</si>
  <si>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</si>
  <si>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</si>
  <si>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</si>
  <si>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</si>
  <si>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</si>
  <si>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</si>
  <si>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</si>
  <si>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</si>
  <si>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</si>
  <si>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</si>
  <si>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</si>
  <si>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</si>
  <si>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</si>
  <si>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</si>
  <si>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</si>
  <si>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</si>
  <si>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</si>
  <si>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</si>
  <si>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</si>
  <si>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</si>
  <si>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</si>
  <si>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</si>
  <si>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</si>
  <si>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</si>
  <si>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</si>
  <si>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</si>
  <si>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</si>
  <si>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</si>
  <si>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</si>
  <si>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</si>
  <si>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</si>
  <si>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</si>
  <si>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</si>
  <si>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</si>
  <si>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</si>
  <si>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</si>
  <si>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</si>
  <si>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</si>
  <si>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</si>
  <si>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</si>
  <si>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</si>
  <si>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</si>
  <si>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</si>
  <si>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</si>
  <si>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</si>
  <si>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</si>
  <si>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</si>
  <si>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</si>
  <si>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</si>
  <si>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</si>
  <si>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</si>
  <si>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</si>
  <si>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</si>
  <si>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</si>
  <si>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</si>
  <si>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</si>
  <si>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</si>
  <si>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</si>
  <si>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</si>
  <si>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</si>
  <si>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</si>
  <si>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</si>
  <si>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</si>
  <si>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</si>
  <si>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</si>
  <si>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</si>
  <si>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</si>
  <si>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</si>
  <si>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</si>
  <si>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</si>
  <si>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</si>
  <si>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</si>
  <si>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</si>
  <si>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</si>
  <si>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</si>
  <si>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</si>
  <si>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</si>
  <si>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</si>
  <si>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</si>
  <si>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</si>
  <si>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</si>
  <si>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</si>
  <si>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</si>
  <si>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</si>
  <si>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</si>
  <si>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</si>
  <si>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</si>
  <si>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</si>
  <si>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</si>
  <si>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</si>
  <si>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</si>
  <si>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</si>
  <si>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</si>
  <si>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</si>
  <si>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</si>
  <si>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</si>
  <si>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</si>
  <si>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</si>
  <si>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</si>
  <si>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</si>
  <si>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</si>
  <si>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</si>
  <si>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</si>
  <si>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</si>
  <si>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</si>
  <si>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</si>
  <si>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</si>
  <si>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</si>
  <si>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</si>
  <si>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</si>
  <si>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</si>
  <si>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</si>
  <si>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</si>
  <si>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</si>
  <si>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</si>
  <si>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</si>
  <si>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</si>
  <si>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</si>
  <si>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</si>
  <si>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</si>
  <si>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</si>
  <si>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</si>
  <si>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</si>
  <si>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</si>
  <si>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</si>
  <si>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</si>
  <si>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</si>
  <si>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</si>
  <si>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</si>
  <si>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</si>
  <si>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</si>
  <si>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</si>
  <si>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</si>
  <si>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</si>
  <si>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</si>
  <si>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</si>
  <si>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</si>
  <si>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</si>
  <si>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</si>
  <si>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</si>
  <si>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</si>
  <si>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</si>
  <si>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</si>
  <si>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</si>
  <si>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</si>
  <si>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</si>
  <si>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</si>
  <si>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</si>
  <si>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</si>
  <si>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</si>
  <si>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</si>
  <si>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</si>
  <si>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</si>
  <si>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</si>
  <si>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</si>
  <si>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</si>
  <si>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</si>
  <si>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</si>
  <si>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</si>
  <si>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</si>
  <si>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</si>
  <si>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</si>
  <si>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</si>
  <si>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</si>
  <si>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</si>
  <si>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</si>
  <si>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</si>
  <si>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</si>
  <si>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</si>
  <si>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</si>
  <si>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</si>
  <si>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</si>
  <si>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</si>
  <si>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</si>
  <si>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</si>
  <si>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</si>
  <si>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</si>
  <si>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</si>
  <si>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</si>
  <si>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</si>
  <si>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</si>
  <si>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</si>
  <si>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</si>
  <si>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</si>
  <si>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</si>
  <si>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</si>
  <si>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</si>
  <si>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</si>
  <si>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</si>
  <si>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</si>
  <si>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</si>
  <si>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</si>
  <si>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</si>
  <si>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</si>
  <si>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</si>
  <si>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</si>
  <si>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</si>
  <si>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</si>
  <si>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</si>
  <si>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</si>
  <si>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</si>
  <si>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</si>
  <si>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</si>
  <si>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</si>
  <si>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</si>
  <si>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</si>
  <si>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</si>
  <si>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</si>
  <si>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</si>
  <si>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</si>
  <si>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</si>
  <si>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</si>
  <si>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</si>
  <si>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</si>
  <si>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</si>
  <si>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</si>
  <si>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</si>
  <si>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</si>
  <si>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</si>
  <si>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</si>
  <si>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</si>
  <si>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</si>
  <si>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</si>
  <si>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</si>
  <si>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</si>
  <si>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</si>
  <si>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</si>
  <si>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</si>
  <si>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</si>
  <si>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</si>
  <si>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</si>
  <si>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</si>
  <si>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</si>
  <si>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</si>
  <si>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</si>
  <si>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</si>
  <si>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</si>
  <si>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</si>
  <si>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</si>
  <si>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</si>
  <si>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</si>
  <si>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</si>
  <si>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</si>
  <si>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</si>
  <si>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</si>
  <si>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</si>
  <si>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</si>
  <si>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</si>
  <si>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</si>
  <si>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</si>
  <si>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</si>
  <si>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</si>
  <si>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</si>
  <si>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</si>
  <si>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</si>
  <si>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</si>
  <si>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</si>
  <si>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</si>
  <si>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</si>
  <si>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</si>
  <si>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</si>
  <si>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</si>
  <si>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</si>
  <si>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</si>
  <si>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</si>
  <si>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</si>
  <si>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</si>
  <si>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</si>
  <si>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</si>
  <si>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</si>
  <si>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</si>
  <si>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</si>
  <si>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</si>
  <si>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</si>
  <si>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</si>
  <si>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</si>
  <si>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</si>
  <si>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</si>
  <si>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</si>
  <si>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</si>
  <si>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</si>
  <si>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</si>
  <si>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</si>
  <si>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</si>
  <si>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</si>
  <si>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</si>
  <si>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</si>
  <si>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</si>
  <si>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</si>
  <si>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</si>
  <si>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</si>
  <si>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</si>
  <si>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</si>
  <si>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</si>
  <si>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</si>
  <si>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</si>
  <si>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</si>
  <si>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</si>
  <si>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</si>
  <si>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</si>
  <si>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</si>
  <si>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</si>
  <si>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</si>
  <si>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</si>
  <si>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</si>
  <si>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</si>
  <si>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</si>
  <si>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</si>
  <si>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</si>
  <si>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</si>
  <si>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</si>
  <si>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</si>
  <si>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</si>
  <si>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</si>
  <si>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</si>
  <si>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</si>
  <si>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</si>
  <si>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</si>
  <si>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</si>
  <si>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</si>
  <si>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</si>
  <si>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</si>
  <si>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</si>
  <si>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</si>
  <si>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</si>
  <si>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</si>
  <si>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</si>
  <si>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</si>
  <si>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</si>
  <si>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</si>
  <si>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</si>
  <si>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</si>
  <si>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</si>
  <si>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</si>
  <si>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</si>
  <si>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</si>
  <si>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</si>
  <si>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</si>
  <si>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</si>
  <si>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</si>
  <si>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</si>
  <si>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</si>
  <si>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</si>
  <si>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</si>
  <si>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</si>
  <si>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</si>
  <si>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</si>
  <si>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</si>
  <si>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</si>
  <si>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</si>
  <si>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</si>
  <si>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</si>
  <si>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</si>
  <si>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</si>
  <si>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</si>
  <si>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</si>
  <si>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</si>
  <si>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</si>
  <si>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</si>
  <si>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</si>
  <si>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</si>
  <si>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</si>
  <si>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</si>
  <si>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</si>
  <si>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</si>
  <si>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</si>
  <si>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</si>
  <si>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</si>
  <si>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</si>
  <si>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</si>
  <si>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</si>
  <si>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</si>
  <si>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</si>
  <si>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</si>
  <si>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</si>
  <si>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</si>
  <si>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</si>
  <si>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</si>
  <si>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</si>
  <si>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</si>
  <si>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</si>
  <si>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</si>
  <si>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</si>
  <si>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</si>
  <si>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</si>
  <si>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</si>
  <si>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</si>
  <si>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</si>
  <si>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</si>
  <si>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</si>
  <si>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</si>
  <si>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</si>
  <si>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</si>
  <si>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</si>
  <si>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</si>
  <si>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</si>
  <si>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</si>
  <si>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</si>
  <si>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</si>
  <si>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</si>
  <si>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</si>
  <si>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</si>
  <si>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</si>
  <si>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</si>
  <si>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</si>
  <si>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</si>
  <si>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</si>
  <si>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</si>
  <si>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</si>
  <si>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</si>
  <si>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</si>
  <si>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</si>
  <si>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</si>
  <si>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</si>
  <si>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</si>
  <si>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</si>
  <si>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</si>
  <si>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</si>
  <si>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</si>
  <si>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</si>
  <si>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</si>
  <si>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</si>
  <si>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</si>
  <si>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</si>
  <si>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</si>
  <si>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</si>
  <si>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</si>
  <si>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</si>
  <si>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</si>
  <si>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</si>
  <si>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</si>
  <si>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</si>
  <si>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</si>
  <si>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</si>
  <si>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</si>
  <si>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</si>
  <si>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</si>
  <si>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</si>
  <si>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</si>
  <si>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</si>
  <si>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</si>
  <si>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</si>
  <si>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</si>
  <si>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</si>
  <si>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</si>
  <si>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</si>
  <si>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</si>
  <si>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</si>
  <si>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</si>
  <si>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</si>
  <si>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</si>
  <si>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</si>
  <si>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</si>
  <si>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</si>
  <si>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</si>
  <si>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</si>
  <si>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</si>
  <si>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</si>
  <si>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</si>
  <si>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</si>
  <si>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</si>
  <si>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</si>
  <si>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</si>
  <si>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</si>
  <si>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</si>
  <si>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</si>
  <si>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</si>
  <si>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</si>
  <si>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</si>
  <si>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</si>
  <si>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</si>
  <si>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</si>
  <si>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</si>
  <si>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</si>
  <si>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</si>
  <si>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</si>
  <si>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</si>
  <si>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</si>
  <si>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</si>
  <si>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</si>
  <si>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</si>
  <si>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</si>
  <si>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</si>
  <si>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</si>
  <si>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</si>
  <si>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</si>
  <si>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</si>
  <si>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</si>
  <si>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</si>
  <si>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</si>
  <si>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</si>
  <si>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</si>
  <si>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</si>
  <si>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</si>
  <si>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</si>
  <si>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</si>
  <si>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</si>
  <si>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</si>
  <si>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</si>
  <si>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</si>
  <si>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</si>
  <si>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</si>
  <si>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</si>
  <si>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</si>
  <si>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</si>
  <si>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</si>
  <si>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</si>
  <si>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</si>
  <si>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</si>
  <si>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</si>
  <si>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</si>
  <si>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</si>
  <si>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</si>
  <si>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</si>
  <si>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</si>
  <si>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</si>
  <si>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</si>
  <si>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</si>
  <si>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</si>
  <si>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</si>
  <si>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</si>
  <si>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</si>
  <si>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</si>
  <si>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</si>
  <si>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</si>
  <si>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</si>
  <si>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</si>
  <si>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</si>
  <si>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</si>
  <si>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</si>
  <si>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</si>
  <si>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</si>
  <si>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</si>
  <si>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</si>
  <si>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</si>
  <si>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</si>
  <si>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</si>
  <si>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</si>
  <si>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</si>
  <si>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</si>
  <si>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</si>
  <si>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</si>
  <si>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</si>
  <si>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</si>
  <si>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</si>
  <si>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</si>
  <si>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</si>
  <si>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</si>
  <si>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</si>
  <si>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</si>
  <si>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</si>
  <si>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</si>
  <si>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</si>
  <si>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</si>
  <si>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</si>
  <si>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</si>
  <si>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</si>
  <si>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</si>
  <si>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</si>
  <si>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</si>
  <si>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</si>
  <si>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</si>
  <si>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</si>
  <si>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</si>
  <si>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</si>
  <si>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</si>
  <si>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</si>
  <si>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</si>
  <si>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</si>
  <si>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</si>
  <si>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</si>
  <si>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</si>
  <si>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</si>
  <si>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</si>
  <si>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</si>
  <si>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</si>
  <si>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</si>
  <si>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</si>
  <si>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</si>
  <si>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</si>
  <si>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</si>
  <si>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</si>
  <si>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</si>
  <si>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</si>
  <si>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</si>
  <si>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</si>
  <si>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</si>
  <si>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</si>
  <si>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</si>
  <si>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</si>
  <si>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</si>
  <si>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</si>
  <si>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</si>
  <si>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</si>
  <si>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</si>
  <si>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</si>
  <si>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</si>
  <si>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</si>
  <si>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</si>
  <si>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</si>
  <si>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</si>
  <si>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</si>
  <si>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</si>
  <si>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</si>
  <si>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</si>
  <si>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</si>
  <si>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</si>
  <si>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</si>
  <si>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</si>
  <si>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</si>
  <si>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</si>
  <si>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</si>
  <si>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</si>
  <si>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</si>
  <si>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</si>
  <si>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</si>
  <si>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</si>
  <si>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</si>
  <si>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</si>
  <si>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</si>
  <si>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</si>
  <si>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</si>
  <si>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</si>
  <si>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</si>
  <si>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</si>
  <si>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</si>
  <si>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</si>
  <si>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</si>
  <si>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</si>
  <si>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</si>
  <si>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</si>
  <si>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</si>
  <si>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</si>
  <si>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</si>
  <si>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</si>
  <si>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</si>
  <si>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</si>
  <si>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</si>
  <si>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</si>
  <si>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</si>
  <si>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</si>
  <si>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</si>
  <si>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</si>
  <si>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</si>
  <si>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</si>
  <si>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</si>
  <si>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</si>
  <si>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</si>
  <si>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</si>
  <si>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</si>
  <si>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</si>
  <si>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</si>
  <si>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</si>
  <si>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</si>
  <si>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</si>
  <si>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</si>
  <si>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</si>
  <si>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</si>
  <si>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</si>
  <si>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</si>
  <si>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</si>
  <si>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</si>
  <si>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</si>
  <si>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</si>
  <si>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</si>
  <si>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</si>
  <si>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</si>
  <si>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</si>
  <si>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</si>
  <si>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</si>
  <si>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</si>
  <si>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</si>
  <si>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</si>
  <si>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</si>
  <si>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</si>
  <si>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</si>
  <si>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</si>
  <si>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</si>
  <si>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</si>
  <si>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</si>
  <si>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</si>
  <si>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</si>
  <si>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</si>
  <si>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</si>
  <si>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</si>
  <si>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</si>
  <si>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</si>
  <si>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</si>
  <si>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</si>
  <si>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</si>
  <si>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</si>
  <si>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</si>
  <si>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</si>
  <si>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</si>
  <si>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</si>
  <si>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</si>
  <si>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</si>
  <si>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</si>
  <si>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</si>
  <si>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</si>
  <si>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</si>
  <si>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</si>
  <si>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</si>
  <si>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</si>
  <si>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</si>
  <si>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</si>
  <si>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</si>
  <si>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</si>
  <si>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</si>
  <si>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</si>
  <si>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</si>
  <si>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</si>
  <si>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</si>
  <si>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</si>
  <si>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</si>
  <si>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</si>
  <si>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</si>
  <si>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</si>
  <si>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</si>
  <si>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</si>
  <si>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</si>
  <si>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</si>
  <si>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</si>
  <si>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</si>
  <si>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</si>
  <si>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</si>
  <si>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</si>
  <si>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</si>
  <si>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</si>
  <si>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</si>
  <si>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</si>
  <si>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</si>
  <si>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</si>
  <si>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</si>
  <si>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</si>
  <si>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</si>
  <si>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</si>
  <si>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</si>
  <si>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</si>
  <si>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</si>
  <si>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</si>
  <si>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</si>
  <si>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</si>
  <si>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</si>
  <si>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</si>
  <si>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</si>
  <si>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</si>
  <si>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</si>
  <si>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</si>
  <si>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</si>
  <si>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</si>
  <si>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</si>
  <si>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</si>
  <si>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</si>
  <si>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</si>
  <si>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</si>
  <si>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</si>
  <si>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</si>
  <si>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</si>
  <si>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</si>
  <si>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</si>
  <si>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</si>
  <si>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</si>
  <si>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</si>
  <si>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</si>
  <si>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</si>
  <si>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</si>
  <si>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</si>
  <si>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</si>
  <si>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</si>
  <si>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</si>
  <si>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</si>
  <si>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</si>
  <si>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</si>
  <si>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</si>
  <si>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</si>
  <si>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</si>
  <si>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</si>
  <si>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</si>
  <si>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</si>
  <si>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</si>
  <si>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</si>
  <si>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</si>
  <si>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</si>
  <si>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</si>
  <si>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</si>
  <si>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</si>
  <si>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</si>
  <si>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</si>
  <si>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</si>
  <si>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</si>
  <si>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</si>
  <si>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</si>
  <si>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</si>
  <si>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</si>
  <si>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</si>
  <si>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</si>
  <si>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</si>
  <si>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</si>
  <si>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</si>
  <si>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</si>
  <si>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</si>
  <si>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</si>
  <si>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</si>
  <si>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</si>
  <si>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</si>
  <si>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</si>
  <si>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</si>
  <si>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</si>
  <si>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</si>
  <si>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</si>
  <si>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</si>
  <si>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</si>
  <si>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</si>
  <si>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</si>
  <si>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</si>
  <si>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</si>
  <si>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</si>
  <si>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</si>
  <si>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</si>
  <si>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</si>
  <si>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</si>
  <si>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</si>
  <si>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</si>
  <si>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</si>
  <si>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</si>
  <si>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</si>
  <si>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</si>
  <si>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</si>
  <si>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</si>
  <si>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</si>
  <si>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</si>
  <si>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</si>
  <si>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</si>
  <si>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</si>
  <si>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</si>
  <si>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</si>
  <si>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</si>
  <si>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</si>
  <si>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</si>
  <si>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</si>
  <si>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</si>
  <si>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</si>
  <si>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</si>
  <si>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</si>
  <si>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</si>
  <si>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</si>
  <si>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</si>
  <si>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</si>
  <si>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</si>
  <si>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</si>
  <si>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</si>
  <si>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</si>
  <si>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</si>
  <si>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</si>
  <si>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</si>
  <si>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</si>
  <si>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</si>
  <si>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</si>
  <si>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</si>
  <si>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</si>
  <si>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</si>
  <si>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</si>
  <si>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</si>
  <si>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</si>
  <si>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</si>
  <si>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</si>
  <si>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</si>
  <si>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</si>
  <si>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</si>
  <si>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</si>
  <si>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</si>
  <si>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</si>
  <si>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</si>
  <si>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</si>
  <si>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</si>
  <si>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</si>
  <si>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</si>
  <si>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</si>
  <si>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</si>
  <si>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</si>
  <si>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</si>
  <si>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</si>
  <si>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</si>
  <si>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</si>
  <si>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</si>
  <si>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</si>
  <si>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</si>
  <si>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</si>
  <si>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</si>
  <si>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</si>
  <si>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</si>
  <si>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</si>
  <si>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</si>
  <si>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</si>
  <si>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</si>
  <si>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</si>
  <si>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</si>
  <si>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</si>
  <si>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</si>
  <si>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</si>
  <si>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</si>
  <si>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</si>
  <si>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</si>
  <si>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</si>
  <si>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</si>
  <si>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</si>
  <si>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</si>
  <si>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</si>
  <si>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</si>
  <si>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</si>
  <si>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</si>
  <si>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</si>
  <si>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</si>
  <si>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</si>
  <si>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</si>
  <si>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</si>
  <si>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</si>
  <si>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</si>
  <si>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</si>
  <si>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</si>
  <si>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</si>
  <si>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</si>
  <si>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</si>
  <si>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</si>
  <si>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</si>
  <si>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</si>
  <si>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</si>
  <si>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</si>
  <si>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</si>
  <si>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</si>
  <si>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</si>
  <si>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</si>
  <si>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</si>
  <si>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</si>
  <si>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</si>
  <si>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</si>
  <si>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</si>
  <si>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</si>
  <si>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</si>
  <si>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</si>
  <si>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</si>
  <si>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</si>
  <si>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</si>
  <si>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</si>
  <si>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</si>
  <si>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</si>
  <si>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</si>
  <si>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</si>
  <si>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</si>
  <si>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</si>
  <si>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</si>
  <si>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</si>
  <si>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</si>
  <si>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</si>
  <si>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</si>
  <si>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</si>
  <si>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</si>
  <si>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</si>
  <si>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</si>
  <si>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</si>
  <si>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</si>
  <si>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</si>
  <si>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</si>
  <si>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</si>
  <si>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</si>
  <si>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</si>
  <si>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</si>
  <si>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</si>
  <si>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</si>
  <si>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</si>
  <si>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</si>
  <si>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</si>
  <si>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</si>
  <si>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</si>
  <si>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</si>
  <si>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</si>
  <si>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</si>
  <si>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</si>
  <si>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</si>
  <si>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</si>
  <si>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</si>
  <si>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</si>
  <si>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</si>
  <si>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</si>
  <si>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</si>
  <si>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</si>
  <si>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</si>
  <si>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</si>
  <si>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</si>
  <si>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</si>
  <si>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</si>
  <si>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</si>
  <si>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</si>
  <si>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</si>
  <si>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</si>
  <si>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</si>
  <si>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</si>
  <si>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</si>
  <si>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</si>
  <si>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</si>
  <si>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</si>
  <si>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</si>
  <si>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</si>
  <si>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</si>
  <si>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</si>
  <si>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</si>
  <si>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</si>
  <si>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</si>
  <si>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</si>
  <si>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</si>
  <si>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</si>
  <si>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</si>
  <si>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</si>
  <si>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</si>
  <si>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</si>
  <si>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</si>
  <si>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</si>
  <si>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</si>
  <si>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</si>
  <si>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</si>
  <si>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</si>
  <si>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</si>
  <si>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</si>
  <si>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</si>
  <si>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</si>
  <si>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</si>
  <si>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</si>
  <si>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</si>
  <si>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</si>
  <si>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</si>
  <si>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</si>
  <si>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</si>
  <si>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</si>
  <si>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</si>
  <si>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</si>
  <si>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</si>
  <si>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</si>
  <si>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</si>
  <si>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</si>
  <si>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</si>
  <si>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</si>
  <si>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</si>
  <si>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</si>
  <si>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</si>
  <si>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</si>
  <si>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</si>
  <si>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</si>
  <si>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</si>
  <si>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</si>
  <si>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</si>
  <si>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</si>
  <si>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</si>
  <si>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</si>
  <si>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</si>
  <si>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</si>
  <si>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</si>
  <si>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</si>
  <si>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</si>
  <si>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</si>
  <si>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</si>
  <si>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</si>
  <si>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</si>
  <si>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</si>
  <si>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</si>
  <si>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</si>
  <si>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</si>
  <si>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</si>
  <si>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</si>
  <si>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</si>
  <si>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</si>
  <si>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</si>
  <si>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</si>
  <si>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</si>
  <si>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</si>
  <si>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</si>
  <si>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</si>
  <si>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</si>
  <si>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</si>
  <si>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</si>
  <si>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</si>
  <si>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</si>
  <si>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</si>
  <si>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</si>
  <si>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</si>
  <si>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</si>
  <si>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</si>
  <si>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</si>
  <si>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</si>
  <si>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</si>
  <si>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</si>
  <si>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</si>
  <si>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</si>
  <si>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</si>
  <si>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</si>
  <si>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</si>
  <si>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</si>
  <si>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</si>
  <si>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</si>
  <si>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</si>
  <si>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</si>
  <si>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</si>
  <si>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</si>
  <si>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</si>
  <si>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</si>
  <si>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</si>
  <si>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</si>
  <si>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</si>
  <si>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</si>
  <si>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</si>
  <si>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</si>
  <si>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</si>
  <si>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</si>
  <si>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</si>
  <si>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</si>
  <si>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</si>
  <si>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</si>
  <si>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</si>
  <si>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</si>
  <si>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</si>
  <si>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</si>
  <si>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</si>
  <si>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</si>
  <si>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</si>
  <si>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</si>
  <si>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</si>
  <si>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</si>
  <si>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</si>
  <si>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</si>
  <si>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</si>
  <si>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</si>
  <si>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</si>
  <si>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</si>
  <si>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</si>
  <si>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</si>
  <si>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</si>
  <si>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</si>
  <si>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</si>
  <si>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</si>
  <si>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</si>
  <si>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</si>
  <si>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</si>
  <si>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</si>
  <si>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</si>
  <si>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</si>
  <si>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</si>
  <si>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</si>
  <si>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</si>
  <si>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</si>
  <si>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</si>
  <si>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</si>
  <si>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</si>
  <si>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</si>
  <si>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</si>
  <si>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</si>
  <si>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</si>
  <si>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</si>
  <si>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</si>
  <si>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</si>
  <si>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</si>
  <si>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</si>
  <si>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</si>
  <si>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</si>
  <si>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</si>
  <si>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</si>
  <si>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</si>
  <si>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</si>
  <si>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</si>
  <si>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</si>
  <si>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</si>
  <si>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</si>
  <si>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</si>
  <si>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</si>
  <si>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</si>
  <si>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</si>
  <si>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</si>
  <si>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</si>
  <si>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</si>
  <si>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</si>
  <si>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</si>
  <si>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</si>
  <si>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</si>
  <si>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</si>
  <si>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</si>
  <si>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</si>
  <si>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</si>
  <si>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</si>
  <si>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</si>
  <si>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</si>
  <si>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</si>
  <si>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</si>
  <si>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</si>
  <si>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</si>
  <si>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</si>
  <si>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</si>
  <si>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</si>
  <si>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</si>
  <si>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</si>
  <si>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</si>
  <si>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</si>
  <si>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</si>
  <si>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</si>
  <si>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</si>
  <si>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</si>
  <si>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</si>
  <si>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</si>
  <si>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</si>
  <si>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</si>
  <si>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</si>
  <si>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</si>
  <si>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</si>
  <si>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</si>
  <si>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</si>
  <si>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</si>
  <si>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</si>
  <si>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</si>
  <si>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</si>
  <si>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</si>
  <si>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</si>
  <si>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</si>
  <si>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</si>
  <si>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</si>
  <si>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</si>
  <si>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</si>
  <si>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</si>
  <si>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</si>
  <si>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</si>
  <si>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</si>
  <si>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</si>
  <si>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</si>
  <si>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</si>
  <si>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</si>
  <si>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</si>
  <si>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</si>
  <si>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</si>
  <si>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</si>
  <si>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</si>
  <si>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</si>
  <si>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</si>
  <si>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</si>
  <si>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</si>
  <si>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</si>
  <si>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</si>
  <si>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</si>
  <si>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</si>
  <si>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</si>
  <si>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</si>
  <si>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</si>
  <si>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</si>
  <si>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</si>
  <si>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</si>
  <si>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</si>
  <si>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</si>
  <si>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</si>
  <si>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</si>
  <si>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</si>
  <si>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</si>
  <si>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</si>
  <si>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</si>
  <si>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</si>
  <si>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</si>
  <si>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</si>
  <si>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</si>
  <si>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</si>
  <si>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</si>
  <si>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</si>
  <si>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</si>
  <si>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</si>
  <si>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</si>
  <si>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</si>
  <si>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</si>
  <si>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</si>
  <si>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</si>
  <si>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</si>
  <si>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</si>
  <si>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</si>
  <si>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</si>
  <si>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</si>
  <si>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</si>
  <si>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</si>
  <si>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</si>
  <si>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</si>
  <si>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</si>
  <si>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</si>
  <si>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</si>
  <si>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</si>
  <si>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</si>
  <si>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</si>
  <si>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</si>
  <si>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</si>
  <si>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</si>
  <si>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</si>
  <si>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</si>
  <si>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</si>
  <si>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</si>
  <si>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</si>
  <si>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</si>
  <si>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</si>
  <si>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</si>
  <si>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</si>
  <si>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</si>
  <si>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</si>
  <si>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</si>
  <si>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</si>
  <si>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</si>
  <si>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</si>
  <si>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</si>
  <si>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</si>
  <si>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</si>
  <si>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</si>
  <si>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</si>
  <si>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</si>
  <si>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</si>
  <si>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</si>
  <si>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</si>
  <si>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</si>
  <si>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</si>
  <si>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</si>
  <si>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</si>
  <si>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</si>
  <si>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</si>
  <si>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</si>
  <si>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</si>
  <si>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</si>
  <si>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</si>
  <si>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</si>
  <si>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</si>
  <si>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</si>
  <si>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</si>
  <si>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</si>
  <si>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</si>
  <si>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</si>
  <si>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</si>
  <si>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</si>
  <si>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</si>
  <si>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</si>
  <si>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</si>
  <si>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</si>
  <si>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</si>
  <si>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</si>
  <si>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</si>
  <si>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</si>
  <si>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</si>
  <si>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</si>
  <si>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</si>
  <si>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</si>
  <si>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</si>
  <si>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</si>
  <si>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</si>
  <si>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</si>
  <si>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</si>
  <si>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</si>
  <si>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</si>
  <si>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</si>
  <si>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</si>
  <si>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</si>
  <si>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</si>
  <si>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</si>
  <si>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</si>
  <si>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</si>
  <si>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</si>
  <si>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</si>
  <si>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</si>
  <si>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</si>
  <si>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</si>
  <si>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</si>
  <si>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</si>
  <si>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</si>
  <si>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</si>
  <si>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</si>
  <si>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</si>
  <si>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</si>
  <si>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</si>
  <si>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</si>
  <si>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</si>
  <si>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</si>
  <si>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</si>
  <si>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</si>
  <si>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</si>
  <si>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</si>
  <si>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</si>
  <si>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</si>
  <si>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</si>
  <si>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</si>
  <si>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</si>
  <si>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</si>
  <si>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</si>
  <si>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</si>
  <si>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</si>
  <si>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</si>
  <si>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</si>
  <si>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</si>
  <si>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</si>
  <si>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</si>
  <si>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</si>
  <si>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</si>
  <si>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</si>
  <si>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</si>
  <si>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</si>
  <si>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</si>
  <si>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</si>
  <si>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</si>
  <si>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</si>
  <si>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</si>
  <si>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</si>
  <si>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</si>
  <si>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</si>
  <si>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</si>
  <si>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</si>
  <si>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</si>
  <si>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</si>
  <si>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</si>
  <si>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</si>
  <si>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</si>
  <si>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</si>
  <si>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</si>
  <si>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</si>
  <si>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</si>
  <si>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</si>
  <si>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</si>
  <si>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</si>
  <si>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</si>
  <si>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</si>
  <si>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</si>
  <si>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</si>
  <si>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</si>
  <si>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</si>
  <si>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</si>
  <si>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</si>
  <si>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</si>
  <si>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</si>
  <si>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</si>
  <si>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</si>
  <si>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</si>
  <si>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</si>
  <si>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</si>
  <si>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</si>
  <si>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</si>
  <si>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</si>
  <si>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</si>
  <si>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</si>
  <si>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</si>
  <si>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</si>
  <si>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</si>
  <si>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</si>
  <si>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</si>
  <si>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</si>
  <si>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</si>
  <si>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</si>
  <si>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</si>
  <si>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</si>
  <si>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</si>
  <si>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</si>
  <si>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</si>
  <si>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</si>
  <si>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</si>
  <si>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</si>
  <si>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</si>
  <si>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</si>
  <si>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</si>
  <si>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</si>
  <si>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</si>
  <si>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</si>
  <si>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</si>
  <si>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</si>
  <si>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</si>
  <si>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</si>
  <si>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</si>
  <si>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</si>
  <si>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</si>
  <si>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</si>
  <si>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</si>
  <si>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</si>
  <si>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</si>
  <si>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</si>
  <si>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</si>
  <si>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</si>
  <si>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</si>
  <si>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</si>
  <si>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</si>
  <si>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</si>
  <si>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</si>
  <si>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</si>
  <si>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</si>
  <si>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</si>
  <si>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</si>
  <si>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</si>
  <si>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</si>
  <si>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</si>
  <si>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</si>
  <si>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</si>
  <si>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</si>
  <si>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</si>
  <si>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</si>
  <si>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</si>
  <si>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</si>
  <si>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</si>
  <si>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</si>
  <si>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</si>
  <si>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</si>
  <si>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</si>
  <si>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</si>
  <si>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</si>
  <si>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</si>
  <si>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</si>
  <si>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</si>
  <si>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</si>
  <si>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</si>
  <si>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</si>
  <si>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</si>
  <si>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</si>
  <si>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</si>
  <si>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</si>
  <si>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</si>
  <si>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</si>
  <si>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</si>
  <si>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</si>
  <si>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</si>
  <si>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</si>
  <si>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</si>
  <si>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</si>
  <si>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</si>
  <si>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</si>
  <si>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</si>
  <si>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</si>
  <si>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</si>
  <si>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</si>
  <si>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</si>
  <si>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</si>
  <si>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</si>
  <si>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</si>
  <si>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</si>
  <si>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</si>
  <si>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</si>
  <si>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</si>
  <si>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</si>
  <si>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</si>
  <si>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</si>
  <si>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</si>
  <si>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</si>
  <si>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</si>
  <si>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</si>
  <si>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</si>
  <si>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</si>
  <si>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</si>
  <si>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</si>
  <si>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</si>
  <si>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</si>
  <si>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</si>
  <si>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</si>
  <si>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</si>
  <si>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</si>
  <si>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</si>
  <si>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</si>
  <si>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</si>
  <si>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</si>
  <si>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</si>
  <si>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</si>
  <si>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</si>
  <si>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</si>
  <si>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</si>
  <si>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</si>
  <si>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</si>
  <si>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</si>
  <si>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</si>
  <si>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</si>
  <si>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</si>
  <si>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</si>
  <si>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</si>
  <si>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</si>
  <si>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</si>
  <si>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</si>
  <si>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</si>
  <si>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</si>
  <si>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</si>
  <si>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</si>
  <si>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</si>
  <si>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</si>
  <si>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</si>
  <si>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</si>
  <si>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</si>
  <si>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</si>
  <si>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</si>
  <si>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</si>
  <si>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</si>
  <si>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</si>
  <si>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</si>
  <si>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</si>
  <si>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</si>
  <si>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</si>
  <si>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</si>
  <si>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</si>
  <si>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</si>
  <si>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</si>
  <si>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</si>
  <si>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</si>
  <si>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</si>
  <si>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</si>
  <si>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</si>
  <si>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</si>
  <si>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</si>
  <si>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</si>
  <si>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</si>
  <si>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</si>
  <si>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</si>
  <si>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</si>
  <si>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</si>
  <si>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</si>
  <si>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</si>
  <si>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</si>
  <si>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</si>
  <si>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</si>
  <si>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</si>
  <si>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</si>
  <si>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</si>
  <si>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</si>
  <si>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</si>
  <si>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</si>
  <si>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</si>
  <si>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</si>
  <si>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</si>
  <si>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</si>
  <si>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</si>
  <si>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</si>
  <si>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</si>
  <si>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</si>
  <si>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</si>
  <si>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</si>
  <si>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</si>
  <si>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</si>
  <si>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</si>
  <si>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</si>
  <si>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</si>
  <si>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</si>
  <si>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</si>
  <si>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</si>
  <si>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</si>
  <si>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</si>
  <si>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</si>
  <si>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</si>
  <si>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</si>
  <si>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</si>
  <si>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</si>
  <si>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</si>
  <si>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</si>
  <si>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</si>
  <si>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</si>
  <si>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</si>
  <si>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</si>
  <si>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</si>
  <si>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</si>
  <si>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</si>
  <si>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</si>
  <si>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</si>
  <si>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</si>
  <si>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</si>
  <si>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</si>
  <si>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</si>
  <si>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</si>
  <si>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</si>
  <si>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</si>
  <si>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</si>
  <si>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</si>
  <si>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</si>
  <si>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</si>
  <si>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</si>
  <si>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</si>
  <si>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</si>
  <si>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</si>
  <si>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</si>
  <si>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</si>
  <si>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</si>
  <si>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</si>
  <si>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</si>
  <si>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</si>
  <si>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</si>
  <si>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</si>
  <si>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</si>
  <si>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</si>
  <si>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</si>
  <si>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</si>
  <si>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</si>
  <si>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</si>
  <si>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</si>
  <si>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</si>
  <si>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</si>
  <si>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</si>
  <si>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</si>
  <si>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</si>
  <si>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</si>
  <si>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</si>
  <si>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</si>
  <si>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</si>
  <si>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</si>
  <si>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</si>
  <si>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</si>
  <si>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</si>
  <si>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</si>
  <si>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</si>
  <si>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</si>
  <si>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</si>
  <si>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</si>
  <si>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</si>
  <si>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</si>
  <si>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</si>
  <si>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</si>
  <si>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</si>
  <si>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</si>
  <si>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</si>
  <si>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</si>
  <si>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</si>
  <si>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</si>
  <si>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</si>
  <si>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</si>
  <si>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</si>
  <si>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</si>
  <si>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</si>
  <si>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</si>
  <si>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</si>
  <si>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</si>
  <si>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</si>
  <si>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</si>
  <si>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</si>
  <si>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</si>
  <si>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</si>
  <si>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</si>
  <si>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</si>
  <si>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</si>
  <si>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</si>
  <si>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</si>
  <si>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</si>
  <si>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</si>
  <si>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</si>
  <si>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</si>
  <si>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</si>
  <si>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</si>
  <si>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</si>
  <si>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</si>
  <si>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</si>
  <si>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</si>
  <si>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</si>
  <si>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</si>
  <si>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</si>
  <si>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</si>
  <si>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</si>
  <si>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</si>
  <si>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</si>
  <si>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</si>
  <si>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</si>
  <si>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</si>
  <si>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</si>
  <si>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</si>
  <si>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</si>
  <si>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</si>
  <si>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</si>
  <si>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</si>
  <si>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</si>
  <si>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</si>
  <si>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</si>
  <si>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</si>
  <si>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</si>
  <si>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</si>
  <si>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</si>
  <si>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</si>
  <si>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</si>
  <si>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</si>
  <si>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</si>
  <si>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</si>
  <si>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</si>
  <si>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</si>
  <si>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</si>
  <si>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</si>
  <si>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</si>
  <si>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</si>
  <si>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</si>
  <si>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</si>
  <si>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</si>
  <si>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</si>
  <si>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</si>
  <si>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</si>
  <si>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</si>
  <si>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</si>
  <si>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</si>
  <si>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</si>
  <si>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</si>
  <si>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</si>
  <si>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</si>
  <si>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</si>
  <si>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</si>
  <si>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</si>
  <si>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</si>
  <si>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</si>
  <si>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</si>
  <si>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</si>
  <si>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</si>
  <si>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</si>
  <si>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</si>
  <si>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</si>
  <si>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</si>
  <si>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</si>
  <si>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</si>
  <si>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</si>
  <si>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</si>
  <si>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</si>
  <si>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</si>
  <si>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</si>
  <si>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</si>
  <si>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</si>
  <si>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</si>
  <si>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</si>
  <si>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</si>
  <si>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</si>
  <si>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</si>
  <si>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</si>
  <si>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</si>
  <si>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</si>
  <si>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</si>
  <si>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</si>
  <si>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</si>
  <si>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</si>
  <si>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</si>
  <si>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</si>
  <si>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</si>
  <si>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</si>
  <si>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</si>
  <si>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</si>
  <si>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</si>
  <si>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</si>
  <si>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</si>
  <si>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</si>
  <si>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</si>
  <si>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</si>
  <si>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</si>
  <si>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</si>
  <si>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</si>
  <si>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</si>
  <si>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</si>
  <si>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</si>
  <si>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</si>
  <si>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</si>
  <si>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</si>
  <si>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</si>
  <si>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</si>
  <si>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</si>
  <si>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</si>
  <si>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</si>
  <si>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</si>
  <si>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</si>
  <si>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</si>
  <si>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</si>
  <si>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</si>
  <si>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</si>
  <si>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</si>
  <si>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</si>
  <si>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</si>
  <si>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</si>
  <si>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</si>
  <si>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</si>
  <si>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</si>
  <si>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</si>
  <si>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</si>
  <si>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</si>
  <si>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</si>
  <si>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</si>
  <si>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</si>
  <si>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</si>
  <si>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</si>
  <si>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</si>
  <si>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</si>
  <si>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</si>
  <si>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</si>
  <si>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</si>
  <si>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</si>
  <si>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</si>
  <si>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</si>
  <si>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</si>
  <si>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</si>
  <si>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</si>
  <si>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</si>
  <si>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</si>
  <si>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</si>
  <si>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</si>
  <si>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</si>
  <si>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</si>
  <si>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</si>
  <si>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</si>
  <si>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</si>
  <si>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</si>
  <si>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</si>
  <si>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</si>
  <si>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</si>
  <si>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</si>
  <si>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</si>
  <si>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</si>
  <si>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</si>
  <si>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</si>
  <si>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</si>
  <si>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</si>
  <si>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</si>
  <si>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</si>
  <si>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</si>
  <si>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</si>
  <si>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</si>
  <si>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</si>
  <si>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</si>
  <si>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</si>
  <si>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</si>
  <si>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</si>
  <si>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</si>
  <si>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</si>
  <si>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</si>
  <si>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</si>
  <si>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</si>
  <si>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</si>
  <si>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</si>
  <si>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</si>
  <si>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</si>
  <si>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</si>
  <si>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</si>
  <si>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</si>
  <si>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</si>
  <si>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</si>
  <si>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</si>
  <si>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</si>
  <si>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</si>
  <si>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</si>
  <si>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</si>
  <si>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</si>
  <si>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</si>
  <si>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</si>
  <si>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</si>
  <si>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</si>
  <si>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</si>
  <si>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</si>
  <si>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</si>
  <si>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</si>
  <si>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</si>
  <si>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</si>
  <si>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</si>
  <si>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</si>
  <si>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</si>
  <si>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</si>
  <si>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</si>
  <si>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</si>
  <si>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</si>
  <si>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</si>
  <si>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</si>
  <si>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</si>
  <si>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</si>
  <si>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</si>
  <si>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</si>
  <si>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</si>
  <si>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</si>
  <si>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</si>
  <si>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</si>
  <si>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</si>
  <si>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</si>
  <si>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</si>
  <si>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</si>
  <si>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</si>
  <si>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</si>
  <si>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</si>
  <si>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</si>
  <si>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</si>
  <si>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</si>
  <si>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</si>
  <si>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</si>
  <si>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</si>
  <si>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</si>
  <si>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</si>
  <si>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</si>
  <si>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</si>
  <si>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</si>
  <si>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</si>
  <si>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</si>
  <si>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</si>
  <si>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</si>
  <si>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</si>
  <si>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</si>
  <si>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</si>
  <si>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</si>
  <si>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</si>
  <si>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</si>
  <si>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</si>
  <si>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</si>
  <si>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</si>
  <si>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</si>
  <si>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</si>
  <si>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</si>
  <si>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</si>
  <si>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</si>
  <si>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</si>
  <si>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</si>
  <si>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</si>
  <si>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</si>
  <si>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</si>
  <si>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</si>
  <si>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</si>
  <si>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</si>
  <si>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</si>
  <si>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</si>
  <si>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</si>
  <si>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</si>
  <si>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</si>
  <si>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</si>
  <si>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</si>
  <si>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</si>
  <si>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</si>
  <si>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</si>
  <si>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</si>
  <si>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</si>
  <si>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</si>
  <si>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</si>
  <si>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</si>
  <si>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</si>
  <si>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</si>
  <si>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</si>
  <si>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</si>
  <si>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</si>
  <si>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</si>
  <si>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</si>
  <si>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</si>
  <si>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</si>
  <si>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</si>
  <si>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</si>
  <si>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</si>
  <si>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</si>
  <si>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</si>
  <si>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</si>
  <si>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</si>
  <si>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</si>
  <si>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</si>
  <si>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</si>
  <si>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</si>
  <si>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</si>
  <si>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</si>
  <si>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</si>
  <si>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</si>
  <si>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</si>
  <si>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</si>
  <si>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</si>
  <si>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</si>
  <si>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</si>
  <si>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</si>
  <si>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</si>
  <si>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</si>
  <si>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</si>
  <si>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</si>
  <si>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</si>
  <si>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</si>
  <si>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</si>
  <si>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</si>
  <si>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</si>
  <si>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</si>
  <si>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</si>
  <si>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</si>
  <si>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</si>
  <si>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</si>
  <si>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</si>
  <si>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</si>
  <si>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</si>
  <si>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</si>
  <si>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</si>
  <si>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</si>
  <si>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</si>
  <si>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</si>
  <si>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</si>
  <si>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</si>
  <si>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</si>
  <si>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</si>
  <si>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</si>
  <si>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</si>
  <si>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</si>
  <si>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</si>
  <si>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</si>
  <si>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</si>
  <si>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</si>
  <si>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</si>
  <si>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</si>
  <si>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</si>
  <si>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</si>
  <si>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</si>
  <si>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</si>
  <si>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</si>
  <si>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</si>
  <si>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</si>
  <si>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</si>
  <si>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</si>
  <si>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</si>
  <si>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</si>
  <si>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</si>
  <si>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</si>
  <si>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</si>
  <si>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</si>
  <si>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</si>
  <si>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</si>
  <si>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</si>
  <si>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</si>
  <si>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</si>
  <si>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</si>
  <si>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</si>
  <si>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</si>
  <si>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</si>
  <si>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</si>
  <si>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</si>
  <si>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</si>
  <si>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</si>
  <si>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</si>
  <si>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</si>
  <si>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</si>
  <si>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</si>
  <si>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</si>
  <si>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</si>
  <si>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</si>
  <si>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</si>
  <si>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</si>
  <si>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</si>
  <si>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</si>
  <si>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</si>
  <si>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</si>
  <si>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</si>
  <si>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</si>
  <si>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</si>
  <si>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</si>
  <si>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</si>
  <si>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</si>
  <si>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</si>
  <si>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</si>
  <si>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</si>
  <si>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</si>
  <si>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</si>
  <si>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</si>
  <si>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</si>
  <si>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</si>
  <si>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</si>
  <si>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</si>
  <si>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</si>
  <si>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</si>
  <si>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</si>
  <si>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</si>
  <si>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</si>
  <si>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</si>
  <si>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</si>
  <si>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</si>
  <si>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</si>
  <si>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</si>
  <si>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</si>
  <si>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</si>
  <si>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</si>
  <si>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</si>
  <si>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</si>
  <si>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</si>
  <si>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</si>
  <si>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</si>
  <si>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</si>
  <si>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</si>
  <si>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</si>
  <si>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</si>
  <si>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</si>
  <si>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</si>
  <si>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</si>
  <si>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</si>
  <si>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</si>
  <si>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</si>
  <si>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</si>
  <si>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</si>
  <si>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</si>
  <si>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</si>
  <si>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</si>
  <si>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</si>
  <si>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</si>
  <si>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</si>
  <si>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</si>
  <si>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</si>
  <si>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</si>
  <si>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</si>
  <si>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</si>
  <si>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</si>
  <si>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</si>
  <si>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</si>
  <si>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</si>
  <si>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</si>
  <si>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</si>
  <si>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</si>
  <si>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</si>
  <si>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</si>
  <si>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</si>
  <si>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</si>
  <si>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</si>
  <si>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</si>
  <si>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</si>
  <si>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</si>
  <si>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</si>
  <si>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</si>
  <si>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</si>
  <si>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</si>
  <si>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</si>
  <si>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</si>
  <si>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</si>
  <si>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</si>
  <si>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</si>
  <si>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</si>
  <si>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</si>
  <si>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</si>
  <si>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</si>
  <si>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</si>
  <si>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</si>
  <si>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</si>
  <si>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</si>
  <si>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</si>
  <si>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</si>
  <si>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</si>
  <si>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</si>
  <si>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</si>
  <si>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</si>
  <si>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</si>
  <si>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</si>
  <si>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</si>
  <si>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</si>
  <si>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</si>
  <si>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</si>
  <si>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</si>
  <si>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</si>
  <si>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</si>
  <si>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</si>
  <si>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</si>
  <si>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</si>
  <si>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</si>
  <si>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</si>
  <si>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</si>
  <si>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</si>
  <si>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</si>
  <si>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</si>
  <si>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</si>
  <si>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</si>
  <si>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</si>
  <si>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</si>
  <si>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</si>
  <si>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</si>
  <si>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</si>
  <si>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</si>
  <si>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</si>
  <si>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</si>
  <si>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</si>
  <si>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</si>
  <si>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</si>
  <si>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</si>
  <si>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</si>
  <si>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</si>
  <si>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</si>
  <si>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</si>
  <si>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</si>
  <si>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</si>
  <si>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</si>
  <si>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</si>
  <si>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</si>
  <si>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</si>
  <si>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</si>
  <si>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</si>
  <si>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</si>
  <si>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</si>
  <si>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</si>
  <si>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</si>
  <si>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</si>
  <si>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</si>
  <si>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</si>
  <si>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</si>
  <si>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</si>
  <si>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</si>
  <si>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</si>
  <si>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</si>
  <si>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</si>
  <si>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</si>
  <si>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</si>
  <si>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</si>
  <si>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</si>
  <si>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</si>
  <si>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</si>
  <si>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</si>
  <si>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</si>
  <si>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</si>
  <si>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</si>
  <si>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</si>
  <si>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</si>
  <si>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</si>
  <si>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</si>
  <si>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</si>
  <si>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</si>
  <si>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</si>
  <si>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</si>
  <si>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</si>
  <si>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</si>
  <si>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</si>
  <si>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</si>
  <si>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</si>
  <si>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</si>
  <si>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</si>
  <si>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</si>
  <si>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</si>
  <si>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</si>
  <si>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</si>
  <si>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</si>
  <si>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</si>
  <si>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</si>
  <si>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</si>
  <si>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</si>
  <si>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</si>
  <si>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</si>
  <si>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</si>
  <si>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</si>
  <si>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</si>
  <si>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</si>
  <si>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</si>
  <si>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</si>
  <si>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</si>
  <si>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</si>
  <si>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</si>
  <si>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</si>
  <si>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</si>
  <si>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</si>
  <si>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</si>
  <si>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</si>
  <si>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</si>
  <si>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</si>
  <si>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</si>
  <si>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</si>
  <si>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</si>
  <si>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</si>
  <si>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</si>
  <si>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</si>
  <si>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</si>
  <si>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</si>
  <si>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</si>
  <si>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</si>
  <si>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</si>
  <si>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</si>
  <si>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</si>
  <si>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</si>
  <si>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</si>
  <si>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</si>
  <si>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</si>
  <si>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</si>
  <si>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</si>
  <si>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</si>
  <si>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</si>
  <si>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</si>
  <si>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</si>
  <si>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</si>
  <si>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</si>
  <si>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</si>
  <si>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</si>
  <si>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</si>
  <si>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</si>
  <si>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</si>
  <si>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</si>
  <si>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</si>
  <si>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</si>
  <si>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</si>
  <si>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</si>
  <si>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</si>
  <si>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</si>
  <si>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</si>
  <si>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</si>
  <si>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</si>
  <si>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</si>
  <si>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</si>
  <si>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</si>
  <si>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</si>
  <si>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</si>
  <si>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</si>
  <si>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</si>
  <si>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</si>
  <si>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</si>
  <si>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</si>
  <si>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</si>
  <si>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</si>
  <si>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</si>
  <si>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</si>
  <si>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</si>
  <si>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</si>
  <si>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</si>
  <si>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</si>
  <si>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</si>
  <si>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</si>
  <si>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</si>
  <si>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</si>
  <si>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</si>
  <si>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</si>
  <si>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</si>
  <si>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</si>
  <si>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</si>
  <si>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</si>
  <si>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</si>
  <si>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</si>
  <si>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</si>
  <si>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</si>
  <si>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</si>
  <si>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</si>
  <si>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</si>
  <si>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</si>
  <si>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</si>
  <si>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</si>
  <si>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</si>
  <si>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</si>
  <si>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</si>
  <si>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</si>
  <si>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</si>
  <si>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</si>
  <si>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</si>
  <si>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</si>
  <si>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</si>
  <si>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</si>
  <si>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</si>
  <si>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</si>
  <si>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</si>
  <si>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</si>
  <si>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</si>
  <si>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</si>
  <si>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</si>
  <si>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</si>
  <si>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</si>
  <si>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</si>
  <si>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</si>
  <si>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</si>
  <si>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</si>
  <si>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</si>
  <si>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</si>
  <si>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</si>
  <si>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</si>
  <si>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</si>
  <si>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</si>
  <si>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</si>
  <si>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</si>
  <si>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</si>
  <si>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</si>
  <si>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</si>
  <si>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</si>
  <si>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</si>
  <si>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</si>
  <si>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</si>
  <si>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</si>
  <si>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</si>
  <si>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</si>
  <si>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</si>
  <si>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</si>
  <si>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</si>
  <si>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</si>
  <si>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</si>
  <si>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</si>
  <si>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</si>
  <si>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</si>
  <si>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</si>
  <si>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</si>
  <si>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</si>
  <si>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</si>
  <si>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</si>
  <si>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</si>
  <si>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</si>
  <si>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</si>
  <si>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</si>
  <si>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</si>
  <si>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</si>
  <si>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</si>
  <si>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</si>
  <si>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</si>
  <si>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</si>
  <si>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</si>
  <si>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</si>
  <si>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</si>
  <si>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</si>
  <si>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</si>
  <si>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</si>
  <si>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</si>
  <si>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</si>
  <si>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</si>
  <si>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</si>
  <si>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</si>
  <si>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</si>
  <si>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</si>
  <si>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</si>
  <si>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</si>
  <si>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</si>
  <si>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</si>
  <si>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</si>
  <si>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</si>
  <si>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</si>
  <si>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</si>
  <si>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</si>
  <si>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</si>
  <si>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</si>
  <si>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</si>
  <si>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</si>
  <si>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</si>
  <si>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</si>
  <si>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</si>
  <si>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</si>
  <si>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</si>
  <si>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</si>
  <si>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</si>
  <si>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</si>
  <si>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</si>
  <si>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</si>
  <si>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</si>
  <si>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</si>
  <si>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</si>
  <si>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</si>
  <si>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</si>
  <si>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</si>
  <si>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</si>
  <si>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</si>
  <si>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</si>
  <si>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</si>
  <si>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</si>
  <si>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</si>
  <si>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</si>
  <si>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</si>
  <si>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</si>
  <si>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</si>
  <si>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</si>
  <si>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</si>
  <si>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</si>
  <si>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</si>
  <si>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</si>
  <si>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</si>
  <si>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</si>
  <si>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</si>
  <si>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</si>
  <si>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</si>
  <si>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</si>
  <si>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</si>
  <si>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</si>
  <si>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</si>
  <si>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</si>
  <si>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</si>
  <si>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</si>
  <si>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</si>
  <si>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</si>
  <si>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</si>
  <si>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</si>
  <si>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</si>
  <si>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</si>
  <si>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</si>
  <si>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</si>
  <si>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</si>
  <si>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</si>
  <si>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</si>
  <si>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</si>
  <si>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</si>
  <si>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</si>
  <si>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</si>
  <si>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</si>
  <si>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</si>
  <si>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</si>
  <si>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</si>
  <si>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</si>
  <si>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</si>
  <si>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</si>
  <si>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</si>
  <si>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</si>
  <si>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</si>
  <si>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</si>
  <si>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</si>
  <si>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</si>
  <si>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</si>
  <si>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</si>
  <si>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</si>
  <si>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</si>
  <si>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</si>
  <si>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</si>
  <si>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</si>
  <si>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</si>
  <si>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</si>
  <si>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</si>
  <si>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</si>
  <si>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</si>
  <si>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</si>
  <si>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</si>
  <si>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</si>
  <si>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</si>
  <si>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</si>
  <si>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</si>
  <si>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</si>
  <si>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</si>
  <si>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</si>
  <si>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</si>
  <si>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</si>
  <si>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</si>
  <si>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</si>
  <si>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</si>
  <si>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</si>
  <si>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</si>
  <si>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</si>
  <si>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</si>
  <si>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</si>
  <si>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</si>
  <si>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</si>
  <si>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</si>
  <si>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</si>
  <si>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</si>
  <si>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</si>
  <si>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</si>
  <si>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</si>
  <si>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</si>
  <si>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</si>
  <si>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</si>
  <si>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</si>
  <si>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</si>
  <si>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</si>
  <si>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</si>
  <si>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</si>
  <si>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</si>
  <si>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</si>
  <si>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</si>
  <si>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</si>
  <si>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</si>
  <si>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</si>
  <si>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</si>
  <si>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</si>
  <si>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</si>
  <si>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</si>
  <si>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</si>
  <si>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</si>
  <si>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</si>
  <si>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</si>
  <si>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</si>
  <si>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</si>
  <si>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</si>
  <si>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</si>
  <si>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</si>
  <si>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</si>
  <si>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</si>
  <si>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</si>
  <si>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</si>
  <si>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</si>
  <si>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</si>
  <si>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</si>
  <si>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</si>
  <si>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</si>
  <si>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</si>
  <si>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</si>
  <si>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</si>
  <si>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</si>
  <si>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</si>
  <si>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</si>
  <si>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</si>
  <si>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</si>
  <si>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</si>
  <si>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</si>
  <si>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</si>
  <si>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</si>
  <si>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</si>
  <si>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</si>
  <si>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</si>
  <si>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</si>
  <si>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</si>
  <si>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</si>
  <si>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</si>
  <si>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</si>
  <si>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</si>
  <si>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</si>
  <si>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</si>
  <si>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</si>
  <si>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</si>
  <si>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</si>
  <si>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</si>
  <si>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</si>
  <si>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</si>
  <si>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</si>
  <si>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</si>
  <si>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</si>
  <si>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</si>
  <si>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</si>
  <si>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</si>
  <si>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</si>
  <si>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</si>
  <si>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</si>
  <si>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</si>
  <si>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</si>
  <si>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</si>
  <si>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</si>
  <si>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</si>
  <si>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</si>
  <si>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</si>
  <si>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</si>
  <si>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</si>
  <si>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</si>
  <si>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</si>
  <si>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</si>
  <si>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</si>
  <si>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</si>
  <si>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</si>
  <si>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</si>
  <si>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</si>
  <si>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</si>
  <si>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</si>
  <si>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</si>
  <si>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</si>
  <si>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</si>
  <si>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</si>
  <si>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</si>
  <si>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</si>
  <si>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</si>
  <si>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</si>
  <si>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</si>
  <si>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</si>
  <si>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</si>
  <si>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</si>
  <si>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</si>
  <si>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</si>
  <si>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</si>
  <si>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</si>
  <si>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</si>
  <si>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</si>
  <si>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</si>
  <si>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</si>
  <si>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</si>
  <si>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</si>
  <si>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</si>
  <si>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</si>
  <si>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</si>
  <si>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</si>
  <si>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</si>
  <si>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</si>
  <si>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</si>
  <si>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</si>
  <si>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</si>
  <si>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</si>
  <si>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</si>
  <si>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</si>
  <si>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</si>
  <si>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</si>
  <si>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</si>
  <si>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</si>
  <si>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</si>
  <si>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</si>
  <si>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</si>
  <si>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</si>
  <si>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</si>
  <si>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</si>
  <si>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</si>
  <si>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</si>
  <si>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</si>
  <si>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</si>
  <si>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</si>
  <si>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</si>
  <si>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</si>
  <si>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</si>
  <si>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</si>
  <si>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</si>
  <si>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</si>
  <si>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</si>
  <si>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</si>
  <si>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</si>
  <si>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</si>
  <si>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</si>
  <si>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</si>
  <si>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</si>
  <si>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</si>
  <si>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</si>
  <si>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</si>
  <si>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</si>
  <si>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</si>
  <si>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</si>
  <si>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</si>
  <si>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</si>
  <si>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</si>
  <si>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</si>
  <si>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</si>
  <si>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</si>
  <si>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</si>
  <si>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</si>
  <si>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</si>
  <si>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</si>
  <si>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</si>
  <si>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</si>
  <si>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</si>
  <si>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</si>
  <si>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</si>
  <si>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</si>
  <si>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</si>
  <si>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</si>
  <si>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</si>
  <si>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</si>
  <si>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</si>
  <si>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</si>
  <si>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</si>
  <si>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</si>
  <si>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</si>
  <si>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</si>
  <si>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</si>
  <si>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</si>
  <si>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</si>
  <si>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</si>
  <si>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</si>
  <si>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</si>
  <si>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</si>
  <si>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</si>
  <si>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</si>
  <si>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</si>
  <si>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</si>
  <si>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</si>
  <si>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</si>
  <si>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</si>
  <si>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</si>
  <si>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</si>
  <si>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</si>
  <si>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</si>
  <si>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</si>
  <si>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</si>
  <si>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</si>
  <si>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</si>
  <si>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</si>
  <si>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</si>
  <si>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</si>
  <si>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</si>
  <si>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</si>
  <si>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</si>
  <si>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</si>
  <si>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</si>
  <si>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</si>
  <si>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</si>
  <si>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</si>
  <si>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</si>
  <si>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</si>
  <si>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</si>
  <si>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</si>
  <si>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</si>
  <si>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</si>
  <si>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</si>
  <si>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</si>
  <si>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</si>
  <si>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</si>
  <si>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</si>
  <si>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</si>
  <si>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</si>
  <si>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</si>
  <si>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</si>
  <si>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</si>
  <si>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</si>
  <si>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</si>
  <si>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</si>
  <si>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</si>
  <si>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</si>
  <si>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</si>
  <si>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</si>
  <si>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</si>
  <si>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</si>
  <si>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</si>
  <si>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</si>
  <si>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</si>
  <si>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</si>
  <si>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</si>
  <si>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</si>
  <si>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</si>
  <si>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</si>
  <si>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</si>
  <si>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</si>
  <si>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</si>
  <si>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</si>
  <si>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</si>
  <si>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</si>
  <si>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</si>
  <si>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</si>
  <si>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</si>
  <si>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</si>
  <si>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</si>
  <si>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</si>
  <si>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</si>
  <si>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</si>
  <si>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</si>
  <si>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</si>
  <si>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</si>
  <si>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</si>
  <si>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</si>
  <si>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</si>
  <si>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</si>
  <si>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</si>
  <si>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</si>
  <si>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</si>
  <si>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</si>
  <si>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</si>
  <si>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</si>
  <si>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</si>
  <si>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</si>
  <si>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</si>
  <si>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</si>
  <si>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</si>
  <si>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</si>
  <si>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</si>
  <si>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</si>
  <si>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</si>
  <si>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</si>
  <si>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</si>
  <si>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</si>
  <si>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</si>
  <si>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</si>
  <si>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</si>
  <si>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</si>
  <si>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</si>
  <si>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</si>
  <si>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</si>
  <si>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</si>
  <si>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</si>
  <si>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</si>
  <si>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</si>
  <si>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</si>
  <si>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</si>
  <si>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</si>
  <si>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</si>
  <si>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</si>
  <si>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</si>
  <si>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</si>
  <si>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</si>
  <si>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</si>
  <si>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</si>
  <si>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</si>
  <si>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</si>
  <si>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</si>
  <si>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</si>
  <si>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</si>
  <si>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</si>
  <si>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</si>
  <si>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</si>
  <si>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</si>
  <si>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</si>
  <si>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</si>
  <si>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</si>
  <si>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</si>
  <si>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</si>
  <si>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</si>
  <si>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</si>
  <si>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</si>
  <si>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</si>
  <si>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</si>
  <si>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</si>
  <si>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</si>
  <si>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</si>
  <si>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</si>
  <si>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</si>
  <si>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</si>
  <si>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</si>
  <si>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</si>
  <si>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</si>
  <si>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</si>
  <si>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</si>
  <si>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</si>
  <si>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</si>
  <si>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</si>
  <si>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</si>
  <si>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</si>
  <si>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</si>
  <si>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</si>
  <si>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</si>
  <si>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</si>
  <si>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</si>
  <si>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</si>
  <si>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</si>
  <si>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</si>
  <si>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</si>
  <si>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</si>
  <si>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</si>
  <si>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</si>
  <si>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</si>
  <si>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</si>
  <si>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</si>
  <si>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</si>
  <si>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</si>
  <si>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</si>
  <si>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</si>
  <si>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</si>
  <si>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</si>
  <si>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</si>
  <si>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</si>
  <si>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</si>
  <si>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</si>
  <si>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</si>
  <si>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</si>
  <si>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</si>
  <si>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</si>
  <si>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</si>
  <si>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</si>
  <si>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</si>
  <si>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</si>
  <si>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</si>
  <si>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</si>
  <si>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</si>
  <si>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</si>
  <si>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</si>
  <si>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</si>
  <si>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</si>
  <si>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</si>
  <si>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</si>
  <si>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</si>
  <si>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</si>
  <si>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</si>
  <si>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</si>
  <si>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</si>
  <si>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</si>
  <si>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</si>
  <si>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</si>
  <si>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</si>
  <si>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</si>
  <si>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</si>
  <si>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</si>
  <si>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</si>
  <si>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</si>
  <si>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</si>
  <si>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</si>
  <si>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</si>
  <si>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</si>
  <si>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</si>
  <si>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</si>
  <si>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</si>
  <si>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</si>
  <si>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</si>
  <si>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</si>
  <si>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</si>
  <si>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</si>
  <si>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</si>
  <si>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</si>
  <si>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</si>
  <si>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</si>
  <si>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</si>
  <si>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</si>
  <si>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</si>
  <si>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</si>
  <si>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</si>
  <si>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</si>
  <si>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</si>
  <si>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</si>
  <si>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</si>
  <si>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</si>
  <si>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</si>
  <si>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</si>
  <si>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</si>
  <si>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</si>
  <si>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</si>
  <si>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</si>
  <si>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</si>
  <si>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</si>
  <si>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</si>
  <si>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</si>
  <si>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</si>
  <si>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</si>
  <si>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</si>
  <si>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</si>
  <si>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</si>
  <si>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</si>
  <si>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</si>
  <si>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</si>
  <si>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</si>
  <si>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</si>
  <si>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</si>
  <si>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</si>
  <si>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</si>
  <si>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</si>
  <si>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</si>
  <si>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</si>
  <si>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</si>
  <si>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</si>
  <si>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</si>
  <si>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</si>
  <si>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</si>
  <si>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</si>
  <si>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</si>
  <si>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</si>
  <si>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</si>
  <si>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</si>
  <si>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</si>
  <si>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</si>
  <si>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</si>
  <si>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</si>
  <si>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</si>
  <si>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</si>
  <si>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</si>
  <si>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</si>
  <si>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</si>
  <si>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</si>
  <si>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</si>
  <si>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</si>
  <si>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</si>
  <si>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</si>
  <si>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</si>
  <si>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</si>
  <si>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</si>
  <si>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</si>
  <si>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</si>
  <si>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</si>
  <si>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</si>
  <si>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</si>
  <si>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</si>
  <si>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</si>
  <si>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</si>
  <si>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</si>
  <si>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</si>
  <si>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</si>
  <si>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</si>
  <si>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</si>
  <si>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</si>
  <si>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</si>
  <si>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</si>
  <si>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</si>
  <si>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</si>
  <si>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</si>
  <si>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</si>
  <si>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</si>
  <si>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</si>
  <si>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</si>
  <si>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</si>
  <si>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</si>
  <si>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</si>
  <si>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</si>
  <si>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</si>
  <si>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</si>
  <si>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</si>
  <si>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</si>
  <si>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</si>
  <si>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</si>
  <si>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</si>
  <si>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</si>
  <si>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</si>
  <si>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</si>
  <si>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</si>
  <si>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</si>
  <si>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</si>
  <si>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</si>
  <si>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</si>
  <si>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</si>
  <si>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</si>
  <si>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</si>
  <si>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</si>
  <si>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</si>
  <si>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</si>
  <si>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</si>
  <si>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</si>
  <si>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</si>
  <si>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</si>
  <si>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</si>
  <si>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</si>
  <si>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</si>
  <si>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</si>
  <si>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</si>
  <si>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</si>
  <si>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</si>
  <si>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</si>
  <si>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</si>
  <si>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</si>
  <si>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</si>
  <si>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</si>
  <si>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</si>
  <si>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</si>
  <si>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</si>
  <si>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</si>
  <si>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</si>
  <si>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</si>
  <si>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</si>
  <si>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</si>
  <si>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</si>
  <si>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</si>
  <si>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</si>
  <si>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</si>
  <si>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</si>
  <si>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</si>
  <si>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</si>
  <si>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</si>
  <si>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</si>
  <si>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</si>
  <si>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</si>
  <si>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</si>
  <si>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</si>
  <si>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</si>
  <si>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</si>
  <si>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</si>
  <si>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</si>
  <si>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</si>
  <si>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</si>
  <si>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</si>
  <si>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</si>
  <si>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</si>
  <si>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</si>
  <si>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</si>
  <si>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</si>
  <si>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</si>
  <si>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</si>
  <si>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</si>
  <si>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</si>
  <si>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</si>
  <si>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</si>
  <si>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</si>
  <si>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</si>
  <si>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</si>
  <si>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</si>
  <si>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</si>
  <si>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</si>
  <si>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</si>
  <si>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</si>
  <si>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</si>
  <si>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</si>
  <si>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</si>
  <si>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</si>
  <si>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</si>
  <si>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</si>
  <si>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</si>
  <si>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</si>
  <si>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</si>
  <si>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</si>
  <si>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</si>
  <si>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</si>
  <si>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</si>
  <si>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</si>
  <si>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</si>
  <si>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</si>
  <si>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</si>
  <si>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</si>
  <si>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</si>
  <si>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</si>
  <si>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</si>
  <si>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</si>
  <si>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</si>
  <si>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</si>
  <si>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</si>
  <si>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</si>
  <si>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</si>
  <si>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</si>
  <si>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</si>
  <si>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</si>
  <si>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</si>
  <si>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</si>
  <si>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</si>
  <si>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</si>
  <si>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</si>
  <si>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</si>
  <si>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</si>
  <si>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</si>
  <si>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</si>
  <si>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</si>
  <si>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</si>
  <si>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</si>
  <si>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</si>
  <si>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</si>
  <si>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</si>
  <si>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</si>
  <si>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</si>
  <si>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</si>
  <si>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</si>
  <si>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</si>
  <si>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</si>
  <si>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</si>
  <si>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</si>
  <si>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</si>
  <si>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</si>
  <si>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</si>
  <si>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</si>
  <si>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</si>
  <si>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</si>
  <si>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</si>
  <si>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</si>
  <si>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</si>
  <si>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</si>
  <si>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</si>
  <si>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</si>
  <si>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</si>
  <si>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</si>
  <si>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</si>
  <si>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</si>
  <si>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</si>
  <si>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</si>
  <si>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</si>
  <si>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</si>
  <si>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</si>
  <si>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</si>
  <si>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</si>
  <si>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</si>
  <si>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</si>
  <si>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</si>
  <si>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</si>
  <si>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</si>
  <si>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</si>
  <si>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</si>
  <si>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</si>
  <si>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</si>
  <si>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</si>
  <si>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</si>
  <si>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</si>
  <si>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</si>
  <si>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</si>
  <si>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</si>
  <si>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</si>
  <si>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</si>
  <si>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</si>
  <si>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</si>
  <si>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</si>
  <si>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</si>
  <si>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</si>
  <si>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</si>
  <si>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</si>
  <si>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</si>
  <si>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</si>
  <si>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</si>
  <si>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</si>
  <si>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</si>
  <si>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</si>
  <si>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</si>
  <si>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</si>
  <si>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</si>
  <si>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</si>
  <si>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</si>
  <si>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</si>
  <si>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</si>
  <si>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</si>
  <si>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</si>
  <si>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</si>
  <si>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</si>
  <si>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</si>
  <si>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</si>
  <si>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</si>
  <si>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</si>
  <si>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</si>
  <si>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</si>
  <si>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</si>
  <si>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</si>
  <si>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</si>
  <si>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</si>
  <si>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</si>
  <si>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</si>
  <si>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</si>
  <si>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</si>
  <si>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</si>
  <si>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</si>
  <si>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</si>
  <si>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</si>
  <si>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</si>
  <si>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</si>
  <si>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</si>
  <si>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</si>
  <si>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</si>
  <si>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</si>
  <si>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</si>
  <si>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</si>
  <si>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</si>
  <si>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</si>
  <si>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</si>
  <si>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</si>
  <si>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</si>
  <si>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</si>
  <si>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</si>
  <si>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</si>
  <si>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</si>
  <si>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</si>
  <si>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</si>
  <si>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</si>
  <si>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</si>
  <si>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</si>
  <si>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</si>
  <si>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</si>
  <si>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</si>
  <si>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</si>
  <si>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</si>
  <si>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</si>
  <si>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</si>
  <si>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</si>
  <si>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</si>
  <si>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</si>
  <si>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</si>
  <si>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</si>
  <si>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</si>
  <si>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</si>
  <si>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</si>
  <si>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</si>
  <si>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</si>
  <si>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</si>
  <si>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</si>
  <si>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</si>
  <si>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</si>
  <si>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</si>
  <si>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</si>
  <si>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</si>
  <si>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</si>
  <si>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</si>
  <si>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</si>
  <si>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</si>
  <si>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</si>
  <si>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</si>
  <si>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</si>
  <si>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</si>
  <si>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</si>
  <si>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</si>
  <si>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</si>
  <si>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</si>
  <si>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</si>
  <si>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</si>
  <si>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</si>
  <si>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</si>
  <si>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</si>
  <si>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</si>
  <si>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</si>
  <si>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</si>
  <si>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</si>
  <si>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</si>
  <si>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</si>
  <si>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</si>
  <si>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</si>
  <si>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</si>
  <si>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</si>
  <si>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</si>
  <si>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</si>
  <si>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</si>
  <si>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</si>
  <si>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</si>
  <si>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</si>
  <si>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</si>
  <si>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</si>
  <si>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</si>
  <si>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</si>
  <si>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</si>
  <si>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</si>
  <si>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</si>
  <si>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</si>
  <si>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</si>
  <si>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</si>
  <si>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</si>
  <si>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</si>
  <si>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</si>
  <si>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</si>
  <si>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</si>
  <si>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</si>
  <si>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</si>
  <si>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</si>
  <si>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</si>
  <si>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</si>
  <si>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</si>
  <si>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</si>
  <si>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</si>
  <si>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</si>
  <si>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</si>
  <si>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</si>
  <si>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</si>
  <si>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</si>
  <si>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</si>
  <si>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</si>
  <si>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</si>
  <si>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</si>
  <si>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</si>
  <si>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</si>
  <si>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</si>
  <si>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</si>
  <si>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</si>
  <si>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</si>
  <si>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</si>
  <si>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</si>
  <si>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</si>
  <si>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</si>
  <si>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</si>
  <si>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</si>
  <si>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</si>
  <si>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</si>
  <si>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</si>
  <si>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</si>
  <si>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</si>
  <si>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</si>
  <si>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</si>
  <si>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</si>
  <si>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</si>
  <si>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</si>
  <si>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</si>
  <si>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</si>
  <si>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</si>
  <si>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</si>
  <si>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</si>
  <si>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</si>
  <si>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</si>
  <si>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</si>
  <si>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</si>
  <si>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</si>
  <si>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</si>
  <si>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</si>
  <si>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</si>
  <si>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</si>
  <si>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</si>
  <si>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</si>
  <si>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</si>
  <si>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</si>
  <si>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</si>
  <si>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</si>
  <si>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</si>
  <si>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</si>
  <si>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</si>
  <si>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</si>
  <si>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</si>
  <si>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</si>
  <si>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</si>
  <si>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</si>
  <si>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</si>
  <si>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</si>
  <si>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</si>
  <si>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</si>
  <si>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</si>
  <si>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</si>
  <si>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</si>
  <si>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</si>
  <si>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</si>
  <si>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</si>
  <si>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</si>
  <si>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</si>
  <si>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</si>
  <si>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</si>
  <si>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</si>
  <si>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</si>
  <si>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</si>
  <si>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</si>
  <si>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</si>
  <si>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</si>
  <si>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</si>
  <si>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</si>
  <si>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</si>
  <si>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</si>
  <si>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</si>
  <si>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</si>
  <si>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</si>
  <si>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</si>
  <si>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</si>
  <si>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</si>
  <si>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</si>
  <si>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</si>
  <si>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</si>
  <si>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</si>
  <si>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</si>
  <si>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</si>
  <si>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</si>
  <si>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</si>
  <si>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</si>
  <si>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</si>
  <si>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</si>
  <si>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</si>
  <si>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</si>
  <si>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</si>
  <si>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</si>
  <si>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</si>
  <si>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</si>
  <si>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</si>
  <si>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</si>
  <si>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</si>
  <si>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</si>
  <si>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</si>
  <si>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</si>
  <si>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</si>
  <si>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</si>
  <si>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</si>
  <si>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</si>
  <si>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</si>
  <si>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</si>
  <si>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</si>
  <si>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</si>
  <si>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</si>
  <si>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</si>
  <si>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</si>
  <si>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</si>
  <si>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</si>
  <si>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</si>
  <si>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</si>
  <si>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</si>
  <si>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</si>
  <si>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</si>
  <si>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</si>
  <si>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</si>
  <si>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</si>
  <si>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</si>
  <si>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</si>
  <si>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</si>
  <si>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</si>
  <si>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</si>
  <si>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</si>
  <si>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</si>
  <si>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</si>
  <si>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</si>
  <si>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</si>
  <si>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</si>
  <si>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</si>
  <si>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</si>
  <si>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</si>
  <si>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</si>
  <si>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</si>
  <si>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</si>
  <si>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</si>
  <si>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</si>
  <si>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</si>
  <si>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</si>
  <si>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</si>
  <si>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</si>
  <si>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</si>
  <si>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</si>
  <si>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</si>
  <si>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</si>
  <si>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</si>
  <si>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</si>
  <si>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</si>
  <si>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</si>
  <si>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</si>
  <si>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</si>
  <si>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</si>
  <si>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</si>
  <si>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</si>
  <si>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</si>
  <si>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</si>
  <si>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</si>
  <si>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</si>
  <si>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</si>
  <si>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</si>
  <si>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</si>
  <si>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</si>
  <si>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</si>
  <si>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</si>
  <si>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</si>
  <si>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</si>
  <si>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</si>
  <si>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</si>
  <si>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</si>
  <si>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</si>
  <si>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</si>
  <si>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</si>
  <si>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</si>
  <si>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</si>
  <si>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</si>
  <si>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</si>
  <si>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</si>
  <si>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</si>
  <si>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</si>
  <si>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</si>
  <si>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</si>
  <si>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</si>
  <si>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</si>
  <si>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</si>
  <si>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</si>
  <si>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</si>
  <si>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</si>
  <si>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</si>
  <si>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</si>
  <si>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</si>
  <si>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</si>
  <si>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</si>
  <si>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</si>
  <si>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</si>
  <si>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</si>
  <si>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</si>
  <si>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</si>
  <si>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</si>
  <si>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</si>
  <si>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</si>
  <si>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</si>
  <si>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</si>
  <si>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</si>
  <si>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</si>
  <si>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</si>
  <si>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</si>
  <si>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</si>
  <si>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</si>
  <si>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</si>
  <si>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</si>
  <si>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</si>
  <si>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</si>
  <si>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</si>
  <si>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</si>
  <si>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</si>
  <si>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</si>
  <si>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</si>
  <si>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</si>
  <si>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</si>
  <si>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</si>
  <si>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</si>
  <si>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</si>
  <si>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</si>
  <si>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</si>
  <si>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</si>
  <si>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</si>
  <si>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</si>
  <si>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</si>
  <si>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</si>
  <si>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</si>
  <si>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</si>
  <si>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</si>
  <si>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</si>
  <si>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</si>
  <si>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</si>
  <si>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</si>
  <si>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</si>
  <si>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</si>
  <si>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</si>
  <si>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</si>
  <si>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</si>
  <si>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</si>
  <si>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</si>
  <si>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</si>
  <si>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</si>
  <si>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</si>
  <si>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</si>
  <si>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</si>
  <si>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</si>
  <si>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</si>
  <si>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</si>
  <si>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</si>
  <si>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</si>
  <si>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</si>
  <si>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</si>
  <si>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</si>
  <si>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</si>
  <si>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</si>
  <si>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</si>
  <si>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</si>
  <si>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</si>
  <si>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</si>
  <si>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</si>
  <si>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</si>
  <si>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</si>
  <si>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</si>
  <si>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</si>
  <si>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</si>
  <si>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</si>
  <si>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</si>
  <si>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</si>
  <si>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</si>
  <si>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</si>
  <si>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</si>
  <si>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</si>
  <si>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</si>
  <si>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</si>
  <si>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</si>
  <si>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</si>
  <si>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</si>
  <si>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</si>
  <si>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</si>
  <si>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</si>
  <si>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</si>
  <si>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</si>
  <si>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</si>
  <si>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</si>
  <si>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</si>
  <si>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</si>
  <si>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</si>
  <si>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</si>
  <si>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</si>
  <si>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</si>
  <si>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</si>
  <si>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</si>
  <si>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</si>
  <si>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</si>
  <si>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</si>
  <si>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</si>
  <si>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</si>
  <si>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</si>
  <si>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</si>
  <si>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</si>
  <si>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</si>
  <si>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</si>
  <si>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</si>
  <si>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</si>
  <si>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</si>
  <si>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</si>
  <si>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</si>
  <si>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</si>
  <si>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</si>
  <si>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</si>
  <si>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</si>
  <si>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</si>
  <si>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</si>
  <si>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</si>
  <si>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</si>
  <si>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</si>
  <si>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</si>
  <si>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</si>
  <si>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</si>
  <si>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</si>
  <si>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</si>
  <si>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</si>
  <si>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</si>
  <si>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</si>
  <si>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</si>
  <si>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</si>
  <si>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</si>
  <si>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</si>
  <si>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</si>
  <si>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</si>
  <si>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</si>
  <si>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</si>
  <si>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</si>
  <si>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</si>
  <si>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</si>
  <si>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</si>
  <si>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</si>
  <si>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</si>
  <si>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</si>
  <si>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</si>
  <si>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</si>
  <si>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</si>
  <si>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</si>
  <si>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</si>
  <si>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</si>
  <si>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</si>
  <si>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</si>
  <si>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</si>
  <si>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</si>
  <si>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</si>
  <si>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</si>
  <si>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</si>
  <si>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</si>
  <si>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</si>
  <si>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</si>
  <si>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</si>
  <si>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</si>
  <si>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</si>
  <si>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</si>
  <si>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</si>
  <si>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</si>
  <si>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</si>
  <si>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</si>
  <si>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</si>
  <si>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</si>
  <si>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</si>
  <si>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</si>
  <si>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</si>
  <si>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</si>
  <si>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</si>
  <si>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</si>
  <si>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</si>
  <si>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</si>
  <si>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</si>
  <si>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</si>
  <si>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</si>
  <si>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</si>
  <si>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</si>
  <si>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</si>
  <si>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</si>
  <si>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</si>
  <si>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</si>
  <si>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</si>
  <si>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</si>
  <si>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</si>
  <si>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</si>
  <si>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</si>
  <si>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</si>
  <si>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</si>
  <si>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</si>
  <si>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</si>
  <si>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</si>
  <si>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</si>
  <si>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</si>
  <si>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</si>
  <si>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</si>
  <si>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</si>
  <si>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</si>
  <si>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</si>
  <si>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</si>
  <si>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</si>
  <si>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</si>
  <si>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</si>
  <si>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</si>
  <si>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</si>
  <si>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</si>
  <si>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</si>
  <si>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</si>
  <si>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</si>
  <si>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</si>
  <si>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</si>
  <si>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</si>
  <si>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</si>
  <si>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</si>
  <si>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</si>
  <si>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</si>
  <si>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</si>
  <si>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</si>
  <si>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</si>
  <si>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</si>
  <si>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</si>
  <si>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</si>
  <si>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</si>
  <si>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</si>
  <si>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</si>
  <si>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</si>
  <si>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</si>
  <si>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</si>
  <si>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</si>
  <si>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</si>
  <si>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</si>
  <si>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</si>
  <si>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</si>
  <si>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</si>
  <si>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</si>
  <si>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</si>
  <si>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</si>
  <si>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</si>
  <si>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</si>
  <si>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</si>
  <si>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</si>
  <si>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</si>
  <si>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</si>
  <si>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</si>
  <si>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</si>
  <si>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</si>
  <si>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</si>
  <si>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</si>
  <si>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</si>
  <si>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</si>
  <si>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</si>
  <si>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</si>
  <si>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</si>
  <si>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</si>
  <si>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</si>
  <si>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</si>
  <si>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</si>
  <si>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</si>
  <si>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</si>
  <si>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</si>
  <si>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</si>
  <si>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</si>
  <si>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</si>
  <si>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</si>
  <si>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</si>
  <si>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</si>
  <si>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</si>
  <si>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</si>
  <si>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</si>
  <si>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</si>
  <si>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</si>
  <si>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</si>
  <si>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</si>
  <si>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</si>
  <si>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</si>
  <si>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</si>
  <si>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</si>
  <si>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</si>
  <si>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</si>
  <si>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</si>
  <si>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</si>
  <si>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</si>
  <si>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</si>
  <si>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</si>
  <si>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</si>
  <si>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</si>
  <si>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</si>
  <si>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</si>
  <si>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</si>
  <si>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</si>
  <si>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</si>
  <si>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</si>
  <si>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</si>
  <si>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</si>
  <si>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</si>
  <si>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</si>
  <si>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</si>
  <si>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</si>
  <si>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</si>
  <si>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</si>
  <si>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</si>
  <si>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</si>
  <si>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</si>
  <si>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</si>
  <si>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</si>
  <si>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</si>
  <si>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</si>
  <si>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</si>
  <si>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</si>
  <si>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</si>
  <si>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</si>
  <si>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</si>
  <si>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</si>
  <si>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</si>
  <si>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</si>
  <si>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</si>
  <si>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</si>
  <si>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</si>
  <si>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</si>
  <si>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</si>
  <si>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</si>
  <si>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</si>
  <si>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</si>
  <si>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</si>
  <si>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</si>
  <si>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</si>
  <si>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</si>
  <si>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</si>
  <si>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</si>
  <si>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</si>
  <si>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</si>
  <si>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</si>
  <si>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</si>
  <si>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</si>
  <si>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</si>
  <si>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</si>
  <si>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</si>
  <si>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</si>
  <si>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</si>
  <si>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</si>
  <si>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</si>
  <si>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</si>
  <si>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</si>
  <si>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</si>
  <si>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</si>
  <si>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</si>
  <si>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</si>
  <si>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</si>
  <si>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</si>
  <si>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</si>
  <si>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</si>
  <si>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</si>
  <si>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</si>
  <si>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</si>
  <si>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</si>
  <si>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</si>
  <si>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</si>
  <si>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</si>
  <si>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</si>
  <si>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</si>
  <si>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</si>
  <si>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</si>
  <si>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</si>
  <si>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</si>
  <si>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</si>
  <si>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</si>
  <si>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</si>
  <si>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</si>
  <si>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</si>
  <si>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</si>
  <si>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</si>
  <si>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</si>
  <si>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</si>
  <si>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</si>
  <si>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</si>
  <si>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</si>
  <si>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</si>
  <si>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</si>
  <si>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</si>
  <si>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</si>
  <si>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</si>
  <si>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</si>
  <si>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</si>
  <si>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</si>
  <si>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</si>
  <si>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</si>
  <si>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</si>
  <si>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</si>
  <si>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</si>
  <si>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</si>
  <si>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</si>
  <si>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</si>
  <si>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</si>
  <si>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</si>
  <si>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</si>
  <si>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</si>
  <si>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</si>
  <si>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</si>
  <si>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</si>
  <si>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</si>
  <si>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</si>
  <si>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</si>
  <si>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</si>
  <si>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</si>
  <si>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</si>
  <si>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</si>
  <si>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</si>
  <si>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</si>
  <si>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</si>
  <si>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</si>
  <si>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</si>
  <si>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</si>
  <si>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</si>
  <si>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</si>
  <si>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</si>
  <si>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</si>
  <si>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</si>
  <si>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</si>
  <si>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</si>
  <si>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</si>
  <si>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</si>
  <si>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</si>
  <si>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</si>
  <si>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</si>
  <si>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</si>
  <si>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</si>
  <si>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</si>
  <si>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</si>
  <si>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</si>
  <si>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</si>
  <si>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</si>
  <si>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</si>
  <si>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</si>
  <si>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</si>
  <si>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</si>
  <si>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</si>
  <si>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</si>
  <si>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</si>
  <si>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</si>
  <si>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</si>
  <si>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</si>
  <si>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</si>
  <si>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</si>
  <si>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</si>
  <si>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</si>
  <si>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</si>
  <si>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</si>
  <si>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</si>
  <si>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</si>
  <si>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</si>
  <si>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</si>
  <si>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</si>
  <si>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</si>
  <si>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</si>
  <si>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</si>
  <si>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</si>
  <si>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</si>
  <si>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</si>
  <si>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</si>
  <si>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</si>
  <si>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</si>
  <si>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</si>
  <si>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</si>
  <si>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</si>
  <si>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</si>
  <si>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</si>
  <si>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</si>
  <si>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</si>
  <si>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</si>
  <si>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</si>
  <si>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</si>
  <si>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</si>
  <si>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</si>
  <si>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</si>
  <si>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</si>
  <si>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</si>
  <si>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</si>
  <si>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</si>
  <si>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</si>
  <si>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</si>
  <si>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</si>
  <si>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</si>
  <si>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</si>
  <si>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</si>
  <si>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</si>
  <si>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</si>
  <si>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</si>
  <si>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</si>
  <si>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</si>
  <si>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</si>
  <si>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</si>
  <si>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</si>
  <si>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</si>
  <si>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</si>
  <si>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</si>
  <si>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</si>
  <si>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</si>
  <si>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</si>
  <si>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</si>
  <si>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</si>
  <si>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</si>
  <si>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</si>
  <si>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</si>
  <si>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</si>
  <si>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</si>
  <si>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</si>
  <si>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</si>
  <si>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</si>
  <si>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</si>
  <si>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</si>
  <si>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</si>
  <si>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</si>
  <si>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</si>
  <si>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</si>
  <si>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</si>
  <si>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</si>
  <si>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</si>
  <si>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</si>
  <si>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</si>
  <si>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</si>
  <si>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</si>
  <si>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</si>
  <si>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</si>
  <si>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</si>
  <si>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</si>
  <si>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</si>
  <si>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</si>
  <si>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</si>
  <si>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</si>
  <si>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</si>
  <si>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</si>
  <si>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</si>
  <si>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</si>
  <si>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</si>
  <si>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</si>
  <si>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</si>
  <si>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</si>
  <si>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</si>
  <si>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</si>
  <si>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</si>
  <si>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</si>
  <si>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</si>
  <si>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</si>
  <si>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</si>
  <si>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</si>
  <si>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</si>
  <si>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</si>
  <si>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</si>
  <si>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</si>
  <si>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</si>
  <si>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</si>
  <si>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</si>
  <si>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</si>
  <si>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</si>
  <si>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</si>
  <si>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</si>
  <si>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</si>
  <si>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</si>
  <si>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</si>
  <si>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</si>
  <si>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</si>
  <si>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</si>
  <si>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</si>
  <si>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</si>
  <si>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</si>
  <si>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</si>
  <si>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</si>
  <si>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</si>
  <si>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</si>
  <si>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</si>
  <si>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</si>
  <si>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</si>
  <si>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</si>
  <si>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</si>
  <si>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</si>
  <si>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</si>
  <si>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</si>
  <si>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</si>
  <si>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</si>
  <si>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</si>
  <si>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</si>
  <si>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</si>
  <si>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</si>
  <si>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</si>
  <si>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</si>
  <si>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</si>
  <si>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</si>
  <si>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</si>
  <si>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</si>
  <si>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</si>
  <si>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</si>
  <si>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</si>
  <si>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</si>
  <si>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</si>
  <si>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</si>
  <si>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</si>
  <si>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</si>
  <si>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</si>
  <si>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</si>
  <si>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</si>
  <si>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</si>
  <si>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</si>
  <si>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</si>
  <si>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</si>
  <si>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</si>
  <si>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</si>
  <si>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</si>
  <si>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</si>
  <si>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</si>
  <si>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</si>
  <si>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</si>
  <si>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</si>
  <si>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</si>
  <si>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</si>
  <si>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</si>
  <si>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</si>
  <si>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</si>
  <si>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</si>
  <si>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</si>
  <si>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</si>
  <si>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</si>
  <si>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</si>
  <si>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</si>
  <si>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</si>
  <si>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</si>
  <si>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</si>
  <si>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</si>
  <si>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</si>
  <si>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</si>
  <si>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</si>
  <si>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</si>
  <si>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</si>
  <si>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</si>
  <si>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</si>
  <si>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</si>
  <si>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</si>
  <si>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</si>
  <si>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</si>
  <si>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</si>
  <si>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</si>
  <si>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</si>
  <si>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</si>
  <si>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</si>
  <si>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</si>
  <si>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</si>
  <si>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</si>
  <si>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</si>
  <si>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</si>
  <si>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</si>
  <si>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</si>
  <si>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</si>
  <si>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</si>
  <si>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</si>
  <si>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</si>
  <si>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</si>
  <si>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</si>
  <si>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</si>
  <si>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</si>
  <si>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</si>
  <si>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</si>
  <si>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</si>
  <si>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</si>
  <si>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</si>
  <si>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</si>
  <si>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</si>
  <si>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</si>
  <si>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</si>
  <si>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</si>
  <si>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</si>
  <si>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</si>
  <si>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</si>
  <si>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</si>
  <si>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</si>
  <si>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</si>
  <si>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</si>
  <si>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</si>
  <si>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</si>
  <si>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</si>
  <si>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</si>
  <si>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</si>
  <si>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</si>
  <si>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</si>
  <si>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</si>
  <si>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</si>
  <si>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</si>
  <si>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</si>
  <si>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</si>
  <si>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</si>
  <si>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</si>
  <si>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</si>
  <si>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</si>
  <si>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</si>
  <si>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</si>
  <si>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</si>
  <si>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</si>
  <si>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</si>
  <si>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</si>
  <si>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</si>
  <si>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</si>
  <si>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</si>
  <si>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</si>
  <si>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</si>
  <si>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</si>
  <si>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</si>
  <si>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</si>
  <si>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</si>
  <si>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</si>
  <si>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</si>
  <si>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</si>
  <si>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</si>
  <si>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</si>
  <si>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</si>
  <si>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</si>
  <si>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</si>
  <si>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</si>
  <si>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</si>
  <si>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</si>
  <si>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</si>
  <si>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</si>
  <si>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</si>
  <si>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</si>
  <si>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</si>
  <si>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</si>
  <si>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</si>
  <si>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</si>
  <si>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</si>
  <si>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</si>
  <si>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</si>
  <si>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</si>
  <si>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</si>
  <si>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</si>
  <si>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</si>
  <si>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</si>
  <si>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</si>
  <si>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</si>
  <si>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</si>
  <si>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</si>
  <si>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</si>
  <si>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</si>
  <si>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</si>
  <si>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</si>
  <si>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</si>
  <si>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</si>
  <si>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</si>
  <si>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</si>
  <si>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</si>
  <si>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</si>
  <si>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</si>
  <si>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</si>
  <si>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</si>
  <si>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</si>
  <si>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</si>
  <si>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</si>
  <si>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</si>
  <si>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</si>
  <si>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</si>
  <si>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</si>
  <si>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</si>
  <si>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</si>
  <si>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</si>
  <si>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</si>
  <si>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</si>
  <si>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</si>
  <si>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</si>
  <si>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</si>
  <si>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</si>
  <si>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</si>
  <si>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</si>
  <si>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</si>
  <si>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</si>
  <si>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</si>
  <si>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</si>
  <si>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</si>
  <si>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</si>
  <si>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</si>
  <si>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</si>
  <si>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</si>
  <si>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</si>
  <si>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</si>
  <si>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</si>
  <si>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</si>
  <si>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</si>
  <si>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</si>
  <si>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</si>
  <si>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</si>
  <si>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</si>
  <si>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</si>
  <si>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</si>
  <si>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</si>
  <si>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</si>
  <si>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</si>
  <si>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</si>
  <si>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</si>
  <si>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</si>
  <si>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</si>
  <si>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</si>
  <si>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</si>
  <si>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</si>
  <si>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</si>
  <si>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</si>
  <si>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</si>
  <si>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</si>
  <si>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</si>
  <si>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</si>
  <si>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</si>
  <si>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</si>
  <si>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</si>
  <si>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</si>
  <si>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</si>
  <si>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</si>
  <si>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</si>
  <si>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</si>
  <si>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</si>
  <si>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</si>
  <si>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</si>
  <si>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</si>
  <si>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</si>
  <si>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</si>
  <si>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</si>
  <si>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</si>
  <si>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</si>
  <si>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</si>
  <si>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</si>
  <si>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</si>
  <si>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</si>
  <si>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</si>
  <si>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</si>
  <si>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</si>
  <si>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</si>
  <si>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</si>
  <si>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</si>
  <si>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</si>
  <si>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</si>
  <si>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</si>
  <si>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</si>
  <si>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</si>
  <si>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</si>
  <si>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</si>
  <si>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</si>
  <si>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</si>
  <si>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</si>
  <si>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</si>
  <si>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</si>
  <si>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</si>
  <si>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</si>
  <si>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</si>
  <si>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</si>
  <si>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</si>
  <si>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</si>
  <si>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</si>
  <si>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</si>
  <si>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</si>
  <si>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</si>
  <si>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</si>
  <si>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</si>
  <si>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</si>
  <si>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</si>
  <si>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</si>
  <si>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</si>
  <si>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</si>
  <si>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</si>
  <si>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</si>
  <si>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</si>
  <si>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</si>
  <si>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</si>
  <si>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</si>
  <si>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</si>
  <si>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</si>
  <si>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</si>
  <si>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</si>
  <si>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</si>
  <si>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</si>
  <si>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</si>
  <si>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</si>
  <si>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</si>
  <si>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</si>
  <si>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</si>
  <si>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</si>
  <si>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</si>
  <si>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</si>
  <si>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</si>
  <si>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</si>
  <si>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</si>
  <si>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</si>
  <si>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</si>
  <si>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</si>
  <si>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</si>
  <si>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</si>
  <si>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</si>
  <si>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</si>
  <si>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</si>
  <si>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</si>
  <si>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</si>
  <si>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</si>
  <si>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</si>
  <si>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</si>
  <si>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</si>
  <si>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</si>
  <si>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</si>
  <si>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</si>
  <si>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</si>
  <si>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</si>
  <si>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</si>
  <si>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</si>
  <si>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</si>
  <si>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</si>
  <si>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</si>
  <si>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</si>
  <si>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</si>
  <si>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</si>
  <si>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</si>
  <si>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</si>
  <si>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</si>
  <si>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</si>
  <si>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</si>
  <si>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</si>
  <si>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</si>
  <si>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</si>
  <si>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</si>
  <si>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</si>
  <si>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</si>
  <si>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</si>
  <si>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</si>
  <si>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</si>
  <si>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</si>
  <si>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</si>
  <si>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</si>
  <si>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</si>
  <si>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</si>
  <si>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</si>
  <si>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</si>
  <si>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</si>
  <si>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</si>
  <si>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</si>
  <si>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</si>
  <si>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</si>
  <si>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</si>
  <si>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</si>
  <si>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</si>
  <si>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</si>
  <si>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</si>
  <si>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</si>
  <si>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</si>
  <si>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</si>
  <si>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</si>
  <si>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</si>
  <si>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</si>
  <si>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</si>
  <si>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</si>
  <si>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</si>
  <si>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</si>
  <si>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</si>
  <si>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</si>
  <si>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</si>
  <si>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</si>
  <si>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</si>
  <si>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</si>
  <si>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</si>
  <si>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</si>
  <si>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</si>
  <si>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</si>
  <si>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</si>
  <si>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</si>
  <si>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</si>
  <si>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</si>
  <si>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</si>
  <si>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</si>
  <si>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</si>
  <si>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</si>
  <si>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</si>
  <si>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</si>
  <si>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</si>
  <si>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</si>
  <si>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</si>
  <si>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</si>
  <si>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</si>
  <si>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</si>
  <si>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</si>
  <si>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</si>
  <si>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</si>
  <si>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</si>
  <si>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</si>
  <si>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</si>
  <si>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</si>
  <si>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</si>
  <si>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</si>
  <si>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</si>
  <si>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</si>
  <si>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</si>
  <si>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</si>
  <si>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</si>
  <si>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</si>
  <si>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</si>
  <si>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</si>
  <si>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</si>
  <si>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</si>
  <si>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</si>
  <si>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</si>
  <si>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</si>
  <si>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</si>
  <si>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</si>
  <si>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</si>
  <si>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</si>
  <si>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</si>
  <si>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</si>
  <si>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</si>
  <si>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</si>
  <si>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</si>
  <si>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</si>
  <si>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</si>
  <si>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</si>
  <si>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</si>
  <si>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</si>
  <si>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</si>
  <si>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</si>
  <si>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</si>
  <si>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</si>
  <si>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</si>
  <si>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</si>
  <si>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</si>
  <si>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</si>
  <si>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</si>
  <si>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</si>
  <si>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</si>
  <si>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</si>
  <si>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</si>
  <si>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</si>
  <si>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</si>
  <si>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</si>
  <si>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</si>
  <si>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</si>
  <si>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</si>
  <si>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</si>
  <si>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</si>
  <si>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</si>
  <si>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</si>
  <si>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</si>
  <si>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</si>
  <si>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</si>
  <si>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</si>
  <si>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</si>
  <si>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</si>
  <si>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</si>
  <si>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</si>
  <si>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</si>
  <si>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</si>
  <si>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</si>
  <si>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</si>
  <si>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</si>
  <si>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</si>
  <si>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</si>
  <si>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</si>
  <si>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</si>
  <si>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</si>
  <si>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</si>
  <si>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</si>
  <si>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</si>
  <si>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</si>
  <si>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</si>
  <si>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</si>
  <si>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</si>
  <si>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</si>
  <si>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</si>
  <si>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</si>
  <si>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</si>
  <si>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</si>
  <si>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</si>
  <si>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</si>
  <si>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</si>
  <si>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</si>
  <si>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</si>
  <si>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</si>
  <si>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</si>
  <si>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</si>
  <si>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</si>
  <si>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</si>
  <si>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</si>
  <si>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</si>
  <si>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</si>
  <si>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</si>
  <si>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</si>
  <si>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</si>
  <si>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</si>
  <si>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</si>
  <si>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</si>
  <si>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</si>
  <si>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</si>
  <si>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</si>
  <si>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</si>
  <si>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</si>
  <si>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</si>
  <si>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</si>
  <si>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</si>
  <si>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</si>
  <si>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</si>
  <si>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</si>
  <si>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</si>
  <si>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</si>
  <si>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</si>
  <si>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</si>
  <si>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</si>
  <si>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</si>
  <si>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</si>
  <si>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</si>
  <si>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</si>
  <si>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</si>
  <si>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</si>
  <si>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</si>
  <si>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</si>
  <si>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</si>
  <si>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</si>
  <si>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</si>
  <si>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</si>
  <si>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</si>
  <si>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</si>
  <si>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</si>
  <si>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</si>
  <si>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</si>
  <si>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</si>
  <si>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</si>
  <si>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</si>
  <si>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</si>
  <si>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</si>
  <si>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</si>
  <si>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</si>
  <si>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</si>
  <si>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</si>
  <si>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</si>
  <si>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</si>
  <si>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</si>
  <si>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</si>
  <si>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</si>
  <si>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</si>
  <si>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</si>
  <si>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</si>
  <si>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</si>
  <si>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</si>
  <si>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</si>
  <si>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</si>
  <si>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</si>
  <si>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</si>
  <si>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</si>
  <si>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</si>
  <si>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</si>
  <si>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</si>
  <si>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</si>
  <si>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</si>
  <si>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</si>
  <si>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</si>
  <si>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</si>
  <si>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</si>
  <si>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</si>
  <si>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</si>
  <si>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</si>
  <si>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</si>
  <si>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</si>
  <si>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</si>
  <si>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</si>
  <si>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</si>
  <si>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</si>
  <si>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</si>
  <si>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</si>
  <si>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</si>
  <si>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</si>
  <si>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</si>
  <si>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</si>
  <si>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</si>
  <si>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</si>
  <si>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</si>
  <si>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</si>
  <si>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</si>
  <si>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</si>
  <si>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</si>
  <si>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</si>
  <si>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</si>
  <si>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</si>
  <si>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</si>
  <si>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</si>
  <si>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</si>
  <si>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</si>
  <si>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</si>
  <si>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</si>
  <si>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</si>
  <si>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</si>
  <si>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</si>
  <si>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</si>
  <si>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</si>
  <si>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</si>
  <si>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</si>
  <si>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</si>
  <si>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</si>
  <si>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</si>
  <si>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</si>
  <si>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</si>
  <si>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</si>
  <si>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</si>
  <si>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</si>
  <si>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</si>
  <si>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</si>
  <si>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</si>
  <si>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</si>
  <si>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</si>
  <si>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</si>
  <si>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</si>
  <si>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</si>
  <si>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</si>
  <si>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</si>
  <si>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</si>
  <si>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</si>
  <si>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</si>
  <si>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</si>
  <si>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</si>
  <si>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</si>
  <si>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</si>
  <si>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</si>
  <si>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</si>
  <si>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</si>
  <si>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</si>
  <si>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</si>
  <si>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</si>
  <si>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</si>
  <si>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</si>
  <si>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</si>
  <si>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</si>
  <si>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</si>
  <si>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</si>
  <si>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</si>
  <si>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</si>
  <si>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</si>
  <si>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</si>
  <si>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</si>
  <si>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</si>
  <si>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</si>
  <si>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</si>
  <si>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</si>
  <si>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</si>
  <si>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</si>
  <si>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</si>
  <si>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</si>
  <si>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</si>
  <si>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</si>
  <si>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</si>
  <si>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</si>
  <si>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</si>
  <si>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</si>
  <si>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</si>
  <si>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</si>
  <si>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</si>
  <si>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</si>
  <si>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</si>
  <si>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</si>
  <si>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</si>
  <si>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</si>
  <si>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</si>
  <si>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</si>
  <si>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</si>
  <si>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</si>
  <si>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</si>
  <si>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</si>
  <si>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</si>
  <si>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</si>
  <si>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</si>
  <si>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</si>
  <si>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</si>
  <si>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</si>
  <si>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</si>
  <si>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</si>
  <si>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</si>
  <si>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</si>
  <si>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</si>
  <si>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</si>
  <si>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</si>
  <si>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</si>
  <si>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</si>
  <si>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</si>
  <si>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</si>
  <si>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</si>
  <si>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</si>
  <si>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</si>
  <si>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</si>
  <si>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</si>
  <si>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</si>
  <si>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</si>
  <si>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</si>
  <si>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</si>
  <si>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</si>
  <si>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</si>
  <si>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</si>
  <si>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</si>
  <si>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</si>
  <si>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</si>
  <si>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</si>
  <si>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</si>
  <si>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</si>
  <si>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</si>
  <si>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</si>
  <si>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</si>
  <si>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</si>
  <si>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</si>
  <si>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</si>
  <si>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</si>
  <si>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</si>
  <si>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</si>
  <si>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</si>
  <si>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</si>
  <si>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</si>
  <si>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</si>
  <si>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</si>
  <si>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</si>
  <si>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</si>
  <si>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</si>
  <si>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</si>
  <si>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</si>
  <si>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</si>
  <si>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</si>
  <si>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</si>
  <si>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</si>
  <si>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</si>
  <si>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</si>
  <si>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</si>
  <si>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</si>
  <si>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</si>
  <si>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</si>
  <si>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</si>
  <si>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</si>
  <si>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</si>
  <si>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</si>
  <si>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</si>
  <si>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</si>
  <si>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</si>
  <si>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</si>
  <si>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</si>
  <si>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</si>
  <si>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</si>
  <si>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</si>
  <si>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</si>
  <si>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</si>
  <si>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</si>
  <si>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</si>
  <si>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</si>
  <si>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</si>
  <si>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</si>
  <si>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</si>
  <si>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</si>
  <si>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</si>
  <si>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</si>
  <si>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</si>
  <si>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</si>
  <si>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</si>
  <si>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</si>
  <si>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</si>
  <si>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</si>
  <si>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</si>
  <si>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</si>
  <si>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</si>
  <si>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</si>
  <si>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</si>
  <si>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</si>
  <si>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</si>
  <si>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</si>
  <si>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</si>
  <si>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</si>
  <si>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</si>
  <si>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</si>
  <si>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</si>
  <si>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</si>
  <si>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</si>
  <si>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</si>
  <si>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</si>
  <si>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</si>
  <si>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</si>
  <si>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</si>
  <si>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</si>
  <si>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</si>
  <si>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</si>
  <si>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</si>
  <si>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</si>
  <si>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</si>
  <si>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</si>
  <si>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</si>
  <si>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</si>
  <si>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</si>
  <si>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</si>
  <si>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</si>
  <si>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</si>
  <si>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</si>
  <si>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</si>
  <si>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</si>
  <si>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</si>
  <si>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</si>
  <si>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</si>
  <si>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</si>
  <si>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</si>
  <si>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</si>
  <si>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</si>
  <si>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</si>
  <si>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</si>
  <si>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</si>
  <si>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</si>
  <si>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</si>
  <si>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</si>
  <si>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</si>
  <si>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</si>
  <si>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</si>
  <si>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</si>
  <si>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</si>
  <si>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</si>
  <si>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</si>
  <si>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</si>
  <si>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</si>
  <si>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</si>
  <si>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</si>
  <si>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</si>
  <si>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</si>
  <si>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</si>
  <si>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</si>
  <si>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</si>
  <si>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</si>
  <si>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</si>
  <si>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</si>
  <si>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</si>
  <si>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</si>
  <si>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</si>
  <si>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</si>
  <si>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</si>
  <si>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</si>
  <si>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</si>
  <si>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</si>
  <si>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</si>
  <si>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</si>
  <si>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</si>
  <si>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</si>
  <si>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</si>
  <si>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</si>
  <si>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</si>
  <si>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</si>
  <si>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</si>
  <si>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</si>
  <si>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</si>
  <si>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</si>
  <si>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</si>
  <si>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</si>
  <si>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</si>
  <si>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</si>
  <si>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</si>
  <si>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</si>
  <si>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</si>
  <si>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</si>
  <si>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</si>
  <si>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</si>
  <si>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</si>
  <si>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</si>
  <si>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</si>
  <si>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</si>
  <si>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</si>
  <si>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</si>
  <si>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</si>
  <si>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</si>
  <si>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</si>
  <si>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</si>
  <si>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</si>
  <si>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</si>
  <si>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</si>
  <si>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</si>
  <si>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</si>
  <si>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</si>
  <si>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</si>
  <si>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</si>
  <si>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</si>
  <si>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</si>
  <si>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</si>
  <si>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</si>
  <si>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</si>
  <si>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</si>
  <si>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</si>
  <si>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</si>
  <si>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</si>
  <si>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</si>
  <si>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</si>
  <si>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</si>
  <si>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</si>
  <si>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</si>
  <si>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</si>
  <si>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</si>
  <si>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</si>
  <si>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</si>
  <si>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</si>
  <si>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</si>
  <si>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</si>
  <si>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</si>
  <si>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</si>
  <si>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</si>
  <si>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</si>
  <si>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</si>
  <si>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</si>
  <si>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</si>
  <si>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</si>
  <si>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</si>
  <si>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</si>
  <si>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</si>
  <si>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</si>
  <si>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</si>
  <si>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</si>
  <si>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</si>
  <si>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</si>
  <si>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</si>
  <si>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</si>
  <si>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</si>
  <si>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</si>
  <si>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</si>
  <si>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</si>
  <si>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</si>
  <si>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</si>
  <si>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</si>
  <si>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</si>
  <si>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</si>
  <si>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</si>
  <si>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</si>
  <si>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</si>
  <si>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</si>
  <si>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</si>
  <si>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</si>
  <si>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</si>
  <si>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</si>
  <si>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</si>
  <si>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</si>
  <si>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</si>
  <si>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</si>
  <si>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</si>
  <si>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</si>
  <si>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</si>
  <si>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</si>
  <si>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</si>
  <si>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</si>
  <si>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</si>
  <si>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</si>
  <si>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</si>
  <si>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</si>
  <si>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</si>
  <si>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</si>
  <si>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</si>
  <si>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</si>
  <si>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</si>
  <si>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</si>
  <si>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</si>
  <si>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</si>
  <si>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</si>
  <si>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</si>
  <si>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</si>
  <si>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</si>
  <si>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</si>
  <si>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</si>
  <si>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</si>
  <si>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</si>
  <si>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</si>
  <si>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</si>
  <si>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</si>
  <si>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</si>
  <si>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</si>
  <si>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</si>
  <si>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</si>
  <si>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</si>
  <si>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</si>
  <si>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</si>
  <si>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</si>
  <si>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</si>
  <si>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</si>
  <si>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</si>
  <si>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</si>
  <si>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</si>
  <si>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</si>
  <si>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</si>
  <si>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</si>
  <si>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</si>
  <si>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</si>
  <si>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</si>
  <si>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</si>
  <si>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</si>
  <si>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</si>
  <si>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</si>
  <si>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</si>
  <si>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</si>
  <si>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</si>
  <si>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</si>
  <si>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</si>
  <si>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</si>
  <si>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</si>
  <si>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</si>
  <si>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</si>
  <si>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</si>
  <si>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</si>
  <si>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</si>
  <si>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</si>
  <si>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</si>
  <si>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</si>
  <si>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</si>
  <si>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</si>
  <si>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</si>
  <si>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</si>
  <si>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</si>
  <si>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</si>
  <si>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</si>
  <si>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</si>
  <si>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</si>
  <si>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</si>
  <si>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</si>
  <si>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</si>
  <si>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</si>
  <si>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</si>
  <si>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</si>
  <si>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</si>
  <si>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</si>
  <si>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</si>
  <si>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</si>
  <si>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</si>
  <si>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</si>
  <si>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</si>
  <si>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</si>
  <si>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</si>
  <si>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</si>
  <si>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</si>
  <si>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</si>
  <si>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</si>
  <si>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</si>
  <si>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</si>
  <si>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</si>
  <si>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</si>
  <si>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</si>
  <si>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</si>
  <si>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</si>
  <si>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</si>
  <si>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</si>
  <si>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</si>
  <si>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</si>
  <si>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</si>
  <si>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</si>
  <si>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</si>
  <si>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</si>
  <si>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</si>
  <si>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</si>
  <si>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</si>
  <si>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</si>
  <si>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</si>
  <si>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</si>
  <si>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</si>
  <si>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</si>
  <si>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</si>
  <si>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</si>
  <si>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</si>
  <si>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</si>
  <si>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</si>
  <si>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</si>
  <si>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</si>
  <si>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</si>
  <si>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</si>
  <si>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</si>
  <si>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</si>
  <si>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</si>
  <si>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</si>
  <si>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</si>
  <si>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</si>
  <si>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</si>
  <si>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</si>
  <si>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</si>
  <si>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</si>
  <si>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</si>
  <si>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</si>
  <si>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</si>
  <si>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</si>
  <si>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</si>
  <si>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</si>
  <si>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</si>
  <si>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</si>
  <si>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</si>
  <si>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</si>
  <si>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</si>
  <si>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</si>
  <si>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</si>
  <si>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</si>
  <si>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</si>
  <si>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</si>
  <si>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</si>
  <si>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</si>
  <si>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</si>
  <si>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</si>
  <si>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</si>
  <si>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</si>
  <si>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</si>
  <si>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</si>
  <si>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</si>
  <si>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</si>
  <si>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</si>
  <si>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</si>
  <si>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</si>
  <si>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</si>
  <si>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</si>
  <si>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</si>
  <si>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</si>
  <si>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</si>
  <si>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</si>
  <si>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</si>
  <si>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</si>
  <si>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</si>
  <si>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</si>
  <si>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</si>
  <si>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</si>
  <si>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</si>
  <si>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</si>
  <si>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</si>
  <si>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</si>
  <si>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</si>
  <si>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</si>
  <si>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</si>
  <si>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</si>
  <si>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</si>
  <si>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</si>
  <si>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</si>
  <si>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</si>
  <si>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</si>
  <si>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</si>
  <si>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</si>
  <si>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</si>
  <si>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</si>
  <si>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</si>
  <si>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</si>
  <si>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</si>
  <si>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</si>
  <si>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</si>
  <si>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</si>
  <si>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</si>
  <si>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</si>
  <si>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</si>
  <si>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</si>
  <si>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</si>
  <si>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</si>
  <si>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</si>
  <si>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</si>
  <si>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</si>
  <si>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</si>
  <si>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</si>
  <si>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</si>
  <si>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</si>
  <si>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</si>
  <si>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</si>
  <si>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</si>
  <si>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</si>
  <si>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</si>
  <si>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</si>
  <si>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</si>
  <si>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</si>
  <si>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</si>
  <si>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</si>
  <si>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</si>
  <si>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</si>
  <si>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</si>
  <si>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</si>
  <si>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</si>
  <si>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</si>
  <si>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</si>
  <si>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</si>
  <si>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</si>
  <si>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</si>
  <si>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</si>
  <si>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</si>
  <si>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</si>
  <si>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</si>
  <si>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</si>
  <si>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</si>
  <si>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</si>
  <si>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</si>
  <si>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</si>
  <si>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</si>
  <si>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</si>
  <si>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</si>
  <si>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</si>
  <si>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</si>
  <si>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</si>
  <si>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</si>
  <si>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</si>
  <si>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</si>
  <si>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</si>
  <si>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</si>
  <si>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</si>
  <si>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</si>
  <si>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</si>
  <si>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</si>
  <si>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</si>
  <si>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</si>
  <si>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</si>
  <si>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</si>
  <si>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</si>
  <si>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</si>
  <si>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</si>
  <si>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</si>
  <si>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</si>
  <si>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</si>
  <si>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</si>
  <si>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</si>
  <si>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</si>
  <si>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</si>
  <si>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</si>
  <si>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</si>
  <si>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</si>
  <si>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</si>
  <si>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</si>
  <si>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</si>
  <si>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</si>
  <si>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</si>
  <si>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</si>
  <si>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</si>
  <si>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</si>
  <si>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</si>
  <si>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</si>
  <si>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</si>
  <si>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</si>
  <si>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</si>
  <si>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</si>
  <si>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</si>
  <si>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</si>
  <si>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</si>
  <si>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</si>
  <si>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</si>
  <si>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</si>
  <si>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</si>
  <si>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</si>
  <si>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</si>
  <si>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</si>
  <si>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</si>
  <si>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</si>
  <si>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</si>
  <si>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</si>
  <si>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</si>
  <si>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</si>
  <si>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</si>
  <si>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</si>
  <si>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</si>
  <si>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</si>
  <si>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</si>
  <si>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</si>
  <si>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</si>
  <si>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</si>
  <si>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</si>
  <si>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</si>
  <si>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</si>
  <si>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</si>
  <si>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</si>
  <si>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</si>
  <si>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</si>
  <si>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</si>
  <si>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</si>
  <si>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</si>
  <si>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</si>
  <si>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</si>
  <si>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</si>
  <si>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</si>
  <si>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</si>
  <si>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</si>
  <si>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</si>
  <si>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</si>
  <si>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</si>
  <si>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</si>
  <si>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</si>
  <si>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</si>
  <si>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</si>
  <si>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</si>
  <si>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</si>
  <si>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</si>
  <si>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</si>
  <si>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</si>
  <si>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</si>
  <si>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</si>
  <si>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</si>
  <si>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</si>
  <si>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</si>
  <si>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</si>
  <si>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</si>
  <si>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</si>
  <si>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</si>
  <si>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</si>
  <si>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</si>
  <si>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</si>
  <si>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</si>
  <si>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</si>
  <si>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</si>
  <si>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</si>
  <si>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</si>
  <si>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</si>
  <si>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</si>
  <si>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</si>
  <si>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</si>
  <si>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</si>
  <si>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</si>
  <si>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</si>
  <si>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</si>
  <si>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</si>
  <si>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</si>
  <si>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</si>
  <si>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</si>
  <si>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</si>
  <si>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</si>
  <si>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</si>
  <si>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</si>
  <si>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</si>
  <si>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</si>
  <si>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</si>
  <si>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</si>
  <si>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</si>
  <si>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</si>
  <si>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</si>
  <si>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</si>
  <si>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</si>
  <si>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</si>
  <si>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</si>
  <si>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</si>
  <si>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</si>
  <si>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</si>
  <si>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</si>
  <si>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</si>
  <si>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</si>
  <si>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</si>
  <si>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</si>
  <si>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</si>
  <si>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</si>
  <si>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</si>
  <si>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</si>
  <si>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</si>
  <si>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</si>
  <si>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</si>
  <si>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</si>
  <si>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</si>
  <si>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</si>
  <si>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</si>
  <si>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</si>
  <si>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</si>
  <si>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</si>
  <si>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</si>
  <si>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</si>
  <si>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</si>
  <si>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</si>
  <si>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</si>
  <si>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</si>
  <si>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</si>
  <si>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</si>
  <si>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</si>
  <si>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</si>
  <si>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</si>
  <si>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</si>
  <si>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</si>
  <si>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</si>
  <si>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</si>
  <si>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</si>
  <si>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</si>
  <si>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</si>
  <si>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</si>
  <si>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</si>
  <si>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</si>
  <si>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</si>
  <si>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</si>
  <si>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</si>
  <si>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</si>
  <si>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</si>
  <si>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</si>
  <si>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</si>
  <si>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</si>
  <si>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</si>
  <si>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</si>
  <si>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</si>
  <si>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</si>
  <si>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</si>
  <si>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</si>
  <si>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</si>
  <si>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</si>
  <si>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</si>
  <si>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</si>
  <si>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</si>
  <si>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</si>
  <si>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</si>
  <si>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</si>
  <si>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</si>
  <si>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</si>
  <si>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</si>
  <si>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</si>
  <si>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</si>
  <si>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</si>
  <si>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</si>
  <si>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</si>
  <si>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</si>
  <si>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</si>
  <si>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</si>
  <si>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</si>
  <si>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</si>
  <si>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</si>
  <si>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</si>
  <si>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</si>
  <si>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</si>
  <si>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</si>
  <si>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</si>
  <si>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</si>
  <si>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</si>
  <si>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</si>
  <si>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</si>
  <si>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</si>
  <si>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</si>
  <si>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</si>
  <si>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</si>
  <si>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</si>
  <si>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</si>
  <si>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</si>
  <si>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</si>
  <si>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</si>
  <si>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</si>
  <si>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</si>
  <si>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</si>
  <si>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</si>
  <si>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</si>
  <si>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</si>
  <si>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</si>
  <si>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</si>
  <si>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</si>
  <si>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</si>
  <si>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</si>
  <si>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</si>
  <si>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</si>
  <si>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</si>
  <si>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</si>
  <si>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</si>
  <si>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</si>
  <si>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</si>
  <si>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</si>
  <si>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</si>
  <si>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</si>
  <si>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</si>
  <si>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</si>
  <si>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</si>
  <si>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</si>
  <si>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</si>
  <si>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</si>
  <si>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</si>
  <si>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</si>
  <si>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</si>
  <si>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</si>
  <si>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</si>
  <si>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</si>
  <si>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</si>
  <si>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</si>
  <si>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</si>
  <si>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</si>
  <si>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</si>
  <si>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</si>
  <si>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</si>
  <si>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</si>
  <si>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</si>
  <si>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</si>
  <si>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</si>
  <si>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</si>
  <si>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</si>
  <si>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</si>
  <si>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</si>
  <si>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</si>
  <si>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</si>
  <si>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</si>
  <si>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</si>
  <si>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</si>
  <si>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</si>
  <si>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</si>
  <si>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</si>
  <si>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</si>
  <si>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</si>
  <si>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</si>
  <si>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</si>
  <si>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</si>
  <si>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</si>
  <si>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</si>
  <si>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</si>
  <si>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</si>
  <si>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</si>
  <si>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</si>
  <si>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</si>
  <si>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</si>
  <si>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</si>
  <si>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</si>
  <si>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</si>
  <si>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</si>
  <si>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</si>
  <si>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</si>
  <si>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</si>
  <si>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</si>
  <si>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</si>
  <si>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</si>
  <si>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</si>
  <si>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</si>
  <si>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</si>
  <si>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</si>
  <si>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</si>
  <si>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</si>
  <si>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</si>
  <si>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</si>
  <si>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</si>
  <si>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</si>
  <si>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</si>
  <si>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</si>
  <si>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</si>
  <si>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</si>
  <si>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</si>
  <si>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</si>
  <si>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</si>
  <si>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</si>
  <si>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</si>
  <si>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</si>
  <si>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</si>
  <si>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</si>
  <si>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</si>
  <si>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</si>
  <si>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</si>
  <si>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</si>
  <si>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</si>
  <si>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</si>
  <si>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</si>
  <si>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</si>
  <si>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</si>
  <si>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</si>
  <si>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</si>
  <si>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</si>
  <si>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</si>
  <si>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</si>
  <si>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</si>
  <si>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</si>
  <si>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</si>
  <si>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</si>
  <si>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</si>
  <si>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</si>
  <si>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</si>
  <si>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</si>
  <si>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</si>
  <si>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</si>
  <si>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</si>
  <si>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</si>
  <si>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</si>
  <si>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</si>
  <si>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</si>
  <si>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</si>
  <si>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</si>
  <si>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</si>
  <si>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</si>
  <si>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</si>
  <si>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</si>
  <si>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</si>
  <si>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</si>
  <si>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</si>
  <si>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</si>
  <si>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</si>
  <si>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</si>
  <si>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</si>
  <si>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</si>
  <si>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</si>
  <si>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</si>
  <si>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</si>
  <si>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</si>
  <si>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</si>
  <si>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</si>
  <si>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</si>
  <si>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</si>
  <si>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</si>
  <si>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</si>
  <si>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</si>
  <si>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</si>
  <si>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</si>
  <si>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</si>
  <si>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</si>
  <si>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</si>
  <si>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</si>
  <si>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</si>
  <si>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</si>
  <si>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</si>
  <si>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</si>
  <si>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</si>
  <si>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</si>
  <si>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</si>
  <si>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</si>
  <si>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</si>
  <si>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</si>
  <si>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</si>
  <si>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</si>
  <si>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</si>
  <si>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</si>
  <si>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</si>
  <si>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</si>
  <si>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</si>
  <si>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</si>
  <si>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</si>
  <si>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</si>
  <si>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</si>
  <si>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</si>
  <si>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</si>
  <si>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</si>
  <si>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</si>
  <si>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</si>
  <si>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</si>
  <si>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</si>
  <si>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</si>
  <si>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</si>
  <si>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</si>
  <si>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</si>
  <si>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</si>
  <si>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</si>
  <si>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</si>
  <si>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</si>
  <si>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</si>
  <si>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</si>
  <si>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</si>
  <si>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</si>
  <si>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</si>
  <si>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</si>
  <si>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</si>
  <si>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</si>
  <si>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</si>
  <si>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</si>
  <si>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</si>
  <si>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</si>
  <si>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</si>
  <si>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</si>
  <si>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</si>
  <si>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</si>
  <si>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</si>
  <si>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</si>
  <si>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</si>
  <si>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</si>
  <si>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</si>
  <si>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</si>
  <si>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</si>
  <si>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</si>
  <si>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</si>
  <si>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</si>
  <si>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</si>
  <si>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</si>
  <si>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</si>
  <si>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</si>
  <si>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</si>
  <si>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</si>
  <si>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</si>
  <si>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</si>
  <si>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</si>
  <si>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</si>
  <si>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</si>
  <si>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</si>
  <si>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</si>
  <si>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</si>
  <si>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</si>
  <si>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</si>
  <si>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</si>
  <si>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</si>
  <si>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</si>
  <si>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</si>
  <si>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</si>
  <si>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</si>
  <si>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</si>
  <si>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</si>
  <si>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</si>
  <si>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</si>
  <si>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</si>
  <si>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</si>
  <si>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</si>
  <si>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</si>
  <si>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</si>
  <si>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</si>
  <si>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</si>
  <si>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</si>
  <si>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</si>
  <si>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</si>
  <si>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</si>
  <si>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</si>
  <si>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</si>
  <si>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</si>
  <si>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</si>
  <si>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</si>
  <si>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</si>
  <si>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</si>
  <si>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</si>
  <si>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</si>
  <si>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</si>
  <si>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</si>
  <si>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</si>
  <si>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</si>
  <si>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</si>
  <si>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</si>
  <si>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</si>
  <si>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</si>
  <si>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</si>
  <si>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</si>
  <si>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</si>
  <si>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</si>
  <si>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</si>
  <si>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</si>
  <si>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</si>
  <si>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</si>
  <si>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</si>
  <si>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</si>
  <si>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</si>
  <si>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</si>
  <si>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</si>
  <si>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</si>
  <si>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</si>
  <si>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</si>
  <si>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</si>
  <si>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</si>
  <si>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</si>
  <si>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</si>
  <si>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</si>
  <si>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</si>
  <si>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</si>
  <si>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</si>
  <si>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</si>
  <si>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</si>
  <si>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</si>
  <si>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</si>
  <si>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</si>
  <si>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</si>
  <si>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</si>
  <si>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</si>
  <si>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</si>
  <si>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</si>
  <si>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</si>
  <si>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</si>
  <si>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</si>
  <si>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</si>
  <si>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</si>
  <si>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</si>
  <si>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</si>
  <si>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</si>
  <si>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</si>
  <si>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</si>
  <si>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</si>
  <si>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</si>
  <si>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</si>
  <si>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</si>
  <si>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</si>
  <si>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</si>
  <si>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</si>
  <si>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</si>
  <si>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</si>
  <si>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</si>
  <si>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</si>
  <si>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</si>
  <si>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</si>
  <si>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</si>
  <si>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</si>
  <si>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</si>
  <si>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</si>
  <si>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</si>
  <si>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</si>
  <si>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</si>
  <si>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</si>
  <si>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</si>
  <si>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</si>
  <si>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</si>
  <si>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</si>
  <si>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</si>
  <si>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</si>
  <si>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</si>
  <si>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</si>
  <si>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</si>
  <si>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</si>
  <si>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</si>
  <si>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</si>
  <si>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</si>
  <si>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</si>
  <si>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</si>
  <si>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</si>
  <si>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</si>
  <si>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</si>
  <si>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</si>
  <si>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</si>
  <si>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</si>
  <si>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</si>
  <si>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</si>
  <si>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</si>
  <si>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</si>
  <si>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</si>
  <si>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</si>
  <si>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</si>
  <si>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</si>
  <si>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</si>
  <si>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</si>
  <si>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</si>
  <si>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</si>
  <si>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</si>
  <si>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</si>
  <si>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</si>
  <si>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</si>
  <si>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</si>
  <si>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</si>
  <si>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</si>
  <si>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</si>
  <si>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</si>
  <si>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</si>
  <si>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</si>
  <si>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</si>
  <si>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</si>
  <si>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</si>
  <si>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</si>
  <si>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</si>
  <si>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</si>
  <si>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</si>
  <si>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</si>
  <si>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</si>
  <si>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</si>
  <si>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</si>
  <si>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</si>
  <si>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</si>
  <si>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</si>
  <si>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</si>
  <si>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</si>
  <si>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</si>
  <si>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</si>
  <si>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</si>
  <si>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</si>
  <si>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</si>
  <si>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</si>
  <si>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</si>
  <si>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</si>
  <si>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</si>
  <si>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</si>
  <si>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</si>
  <si>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</si>
  <si>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</si>
  <si>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</si>
  <si>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</si>
  <si>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</si>
  <si>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</si>
  <si>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</si>
  <si>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</si>
  <si>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</si>
  <si>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</si>
  <si>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</si>
  <si>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</si>
  <si>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</si>
  <si>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</si>
  <si>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</si>
  <si>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</si>
  <si>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</si>
  <si>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</si>
  <si>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</si>
  <si>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</si>
  <si>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</si>
  <si>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</si>
  <si>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</si>
  <si>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</si>
  <si>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</si>
  <si>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</si>
  <si>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</si>
  <si>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</si>
  <si>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</si>
  <si>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</si>
  <si>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</si>
  <si>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</si>
  <si>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</si>
  <si>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</si>
  <si>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</si>
  <si>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</si>
  <si>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</si>
  <si>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</si>
  <si>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</si>
  <si>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</si>
  <si>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</si>
  <si>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</si>
  <si>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</si>
  <si>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</si>
  <si>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</si>
  <si>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</si>
  <si>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</si>
  <si>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</si>
  <si>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</si>
  <si>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</si>
  <si>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</si>
  <si>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</si>
  <si>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</si>
  <si>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</si>
  <si>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</si>
  <si>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</si>
  <si>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</si>
  <si>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</si>
  <si>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</si>
  <si>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</si>
  <si>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</si>
  <si>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</si>
  <si>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</si>
  <si>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</si>
  <si>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</si>
  <si>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</si>
  <si>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</si>
  <si>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</si>
  <si>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</si>
  <si>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</si>
  <si>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</si>
  <si>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</si>
  <si>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</si>
  <si>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</si>
  <si>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</si>
  <si>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</si>
  <si>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</si>
  <si>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</si>
  <si>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</si>
  <si>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</si>
  <si>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</si>
  <si>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</si>
  <si>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</si>
  <si>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</si>
  <si>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</si>
  <si>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</si>
  <si>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</si>
  <si>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</si>
  <si>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</si>
  <si>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</si>
  <si>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</si>
  <si>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</si>
  <si>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</si>
  <si>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</si>
  <si>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</si>
  <si>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</si>
  <si>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</si>
  <si>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</si>
  <si>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</si>
  <si>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</si>
  <si>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</si>
  <si>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</si>
  <si>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</si>
  <si>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</si>
  <si>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</si>
  <si>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</si>
  <si>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</si>
  <si>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</si>
  <si>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</si>
  <si>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</si>
  <si>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</si>
  <si>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</si>
  <si>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</si>
  <si>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</si>
  <si>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</si>
  <si>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</si>
  <si>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</si>
  <si>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</si>
  <si>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</si>
  <si>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</si>
  <si>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</si>
  <si>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</si>
  <si>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</si>
  <si>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</si>
  <si>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</si>
  <si>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</si>
  <si>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</si>
  <si>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</si>
  <si>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</si>
  <si>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</si>
  <si>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</si>
  <si>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</si>
  <si>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</si>
  <si>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</si>
  <si>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</si>
  <si>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</si>
  <si>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</si>
  <si>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</si>
  <si>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</si>
  <si>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</si>
  <si>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</si>
  <si>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</si>
  <si>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</si>
  <si>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</si>
  <si>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</si>
  <si>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</si>
  <si>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</si>
  <si>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</si>
  <si>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</si>
  <si>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</si>
  <si>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</si>
  <si>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</si>
  <si>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</si>
  <si>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</si>
  <si>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</si>
  <si>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</si>
  <si>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</si>
  <si>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</si>
  <si>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</si>
  <si>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</si>
  <si>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</si>
  <si>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</si>
  <si>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</si>
  <si>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</si>
  <si>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</si>
  <si>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</si>
  <si>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</si>
  <si>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</si>
  <si>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</si>
  <si>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</si>
  <si>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</si>
  <si>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</si>
  <si>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</si>
  <si>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</si>
  <si>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</si>
  <si>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</si>
  <si>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</si>
  <si>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</si>
  <si>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</si>
  <si>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</si>
  <si>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</si>
  <si>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</si>
  <si>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</si>
  <si>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</si>
  <si>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</si>
  <si>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</si>
  <si>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</si>
  <si>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</si>
  <si>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</si>
  <si>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</si>
  <si>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</si>
  <si>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</si>
  <si>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</si>
  <si>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</si>
  <si>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</si>
  <si>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</si>
  <si>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</si>
  <si>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</si>
  <si>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</si>
  <si>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</si>
  <si>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</si>
  <si>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</si>
  <si>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</si>
  <si>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</si>
  <si>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</si>
  <si>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</si>
  <si>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</si>
  <si>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</si>
  <si>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</si>
  <si>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</si>
  <si>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</si>
  <si>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</si>
  <si>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</si>
  <si>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</si>
  <si>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</si>
  <si>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</si>
  <si>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</si>
  <si>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</si>
  <si>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</si>
  <si>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</si>
  <si>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</si>
  <si>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</si>
  <si>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</si>
  <si>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</si>
  <si>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</si>
  <si>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</si>
  <si>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</si>
  <si>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</si>
  <si>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</si>
  <si>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</si>
  <si>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</si>
  <si>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</si>
  <si>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</si>
  <si>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</si>
  <si>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</si>
  <si>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</si>
  <si>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</si>
  <si>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</si>
  <si>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</si>
  <si>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</si>
  <si>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</si>
  <si>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</si>
  <si>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</si>
  <si>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</si>
  <si>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</si>
  <si>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</si>
  <si>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</si>
  <si>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</si>
  <si>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</si>
  <si>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</si>
  <si>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</si>
  <si>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</si>
  <si>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</si>
  <si>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</si>
  <si>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</si>
  <si>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</si>
  <si>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</si>
  <si>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</si>
  <si>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</si>
  <si>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</si>
  <si>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</si>
  <si>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</si>
  <si>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</si>
  <si>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</si>
  <si>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</si>
  <si>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</si>
  <si>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</si>
  <si>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</si>
  <si>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</si>
  <si>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</si>
  <si>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</si>
  <si>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</si>
  <si>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</si>
  <si>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</si>
  <si>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</si>
  <si>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</si>
  <si>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</si>
  <si>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</si>
  <si>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</si>
  <si>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</si>
  <si>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</si>
  <si>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</si>
  <si>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</si>
  <si>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</si>
  <si>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</si>
  <si>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</si>
  <si>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</si>
  <si>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</si>
  <si>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</si>
  <si>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</si>
  <si>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</si>
  <si>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</si>
  <si>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</si>
  <si>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</si>
  <si>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</si>
  <si>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</si>
  <si>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</si>
  <si>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</si>
  <si>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</si>
  <si>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</si>
  <si>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</si>
  <si>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</si>
  <si>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</si>
  <si>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</si>
  <si>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</si>
  <si>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</si>
  <si>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</si>
  <si>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</si>
  <si>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</si>
  <si>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</si>
  <si>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</si>
  <si>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</si>
  <si>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</si>
  <si>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</si>
  <si>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</si>
  <si>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</si>
  <si>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</si>
  <si>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</si>
  <si>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</si>
  <si>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</si>
  <si>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</si>
  <si>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</si>
  <si>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</si>
  <si>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</si>
  <si>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</si>
  <si>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</si>
  <si>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</si>
  <si>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</si>
  <si>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</si>
  <si>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</si>
  <si>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</si>
  <si>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</si>
  <si>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</si>
  <si>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</si>
  <si>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</si>
  <si>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</si>
  <si>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</si>
  <si>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</si>
  <si>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</si>
  <si>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</si>
  <si>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</si>
  <si>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</si>
  <si>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</si>
  <si>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</si>
  <si>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</si>
  <si>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</si>
  <si>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</si>
  <si>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</si>
  <si>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</si>
  <si>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</si>
  <si>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</si>
  <si>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</si>
  <si>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</si>
  <si>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</si>
  <si>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</si>
  <si>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</si>
  <si>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</si>
  <si>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</si>
  <si>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</si>
  <si>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</si>
  <si>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</si>
  <si>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</si>
  <si>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</si>
  <si>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</si>
  <si>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</si>
  <si>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</si>
  <si>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</si>
  <si>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</si>
  <si>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</si>
  <si>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</si>
  <si>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</si>
  <si>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</si>
  <si>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</si>
  <si>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</si>
  <si>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</si>
  <si>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</si>
  <si>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</si>
  <si>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</si>
  <si>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</si>
  <si>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</si>
  <si>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</si>
  <si>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</si>
  <si>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</si>
  <si>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</si>
  <si>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</si>
  <si>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</si>
  <si>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</si>
  <si>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</si>
  <si>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</si>
  <si>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</si>
  <si>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</si>
  <si>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</si>
  <si>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</si>
  <si>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</si>
  <si>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</si>
  <si>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</si>
  <si>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</si>
  <si>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</si>
  <si>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</si>
  <si>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</si>
  <si>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</si>
  <si>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</si>
  <si>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</si>
  <si>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</si>
  <si>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</si>
  <si>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</si>
  <si>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</si>
  <si>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</si>
  <si>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</si>
  <si>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</si>
  <si>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</si>
  <si>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</si>
  <si>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</si>
  <si>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</si>
  <si>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</si>
  <si>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</si>
  <si>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</si>
  <si>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</si>
  <si>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</si>
  <si>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</si>
  <si>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</si>
  <si>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</si>
  <si>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</si>
  <si>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</si>
  <si>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</si>
  <si>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</si>
  <si>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</si>
  <si>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</si>
  <si>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</si>
  <si>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</si>
  <si>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</si>
  <si>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</si>
  <si>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</si>
  <si>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</si>
  <si>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</si>
  <si>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</si>
  <si>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</si>
  <si>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</si>
  <si>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</si>
  <si>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</si>
  <si>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</si>
  <si>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</si>
  <si>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</si>
  <si>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</si>
  <si>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</si>
  <si>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</si>
  <si>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</si>
  <si>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</si>
  <si>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</si>
  <si>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</si>
  <si>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</si>
  <si>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</si>
  <si>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</si>
  <si>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</si>
  <si>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</si>
  <si>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</si>
  <si>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</si>
  <si>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</si>
  <si>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</si>
  <si>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</si>
  <si>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</si>
  <si>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</si>
  <si>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</si>
  <si>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</si>
  <si>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</si>
  <si>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</si>
  <si>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</si>
  <si>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</si>
  <si>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</si>
  <si>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</si>
  <si>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</si>
  <si>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</si>
  <si>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</si>
  <si>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</si>
  <si>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</si>
  <si>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</si>
  <si>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</si>
  <si>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</si>
  <si>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</si>
  <si>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</si>
  <si>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</si>
  <si>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</si>
  <si>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</si>
  <si>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</si>
  <si>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</si>
  <si>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</si>
  <si>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</si>
  <si>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</si>
  <si>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</si>
  <si>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</si>
  <si>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</si>
  <si>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</si>
  <si>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</si>
  <si>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</si>
  <si>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</si>
  <si>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</si>
  <si>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</si>
  <si>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</si>
  <si>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</si>
  <si>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</si>
  <si>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</si>
  <si>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</si>
  <si>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</si>
  <si>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</si>
  <si>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</si>
  <si>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</si>
  <si>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</si>
  <si>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</si>
  <si>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</si>
  <si>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</si>
  <si>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</si>
  <si>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</si>
  <si>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</si>
  <si>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</si>
  <si>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</si>
  <si>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</si>
  <si>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</si>
  <si>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</si>
  <si>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</si>
  <si>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</si>
  <si>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</si>
  <si>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</si>
  <si>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</si>
  <si>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</si>
  <si>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</si>
  <si>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</si>
  <si>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</si>
  <si>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</si>
  <si>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</si>
  <si>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</si>
  <si>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</si>
  <si>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</si>
  <si>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</si>
  <si>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</si>
  <si>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</si>
  <si>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</si>
  <si>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</si>
  <si>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</si>
  <si>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</si>
  <si>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</si>
  <si>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</si>
  <si>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</si>
  <si>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</si>
  <si>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</si>
  <si>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</si>
  <si>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</si>
  <si>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</si>
  <si>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</si>
  <si>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</si>
  <si>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</si>
  <si>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</si>
  <si>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</si>
  <si>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</si>
  <si>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</si>
  <si>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</si>
  <si>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</si>
  <si>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</si>
  <si>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</si>
  <si>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</si>
  <si>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</si>
  <si>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</si>
  <si>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</si>
  <si>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</si>
  <si>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</si>
  <si>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</si>
  <si>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</si>
  <si>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</si>
  <si>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</si>
  <si>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</si>
  <si>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</si>
  <si>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</si>
  <si>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</si>
  <si>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</si>
  <si>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</si>
  <si>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</si>
  <si>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</si>
  <si>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</si>
  <si>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</si>
  <si>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</si>
  <si>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</si>
  <si>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</si>
  <si>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</si>
  <si>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</si>
  <si>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</si>
  <si>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</si>
  <si>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</si>
  <si>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</si>
  <si>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</si>
  <si>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</si>
  <si>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</si>
  <si>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</si>
  <si>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</si>
  <si>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</si>
  <si>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</si>
  <si>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</si>
  <si>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</si>
  <si>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</si>
  <si>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</si>
  <si>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</si>
  <si>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</si>
  <si>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</si>
  <si>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</si>
  <si>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</si>
  <si>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</si>
  <si>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</si>
  <si>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</si>
  <si>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</si>
  <si>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</si>
  <si>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</si>
  <si>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</si>
  <si>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</si>
  <si>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</si>
  <si>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</si>
  <si>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</si>
  <si>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</si>
  <si>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</si>
  <si>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</si>
  <si>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</si>
  <si>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</si>
  <si>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</si>
  <si>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</si>
  <si>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</si>
  <si>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</si>
  <si>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</si>
  <si>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</si>
  <si>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</si>
  <si>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</si>
  <si>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</si>
  <si>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</si>
  <si>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</si>
  <si>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</si>
  <si>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</si>
  <si>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</si>
  <si>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</si>
  <si>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</si>
  <si>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</si>
  <si>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</si>
  <si>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</si>
  <si>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</si>
  <si>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</si>
  <si>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</si>
  <si>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</si>
  <si>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</si>
  <si>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</si>
  <si>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</si>
  <si>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</si>
  <si>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</si>
  <si>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</si>
  <si>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</si>
  <si>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</si>
  <si>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</si>
  <si>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</si>
  <si>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</si>
  <si>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</si>
  <si>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</si>
  <si>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</si>
  <si>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</si>
  <si>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</si>
  <si>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</si>
  <si>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</si>
  <si>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</si>
  <si>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</si>
  <si>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</si>
  <si>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</si>
  <si>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</si>
  <si>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</si>
  <si>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</si>
  <si>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</si>
  <si>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</si>
  <si>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</si>
  <si>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</si>
  <si>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</si>
  <si>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</si>
  <si>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</si>
  <si>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</si>
  <si>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</si>
  <si>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</si>
  <si>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</si>
  <si>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</si>
  <si>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</si>
  <si>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</si>
  <si>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</si>
  <si>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</si>
  <si>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</si>
  <si>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</si>
  <si>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</si>
  <si>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</si>
  <si>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</si>
  <si>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</si>
  <si>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</si>
  <si>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</si>
  <si>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</si>
  <si>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</si>
  <si>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</si>
  <si>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</si>
  <si>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</si>
  <si>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</si>
  <si>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</si>
  <si>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</si>
  <si>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</si>
  <si>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</si>
  <si>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</si>
  <si>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</si>
  <si>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</si>
  <si>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</si>
  <si>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</si>
  <si>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</si>
  <si>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</si>
  <si>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</si>
  <si>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</si>
  <si>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</si>
  <si>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</si>
  <si>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</si>
  <si>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</si>
  <si>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</si>
  <si>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</si>
  <si>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</si>
  <si>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</si>
  <si>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</si>
  <si>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</si>
  <si>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</si>
  <si>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</si>
  <si>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</si>
  <si>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</si>
  <si>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</si>
  <si>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</si>
  <si>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</si>
  <si>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</si>
  <si>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</si>
  <si>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</si>
  <si>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</si>
  <si>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</si>
  <si>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</si>
  <si>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</si>
  <si>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</si>
  <si>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</si>
  <si>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</si>
  <si>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</si>
  <si>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</si>
  <si>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</si>
  <si>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</si>
  <si>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</si>
  <si>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</si>
  <si>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</si>
  <si>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</si>
  <si>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</si>
  <si>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</si>
  <si>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</si>
  <si>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</si>
  <si>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</si>
  <si>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</si>
  <si>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</si>
  <si>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</si>
  <si>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</si>
  <si>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</si>
  <si>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</si>
  <si>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</si>
  <si>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</si>
  <si>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</si>
  <si>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</si>
  <si>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</si>
  <si>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</si>
  <si>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</si>
  <si>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</si>
  <si>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</si>
  <si>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</si>
  <si>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</si>
  <si>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</si>
  <si>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</si>
  <si>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</si>
  <si>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</si>
  <si>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</si>
  <si>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</si>
  <si>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</si>
  <si>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</si>
  <si>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</si>
  <si>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</si>
  <si>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</si>
  <si>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</si>
  <si>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</si>
  <si>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</si>
  <si>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</si>
  <si>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</si>
  <si>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</si>
  <si>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</si>
  <si>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</si>
  <si>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</si>
  <si>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</si>
  <si>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</si>
  <si>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</si>
  <si>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</si>
  <si>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</si>
  <si>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</si>
  <si>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</si>
  <si>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</si>
  <si>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</si>
  <si>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</si>
  <si>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</si>
  <si>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</si>
  <si>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</si>
  <si>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</si>
  <si>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</si>
  <si>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</si>
  <si>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</si>
  <si>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</si>
  <si>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</si>
  <si>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</si>
  <si>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</si>
  <si>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</si>
  <si>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</si>
  <si>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</si>
  <si>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</si>
  <si>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</si>
  <si>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</si>
  <si>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</si>
  <si>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</si>
  <si>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</si>
  <si>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</si>
  <si>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</si>
  <si>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</si>
  <si>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</si>
  <si>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</si>
  <si>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</si>
  <si>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</si>
  <si>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</si>
  <si>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</si>
  <si>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</si>
  <si>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</si>
  <si>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</si>
  <si>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</si>
  <si>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</si>
  <si>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</si>
  <si>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</si>
  <si>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</si>
  <si>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</si>
  <si>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</si>
  <si>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</si>
  <si>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</si>
  <si>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</si>
  <si>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</si>
  <si>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</si>
  <si>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</si>
  <si>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</si>
  <si>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</si>
  <si>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</si>
  <si>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</si>
  <si>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</si>
  <si>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</si>
  <si>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</si>
  <si>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</si>
  <si>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</si>
  <si>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</si>
  <si>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</si>
  <si>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</si>
  <si>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</si>
  <si>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</si>
  <si>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</si>
  <si>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</si>
  <si>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</si>
  <si>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</si>
  <si>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</si>
  <si>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</si>
  <si>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</si>
  <si>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</si>
  <si>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</si>
  <si>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</si>
  <si>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</si>
  <si>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</si>
  <si>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</si>
  <si>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</si>
  <si>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</si>
  <si>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</si>
  <si>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</si>
  <si>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</si>
  <si>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</si>
  <si>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</si>
  <si>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</si>
  <si>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</si>
  <si>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</si>
  <si>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</si>
  <si>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</si>
  <si>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</si>
  <si>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</si>
  <si>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</si>
  <si>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</si>
  <si>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</si>
  <si>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</si>
  <si>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</si>
  <si>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</si>
  <si>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</si>
  <si>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Converison</t>
  </si>
  <si>
    <t>Date End Converison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</si>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</sst>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0" fontId="1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E4A3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E4A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D-0148-BD9F-F482ADD72F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D-0148-BD9F-F482ADD72F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D-0148-BD9F-F482ADD72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942975"/>
        <c:axId val="1310803696"/>
      </c:lineChart>
      <c:catAx>
        <c:axId val="51294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03696"/>
        <c:crosses val="autoZero"/>
        <c:auto val="1"/>
        <c:lblAlgn val="ctr"/>
        <c:lblOffset val="100"/>
        <c:noMultiLvlLbl val="0"/>
      </c:catAx>
      <c:valAx>
        <c:axId val="13108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4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9-1445-BC7A-151770E8AB1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9-1445-BC7A-151770E8AB1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9-1445-BC7A-151770E8A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77424"/>
        <c:axId val="1761880560"/>
      </c:lineChart>
      <c:catAx>
        <c:axId val="13318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80560"/>
        <c:crosses val="autoZero"/>
        <c:auto val="1"/>
        <c:lblAlgn val="ctr"/>
        <c:lblOffset val="100"/>
        <c:noMultiLvlLbl val="0"/>
      </c:catAx>
      <c:valAx>
        <c:axId val="176188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D-344C-B3C6-5582FFC431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BD-344C-B3C6-5582FFC431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BD-344C-B3C6-5582FFC431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BD-344C-B3C6-5582FFC43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566687"/>
        <c:axId val="494228479"/>
      </c:barChart>
      <c:catAx>
        <c:axId val="8915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8479"/>
        <c:crosses val="autoZero"/>
        <c:auto val="1"/>
        <c:lblAlgn val="ctr"/>
        <c:lblOffset val="100"/>
        <c:noMultiLvlLbl val="0"/>
      </c:catAx>
      <c:valAx>
        <c:axId val="49422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5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F-C244-B23F-3F10BC1E69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7F-C244-B23F-3F10BC1E69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7F-C244-B23F-3F10BC1E6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068079"/>
        <c:axId val="519767199"/>
      </c:barChart>
      <c:catAx>
        <c:axId val="52006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67199"/>
        <c:crosses val="autoZero"/>
        <c:auto val="1"/>
        <c:lblAlgn val="ctr"/>
        <c:lblOffset val="100"/>
        <c:noMultiLvlLbl val="0"/>
      </c:catAx>
      <c:valAx>
        <c:axId val="51976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6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8-2F4D-80B2-885B955EA7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8-2F4D-80B2-885B955EA7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8-2F4D-80B2-885B955EA7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8-2F4D-80B2-885B955E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719135"/>
        <c:axId val="550720783"/>
      </c:lineChart>
      <c:catAx>
        <c:axId val="55071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20783"/>
        <c:crosses val="autoZero"/>
        <c:auto val="1"/>
        <c:lblAlgn val="ctr"/>
        <c:lblOffset val="100"/>
        <c:noMultiLvlLbl val="0"/>
      </c:catAx>
      <c:valAx>
        <c:axId val="5507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1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12700</xdr:rowOff>
    </xdr:from>
    <xdr:to>
      <xdr:col>11</xdr:col>
      <xdr:colOff>787400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86B72-1402-7D8B-C2D2-4BF9245D2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14</xdr:row>
      <xdr:rowOff>114300</xdr:rowOff>
    </xdr:from>
    <xdr:to>
      <xdr:col>7</xdr:col>
      <xdr:colOff>203200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84FC3-35DB-A6B3-9A79-F67618A48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25400</xdr:rowOff>
    </xdr:from>
    <xdr:to>
      <xdr:col>16</xdr:col>
      <xdr:colOff>495300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45DF9-A0BC-481B-37DA-0500042D0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8</xdr:row>
      <xdr:rowOff>139700</xdr:rowOff>
    </xdr:from>
    <xdr:to>
      <xdr:col>17</xdr:col>
      <xdr:colOff>660400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2B551-286D-24FA-9A15-1BC70655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114300</xdr:rowOff>
    </xdr:from>
    <xdr:to>
      <xdr:col>13</xdr:col>
      <xdr:colOff>50800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8BEEF-2F9F-8DCC-C469-F5E7459CC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ossey, Carter" refreshedDate="44837.667608101852" createdVersion="8" refreshedVersion="8" minRefreshableVersion="3" recordCount="4114" xr:uid="{A51AFFE2-C916-9F40-BB14-99568B8EA17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ossey, Carter" refreshedDate="44837.682782870368" createdVersion="8" refreshedVersion="8" minRefreshableVersion="3" recordCount="4114" xr:uid="{5D129485-F3CC-A848-B936-01E5CD8A44B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i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ossey, Carter" refreshedDate="44843.449831018515" createdVersion="8" refreshedVersion="8" minRefreshableVersion="3" recordCount="4114" xr:uid="{69F4B155-8732-E04F-BD6D-B75C2554DA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is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2298D-1C5C-8F42-9E59-E175D10DF3F2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4923F-3BA6-1341-A0CF-E94E10538BC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B021A-9261-4D43-A949-7F474067BD3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CCFE5-B8EC-674F-8A68-29457AC889A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1E19-91AC-B244-AAAF-E956DE1DA502}">
  <dimension ref="A1:E18"/>
  <sheetViews>
    <sheetView tabSelected="1"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8357</v>
      </c>
      <c r="B1" t="s">
        <v>8314</v>
      </c>
    </row>
    <row r="2" spans="1:5" x14ac:dyDescent="0.2">
      <c r="A2" s="11" t="s">
        <v>8378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303D-0540-574A-8066-B1D13E76B73A}">
  <dimension ref="A1:H13"/>
  <sheetViews>
    <sheetView workbookViewId="0">
      <selection activeCell="M30" sqref="M30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20" t="s">
        <v>8381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2">
      <c r="A2" t="s">
        <v>8405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8406</v>
      </c>
      <c r="B3">
        <f>COUNTIFS(Kickstarter!$D:$D,"&gt;=1000",Kickstarter!$D:$D,"&lt;=4999",Kickstarter!$F:$F,"successful",Kickstarter!$P:$P,"plays")</f>
        <v>388</v>
      </c>
      <c r="C3">
        <f>COUNTIFS(Kickstarter!$D:$D,"&gt;=1000",Kickstarter!$D:$D,"&lt;=4999",Kickstarter!$F:$F,"failed",Kickstarter!$P:$P,"plays")</f>
        <v>146</v>
      </c>
      <c r="D3">
        <f>COUNTIFS(Kickstarter!$D:$D,"&gt;=1000",Kickstarter!$D:$D,"&lt;=4999",Kickstarter!$F:$F,"cancelled",Kickstarter!$P:$P,"plays")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8407</v>
      </c>
      <c r="B4">
        <f>COUNTIFS(Kickstarter!$D:$D,"&gt;=5000",Kickstarter!$D:$D,"&lt;=9999",Kickstarter!$F:$F,"successful",Kickstarter!$P:$P,"plays")</f>
        <v>93</v>
      </c>
      <c r="C4">
        <f>COUNTIFS(Kickstarter!$D:$D,"&gt;=5000",Kickstarter!$D:$D,"&lt;=9999",Kickstarter!$F:$F,"failed",Kickstarter!$P:$P,"plays")</f>
        <v>76</v>
      </c>
      <c r="D4">
        <f>COUNTIFS(Kickstarter!$D:$D,"&gt;=5000",Kickstarter!$D:$D,"&lt;=9999",Kickstarter!$F:$F,"canceled",Kickstarter!$P:$P,"plays")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COUNTIFS(Kickstarter!$D:$D,"&gt;=10000",Kickstarter!$D:$D,"&lt;=14999",Kickstarter!$F:$F,"successful",Kickstarter!$P:$P,"plays")</f>
        <v>39</v>
      </c>
      <c r="C5">
        <f>COUNTIFS(Kickstarter!$D:$D,"&gt;=10000",Kickstarter!$D:$D,"&lt;=14999",Kickstarter!$F:$F,"failed",Kickstarter!$P:$P,"plays")</f>
        <v>33</v>
      </c>
      <c r="D5">
        <f>COUNTIFS(Kickstarter!$D:$D,"&gt;=10000",Kickstarter!$D:$D,"&lt;=14999",Kickstarter!$F:$F,"canceled",Kickstarter!$P:$P,"plays")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COUNTIFS(Kickstarter!$D:$D,"&gt;=15000",Kickstarter!$D:$D,"&lt;=19999",Kickstarter!$F:$F,"successful",Kickstarter!$P:$P,"plays")</f>
        <v>12</v>
      </c>
      <c r="C6">
        <f>COUNTIFS(Kickstarter!$D:$D,"&gt;=15000",Kickstarter!$D:$D,"&lt;=19999",Kickstarter!$F:$F,"failed",Kickstarter!$P:$P,"plays")</f>
        <v>12</v>
      </c>
      <c r="D6">
        <f>COUNTIFS(Kickstarter!$D:$D,"&gt;=15000",Kickstarter!$D:$D,"&lt;=19999",Kickstarter!$F:$F,"canceled",Kickstarter!$P:$P,"plays")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COUNTIFS(Kickstarter!$D:$D,"&gt;=20000",Kickstarter!$D:$D,"&lt;=24999",Kickstarter!$F:$F,"successful",Kickstarter!$P:$P,"plays")</f>
        <v>9</v>
      </c>
      <c r="C7">
        <f>COUNTIFS(Kickstarter!$D:$D,"&gt;=20000",Kickstarter!$D:$D,"&lt;=24999",Kickstarter!$F:$F,"failed",Kickstarter!$P:$P,"plays")</f>
        <v>11</v>
      </c>
      <c r="D7">
        <f>COUNTIFS(Kickstarter!$D:$D,"&gt;=20000",Kickstarter!$D:$D,"&lt;=24999",Kickstarter!$F:$F,"canceled",Kickstarter!$P:$P,"plays")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COUNTIFS(Kickstarter!$D:$D,"&gt;=25000",Kickstarter!$D:$D,"&lt;=29999",Kickstarter!$F:$F,"successful",Kickstarter!$P:$P,"plays")</f>
        <v>1</v>
      </c>
      <c r="C8">
        <f>COUNTIFS(Kickstarter!$D:$D,"&gt;=25000",Kickstarter!$D:$D,"&lt;=29999",Kickstarter!$F:$F,"failed",Kickstarter!$P:$P,"plays")</f>
        <v>4</v>
      </c>
      <c r="D8">
        <f>COUNTIFS(Kickstarter!$D:$D,"&gt;=25000",Kickstarter!$D:$D,"&lt;=29999",Kickstarter!$F:$F,"canceled",Kickstarter!$P:$P,"plays")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COUNTIFS(Kickstarter!$D:$D,"&gt;=30000",Kickstarter!$D:$D,"&lt;=34999",Kickstarter!$F:$F,"successful",Kickstarter!$P:$P,"plays")</f>
        <v>3</v>
      </c>
      <c r="C9">
        <f>COUNTIFS(Kickstarter!$D:$D,"&gt;=30000",Kickstarter!$D:$D,"&lt;=34999",Kickstarter!$F:$F,"failed",Kickstarter!$P:$P,"plays")</f>
        <v>8</v>
      </c>
      <c r="D9">
        <f>COUNTIFS(Kickstarter!$D:$D,"&gt;=30000",Kickstarter!$D:$D,"&lt;=34999",Kickstarter!$F:$F,"canceled",Kickstarter!$P:$P,"plays")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COUNTIFS(Kickstarter!$D:$D,"&gt;=35000",Kickstarter!$D:$D,"&lt;=39999",Kickstarter!$F:$F,"successful",Kickstarter!$P:$P,"plays")</f>
        <v>4</v>
      </c>
      <c r="C10">
        <f>COUNTIFS(Kickstarter!$D:$D,"&gt;=35000",Kickstarter!$D:$D,"&lt;=39999",Kickstarter!$F:$F,"failed",Kickstarter!$P:$P,"plays")</f>
        <v>2</v>
      </c>
      <c r="D10">
        <f>COUNTIFS(Kickstarter!$D:$D,"&gt;=35000",Kickstarter!$D:$D,"&lt;=39999",Kickstarter!$F:$F,"canceled",Kickstarter!$P:$P,"plays")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COUNTIFS(Kickstarter!$D:$D,"&gt;=40000",Kickstarter!$D:$D,"&lt;=44999",Kickstarter!$F:$F,"successful",Kickstarter!$P:$P,"plays")</f>
        <v>2</v>
      </c>
      <c r="C11">
        <f>COUNTIFS(Kickstarter!$D:$D,"&gt;=40000",Kickstarter!$D:$D,"&lt;=44999",Kickstarter!$F:$F,"failed",Kickstarter!$P:$P,"plays")</f>
        <v>1</v>
      </c>
      <c r="D11">
        <f>COUNTIFS(Kickstarter!$D:$D,"&gt;=40000",Kickstarter!$D:$D,"&lt;=44999",Kickstarter!$F:$F,"canceled",Kickstarter!$P:$P,"plays")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COUNTIFS(Kickstarter!$D:$D,"&gt;=45000",Kickstarter!$D:$D,"&lt;=49999",Kickstarter!$F:$F,"successful",Kickstarter!$P:$P,"plays")</f>
        <v>0</v>
      </c>
      <c r="C12">
        <f>COUNTIFS(Kickstarter!$D:$D,"&gt;=45000",Kickstarter!$D:$D,"&lt;=49999",Kickstarter!$F:$F,"failed",Kickstarter!$P:$P,"plays")</f>
        <v>1</v>
      </c>
      <c r="D12">
        <f>COUNTIFS(Kickstarter!$D:$D,"&gt;=45000",Kickstarter!$D:$D,"&lt;=49999",Kickstarter!$F:$F,"canceled",Kickstarter!$P:$P,"plays")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COUNTIFS(Kickstarter!$D:$D,"&gt;=50000",Kickstarter!$F:$F,"successful",Kickstarter!$P:$P,"plays")</f>
        <v>2</v>
      </c>
      <c r="C13">
        <f>COUNTIFS(Kickstarter!$D:$D,"&gt;=50000",Kickstarter!$F:$F,"failed",Kickstarter!$P:$P,"plays")</f>
        <v>14</v>
      </c>
      <c r="D13">
        <f>COUNTIFS(Kickstarter!$D:$D,"&gt;=50000",Kickstarter!$F:$F,"canceled",Kickstarter!$P:$P,"plays")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ignoredErrors>
    <ignoredError sqref="C2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pane xSplit="2" ySplit="2" topLeftCell="N3" activePane="bottomRight" state="frozen"/>
      <selection pane="topRight" activeCell="C1" sqref="C1"/>
      <selection pane="bottomLeft" activeCell="A3" sqref="A3"/>
      <selection pane="bottomRight"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20.5" style="15" bestFit="1" customWidth="1"/>
    <col min="19" max="19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4" t="s">
        <v>8364</v>
      </c>
      <c r="S1" s="14" t="s">
        <v>8365</v>
      </c>
      <c r="T1" s="14" t="s">
        <v>8378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IFERROR(ROUND(E3/L3,2),0)</f>
        <v>185.48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4">IFERROR(ROUND(E67/L67,2),0)</f>
        <v>132.05000000000001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4"/>
        <v>91.23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4"/>
        <v>116.25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4"/>
        <v>21.19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4"/>
        <v>62.33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4"/>
        <v>37.409999999999997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4"/>
        <v>69.72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4"/>
        <v>58.17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4"/>
        <v>50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4"/>
        <v>19.47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4"/>
        <v>85.96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4"/>
        <v>30.67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4"/>
        <v>60.38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4"/>
        <v>38.6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4"/>
        <v>40.270000000000003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4"/>
        <v>273.83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4"/>
        <v>53.04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4"/>
        <v>40.01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4"/>
        <v>15.77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4"/>
        <v>71.430000000000007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4"/>
        <v>71.709999999999994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4"/>
        <v>375.76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4"/>
        <v>104.6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4"/>
        <v>60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4"/>
        <v>123.29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4"/>
        <v>31.38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4"/>
        <v>78.260000000000005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4"/>
        <v>122.33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4"/>
        <v>73.73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4"/>
        <v>21.67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4"/>
        <v>21.9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4"/>
        <v>50.59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4"/>
        <v>53.13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4"/>
        <v>56.67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4"/>
        <v>40.78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4"/>
        <v>192.31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4"/>
        <v>100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4"/>
        <v>117.92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4"/>
        <v>27.9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4"/>
        <v>60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4"/>
        <v>39.380000000000003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4"/>
        <v>186.11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4"/>
        <v>111.38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4"/>
        <v>78.72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4"/>
        <v>46.7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4"/>
        <v>65.38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4"/>
        <v>102.08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4"/>
        <v>64.2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4"/>
        <v>90.38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4"/>
        <v>88.57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4"/>
        <v>28.73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4"/>
        <v>69.790000000000006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4"/>
        <v>167.49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4"/>
        <v>144.91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4"/>
        <v>91.84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4"/>
        <v>10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4"/>
        <v>1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>
        <f t="shared" si="4"/>
        <v>0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4"/>
        <v>25.17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>
        <f t="shared" si="4"/>
        <v>0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4"/>
        <v>11.67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4"/>
        <v>106.69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4"/>
        <v>47.5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4"/>
        <v>311.17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>
        <f t="shared" ref="Q131:Q194" si="8">IFERROR(ROUND(E131/L131,2),0)</f>
        <v>0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>
        <f t="shared" si="8"/>
        <v>0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>
        <f t="shared" si="8"/>
        <v>0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8"/>
        <v>94.51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>
        <f t="shared" si="8"/>
        <v>0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>
        <f t="shared" si="8"/>
        <v>0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8"/>
        <v>80.599999999999994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>
        <f t="shared" si="8"/>
        <v>0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>
        <f t="shared" si="8"/>
        <v>0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8"/>
        <v>81.239999999999995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8"/>
        <v>500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>
        <f t="shared" si="8"/>
        <v>0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8"/>
        <v>46.18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8"/>
        <v>10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>
        <f t="shared" si="8"/>
        <v>0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8"/>
        <v>55.95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8"/>
        <v>37.56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8"/>
        <v>38.33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>
        <f t="shared" si="8"/>
        <v>0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8"/>
        <v>20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8"/>
        <v>15.33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8"/>
        <v>449.43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8"/>
        <v>28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8"/>
        <v>15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8"/>
        <v>35.9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8"/>
        <v>13.33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8"/>
        <v>20.25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8"/>
        <v>119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8"/>
        <v>4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>
        <f t="shared" si="8"/>
        <v>0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8"/>
        <v>10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>
        <f t="shared" si="8"/>
        <v>0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8"/>
        <v>5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8"/>
        <v>43.5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>
        <f t="shared" si="8"/>
        <v>0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8"/>
        <v>91.43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>
        <f t="shared" si="8"/>
        <v>0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8"/>
        <v>3000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8"/>
        <v>5.5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8"/>
        <v>108.33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8"/>
        <v>56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8"/>
        <v>32.5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8"/>
        <v>1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>
        <f t="shared" si="8"/>
        <v>0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>
        <f t="shared" si="8"/>
        <v>0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>
        <f t="shared" si="8"/>
        <v>0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8"/>
        <v>49.88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>
        <f t="shared" si="8"/>
        <v>0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8"/>
        <v>25.71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>
        <f t="shared" si="8"/>
        <v>0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8"/>
        <v>100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8"/>
        <v>30.85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8"/>
        <v>180.5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>
        <f t="shared" si="8"/>
        <v>0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8"/>
        <v>373.5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8"/>
        <v>25.5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8"/>
        <v>220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>
        <f t="shared" si="8"/>
        <v>0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8"/>
        <v>160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>
        <f t="shared" si="8"/>
        <v>0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8"/>
        <v>69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8"/>
        <v>50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8"/>
        <v>83.33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8"/>
        <v>5.67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>
        <f t="shared" ref="Q195:Q258" si="12">IFERROR(ROUND(E195/L195,2),0)</f>
        <v>0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12"/>
        <v>1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>
        <f t="shared" si="12"/>
        <v>0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12"/>
        <v>77.11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12"/>
        <v>32.75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12"/>
        <v>46.5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>
        <f t="shared" si="12"/>
        <v>0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12"/>
        <v>87.31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12"/>
        <v>54.29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>
        <f t="shared" si="12"/>
        <v>0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12"/>
        <v>93.25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12"/>
        <v>117.68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12"/>
        <v>76.47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>
        <f t="shared" si="12"/>
        <v>0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12"/>
        <v>163.85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>
        <f t="shared" si="12"/>
        <v>0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>
        <f t="shared" si="12"/>
        <v>0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12"/>
        <v>91.82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12"/>
        <v>185.83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12"/>
        <v>1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12"/>
        <v>20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12"/>
        <v>1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12"/>
        <v>10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12"/>
        <v>331.54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12"/>
        <v>314.29000000000002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12"/>
        <v>100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12"/>
        <v>115.99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12"/>
        <v>120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>
        <f t="shared" si="12"/>
        <v>0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12"/>
        <v>65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>
        <f t="shared" si="12"/>
        <v>0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>
        <f t="shared" si="12"/>
        <v>0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>
        <f t="shared" si="12"/>
        <v>0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12"/>
        <v>125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>
        <f t="shared" si="12"/>
        <v>0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>
        <f t="shared" si="12"/>
        <v>0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>
        <f t="shared" si="12"/>
        <v>0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12"/>
        <v>30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>
        <f t="shared" si="12"/>
        <v>0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12"/>
        <v>15.71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>
        <f t="shared" si="12"/>
        <v>0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12"/>
        <v>80.2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>
        <f t="shared" si="12"/>
        <v>0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>
        <f t="shared" si="12"/>
        <v>0</v>
      </c>
      <c r="R238" s="15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12"/>
        <v>50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>
        <f t="shared" si="12"/>
        <v>0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12"/>
        <v>50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12"/>
        <v>117.85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12"/>
        <v>109.04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12"/>
        <v>73.02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12"/>
        <v>78.2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12"/>
        <v>47.4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12"/>
        <v>54.02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12"/>
        <v>68.489999999999995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12"/>
        <v>108.15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12"/>
        <v>589.95000000000005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12"/>
        <v>48.05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12"/>
        <v>72.48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12"/>
        <v>57.08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12"/>
        <v>85.44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12"/>
        <v>215.86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12"/>
        <v>89.39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12"/>
        <v>45.42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12"/>
        <v>65.760000000000005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6">IFERROR(ROUND(E259/L259,2),0)</f>
        <v>66.7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6"/>
        <v>83.35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6"/>
        <v>105.05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6"/>
        <v>120.91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6"/>
        <v>97.64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6"/>
        <v>41.38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6"/>
        <v>30.65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6"/>
        <v>64.95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6"/>
        <v>95.78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6"/>
        <v>40.42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6"/>
        <v>78.58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6"/>
        <v>50.18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6"/>
        <v>92.25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6"/>
        <v>57.54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6"/>
        <v>109.42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6"/>
        <v>81.89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6"/>
        <v>45.67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6"/>
        <v>55.22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6"/>
        <v>65.3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6"/>
        <v>95.23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6"/>
        <v>75.44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6"/>
        <v>97.82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6"/>
        <v>87.69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6"/>
        <v>54.75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6"/>
        <v>83.95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6"/>
        <v>254.39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6"/>
        <v>101.83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6"/>
        <v>55.07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6"/>
        <v>56.9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6"/>
        <v>121.28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6"/>
        <v>91.19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6"/>
        <v>115.45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6"/>
        <v>67.77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6"/>
        <v>28.58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6"/>
        <v>46.88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6"/>
        <v>154.41999999999999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6"/>
        <v>201.22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6"/>
        <v>100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6"/>
        <v>100.08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6"/>
        <v>230.09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6"/>
        <v>141.75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6"/>
        <v>56.34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6"/>
        <v>73.34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6"/>
        <v>85.34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6"/>
        <v>61.5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6"/>
        <v>93.02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6"/>
        <v>50.29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6"/>
        <v>106.43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6"/>
        <v>51.72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6"/>
        <v>36.61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6"/>
        <v>42.52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6"/>
        <v>62.71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6"/>
        <v>89.96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6"/>
        <v>28.92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6"/>
        <v>138.80000000000001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6"/>
        <v>61.3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6"/>
        <v>80.2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6"/>
        <v>32.1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6"/>
        <v>200.89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6"/>
        <v>108.01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6"/>
        <v>95.7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6"/>
        <v>49.88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6"/>
        <v>110.47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6"/>
        <v>134.91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20">IFERROR(ROUND(E323/L323,2),0)</f>
        <v>106.62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20"/>
        <v>145.04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20"/>
        <v>114.59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20"/>
        <v>105.32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20"/>
        <v>70.92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20"/>
        <v>147.16999999999999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20"/>
        <v>160.47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20"/>
        <v>156.05000000000001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20"/>
        <v>63.17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20"/>
        <v>104.82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20"/>
        <v>97.36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20"/>
        <v>203.63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20"/>
        <v>188.31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20"/>
        <v>146.65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20"/>
        <v>109.19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20"/>
        <v>59.25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20"/>
        <v>97.9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20"/>
        <v>70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20"/>
        <v>72.87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20"/>
        <v>146.35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20"/>
        <v>67.91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20"/>
        <v>169.85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20"/>
        <v>58.41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20"/>
        <v>119.99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20"/>
        <v>99.86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20"/>
        <v>90.58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20"/>
        <v>117.77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20"/>
        <v>86.55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20"/>
        <v>71.900000000000006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20"/>
        <v>129.82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20"/>
        <v>44.91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20"/>
        <v>40.76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20"/>
        <v>103.52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20"/>
        <v>125.45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20"/>
        <v>246.61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20"/>
        <v>79.400000000000006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20"/>
        <v>86.14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20"/>
        <v>193.05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20"/>
        <v>84.02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20"/>
        <v>139.83000000000001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20"/>
        <v>109.82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20"/>
        <v>139.53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20"/>
        <v>347.85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20"/>
        <v>68.239999999999995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20"/>
        <v>239.94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20"/>
        <v>287.31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20"/>
        <v>86.85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20"/>
        <v>81.849999999999994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20"/>
        <v>42.87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20"/>
        <v>709.42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20"/>
        <v>161.26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20"/>
        <v>41.78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20"/>
        <v>89.89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20"/>
        <v>45.05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20"/>
        <v>42.86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20"/>
        <v>54.08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20"/>
        <v>103.22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20"/>
        <v>40.4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20"/>
        <v>116.86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20"/>
        <v>115.51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20"/>
        <v>104.31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20"/>
        <v>69.77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20"/>
        <v>43.02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20"/>
        <v>58.54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24">IFERROR(ROUND(E387/L387,2),0)</f>
        <v>111.8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24"/>
        <v>46.23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24"/>
        <v>144.69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24"/>
        <v>88.85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24"/>
        <v>81.75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24"/>
        <v>71.430000000000007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24"/>
        <v>104.26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24"/>
        <v>90.62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24"/>
        <v>157.33000000000001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24"/>
        <v>105.18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24"/>
        <v>58.72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24"/>
        <v>81.63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24"/>
        <v>56.46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24"/>
        <v>140.1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24"/>
        <v>224.85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24"/>
        <v>181.13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24"/>
        <v>711.04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24"/>
        <v>65.88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24"/>
        <v>75.19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24"/>
        <v>133.13999999999999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24"/>
        <v>55.2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24"/>
        <v>86.16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24"/>
        <v>92.32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24"/>
        <v>160.16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24"/>
        <v>45.6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24"/>
        <v>183.29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24"/>
        <v>125.79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24"/>
        <v>57.65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24"/>
        <v>78.66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24"/>
        <v>91.48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24"/>
        <v>68.099999999999994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24"/>
        <v>48.09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24"/>
        <v>202.42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24"/>
        <v>216.75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24"/>
        <v>110.07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24"/>
        <v>4.83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24"/>
        <v>50.17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24"/>
        <v>35.83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24"/>
        <v>11.77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24"/>
        <v>40.78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24"/>
        <v>3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24"/>
        <v>16.63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>
        <f t="shared" si="24"/>
        <v>0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24"/>
        <v>52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>
        <f t="shared" si="24"/>
        <v>0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24"/>
        <v>4.8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24"/>
        <v>51.88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24"/>
        <v>71.25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>
        <f t="shared" si="24"/>
        <v>0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24"/>
        <v>62.5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24"/>
        <v>1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>
        <f t="shared" si="24"/>
        <v>0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>
        <f t="shared" si="24"/>
        <v>0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24"/>
        <v>170.55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>
        <f t="shared" si="24"/>
        <v>0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24"/>
        <v>5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>
        <f t="shared" si="24"/>
        <v>0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24"/>
        <v>393.59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24"/>
        <v>5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24"/>
        <v>50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24"/>
        <v>1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24"/>
        <v>47.88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24"/>
        <v>5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24"/>
        <v>20.5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8">IFERROR(ROUND(E451/L451,2),0)</f>
        <v>9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8"/>
        <v>56.57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>
        <f t="shared" si="28"/>
        <v>0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8"/>
        <v>40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8"/>
        <v>13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8"/>
        <v>16.399999999999999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8"/>
        <v>22.5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8"/>
        <v>20.329999999999998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>
        <f t="shared" si="28"/>
        <v>0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8"/>
        <v>16.760000000000002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8"/>
        <v>25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8"/>
        <v>12.5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>
        <f t="shared" si="28"/>
        <v>0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>
        <f t="shared" si="28"/>
        <v>0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8"/>
        <v>113.64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8"/>
        <v>1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8"/>
        <v>17.25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8"/>
        <v>15.2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8"/>
        <v>110.64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>
        <f t="shared" si="28"/>
        <v>0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>
        <f t="shared" si="28"/>
        <v>0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8"/>
        <v>25.5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8"/>
        <v>38.479999999999997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8"/>
        <v>28.2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8"/>
        <v>61.5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8"/>
        <v>1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>
        <f t="shared" si="28"/>
        <v>0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8"/>
        <v>39.57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>
        <f t="shared" si="28"/>
        <v>0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>
        <f t="shared" si="28"/>
        <v>0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8"/>
        <v>88.8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8"/>
        <v>55.46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8"/>
        <v>87.14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8"/>
        <v>10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8"/>
        <v>51.22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8"/>
        <v>13.55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8"/>
        <v>66.52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8"/>
        <v>50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>
        <f t="shared" si="28"/>
        <v>0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>
        <f t="shared" si="28"/>
        <v>0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8"/>
        <v>71.67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>
        <f t="shared" si="28"/>
        <v>0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>
        <f t="shared" si="28"/>
        <v>0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>
        <f t="shared" si="28"/>
        <v>0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>
        <f t="shared" si="28"/>
        <v>0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8"/>
        <v>10.33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>
        <f t="shared" si="28"/>
        <v>0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8"/>
        <v>1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8"/>
        <v>10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8"/>
        <v>136.09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8"/>
        <v>73.459999999999994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8"/>
        <v>53.75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>
        <f t="shared" si="28"/>
        <v>0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8"/>
        <v>57.5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8"/>
        <v>12.67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8"/>
        <v>67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8"/>
        <v>3.71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8"/>
        <v>250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8"/>
        <v>64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8"/>
        <v>133.33000000000001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8"/>
        <v>10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>
        <f t="shared" si="28"/>
        <v>0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8"/>
        <v>30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8"/>
        <v>5.5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 t="shared" ref="Q515:Q578" si="32">IFERROR(ROUND(E515/L515,2),0)</f>
        <v>102.38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 t="shared" si="32"/>
        <v>16.670000000000002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 t="shared" si="32"/>
        <v>725.03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>
        <f t="shared" si="32"/>
        <v>0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 t="shared" si="32"/>
        <v>68.33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>
        <f t="shared" si="32"/>
        <v>0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 t="shared" si="32"/>
        <v>39.229999999999997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 t="shared" si="32"/>
        <v>150.15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si="32"/>
        <v>93.43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32"/>
        <v>110.97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32"/>
        <v>71.790000000000006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32"/>
        <v>29.26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32"/>
        <v>1000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32"/>
        <v>74.349999999999994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32"/>
        <v>63.83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32"/>
        <v>44.33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32"/>
        <v>86.94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32"/>
        <v>126.55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32"/>
        <v>129.03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32"/>
        <v>71.239999999999995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32"/>
        <v>117.88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32"/>
        <v>327.08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32"/>
        <v>34.75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32"/>
        <v>100.06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32"/>
        <v>40.85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32"/>
        <v>252.02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32"/>
        <v>25.16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 t="shared" si="32"/>
        <v>1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 t="shared" si="32"/>
        <v>25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 t="shared" si="32"/>
        <v>1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 t="shared" si="32"/>
        <v>35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 t="shared" si="32"/>
        <v>3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 t="shared" si="32"/>
        <v>402.71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 t="shared" si="32"/>
        <v>26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>
        <f t="shared" si="32"/>
        <v>0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 t="shared" si="32"/>
        <v>9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 t="shared" si="32"/>
        <v>8.5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 t="shared" si="32"/>
        <v>8.75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 t="shared" si="32"/>
        <v>135.04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>
        <f t="shared" si="32"/>
        <v>0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 t="shared" si="32"/>
        <v>20.5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 t="shared" si="32"/>
        <v>64.36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>
        <f t="shared" si="32"/>
        <v>0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 t="shared" si="32"/>
        <v>200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 t="shared" si="32"/>
        <v>68.3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>
        <f t="shared" si="32"/>
        <v>0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 t="shared" si="32"/>
        <v>50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 t="shared" si="32"/>
        <v>4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 t="shared" si="32"/>
        <v>27.5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>
        <f t="shared" si="32"/>
        <v>0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 t="shared" si="32"/>
        <v>34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 t="shared" si="32"/>
        <v>1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>
        <f t="shared" si="32"/>
        <v>0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 t="shared" si="32"/>
        <v>1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>
        <f t="shared" si="32"/>
        <v>0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 t="shared" si="32"/>
        <v>49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 t="shared" si="32"/>
        <v>20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 t="shared" si="32"/>
        <v>142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 t="shared" si="32"/>
        <v>53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>
        <f t="shared" si="32"/>
        <v>0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 t="shared" si="32"/>
        <v>38.44</v>
      </c>
      <c r="R575" s="15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 t="shared" si="32"/>
        <v>20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 t="shared" si="32"/>
        <v>64.75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 t="shared" si="32"/>
        <v>1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36">IFERROR(ROUND(E579/L579,2),0)</f>
        <v>10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36"/>
        <v>2</v>
      </c>
      <c r="R580" s="15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36"/>
        <v>35</v>
      </c>
      <c r="R581" s="15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36"/>
        <v>1</v>
      </c>
      <c r="R582" s="15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>
        <f t="shared" si="36"/>
        <v>0</v>
      </c>
      <c r="R583" s="15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>
        <f t="shared" si="36"/>
        <v>0</v>
      </c>
      <c r="R584" s="15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36"/>
        <v>1</v>
      </c>
      <c r="R585" s="15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36"/>
        <v>5</v>
      </c>
      <c r="R586" s="15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>
        <f t="shared" si="36"/>
        <v>0</v>
      </c>
      <c r="R587" s="15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36"/>
        <v>14</v>
      </c>
      <c r="R588" s="15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36"/>
        <v>389.29</v>
      </c>
      <c r="R589" s="15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36"/>
        <v>150.5</v>
      </c>
      <c r="R590" s="15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36"/>
        <v>1</v>
      </c>
      <c r="R591" s="15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36"/>
        <v>24.78</v>
      </c>
      <c r="R592" s="15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36"/>
        <v>30.5</v>
      </c>
      <c r="R593" s="15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36"/>
        <v>250</v>
      </c>
      <c r="R594" s="15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36"/>
        <v>16.43</v>
      </c>
      <c r="R595" s="15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36"/>
        <v>13</v>
      </c>
      <c r="R596" s="15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36"/>
        <v>53.25</v>
      </c>
      <c r="R597" s="15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36"/>
        <v>3</v>
      </c>
      <c r="R598" s="15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36"/>
        <v>10</v>
      </c>
      <c r="R599" s="15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36"/>
        <v>121.43</v>
      </c>
      <c r="R600" s="15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36"/>
        <v>15.5</v>
      </c>
      <c r="R601" s="15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36"/>
        <v>100</v>
      </c>
      <c r="R602" s="15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36"/>
        <v>23.33</v>
      </c>
      <c r="R603" s="15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>
        <f t="shared" si="36"/>
        <v>0</v>
      </c>
      <c r="R604" s="15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36"/>
        <v>45.39</v>
      </c>
      <c r="R605" s="15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>
        <f t="shared" si="36"/>
        <v>0</v>
      </c>
      <c r="R606" s="15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36"/>
        <v>16.38</v>
      </c>
      <c r="R607" s="15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36"/>
        <v>10</v>
      </c>
      <c r="R608" s="15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>
        <f t="shared" si="36"/>
        <v>0</v>
      </c>
      <c r="R609" s="15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36"/>
        <v>292.2</v>
      </c>
      <c r="R610" s="15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36"/>
        <v>5</v>
      </c>
      <c r="R611" s="15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>
        <f t="shared" si="36"/>
        <v>0</v>
      </c>
      <c r="R612" s="15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>
        <f t="shared" si="36"/>
        <v>0</v>
      </c>
      <c r="R613" s="15">
        <f t="shared" si="37"/>
        <v>42328.560613425929</v>
      </c>
      <c r="S613" s="15">
        <f t="shared" si="38"/>
        <v>42388.560613425929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>
        <f t="shared" si="36"/>
        <v>0</v>
      </c>
      <c r="R614" s="15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36"/>
        <v>105.93</v>
      </c>
      <c r="R615" s="15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>
        <f t="shared" si="36"/>
        <v>0</v>
      </c>
      <c r="R616" s="15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>
        <f t="shared" si="36"/>
        <v>0</v>
      </c>
      <c r="R617" s="15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>
        <f t="shared" si="36"/>
        <v>0</v>
      </c>
      <c r="R618" s="15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36"/>
        <v>20</v>
      </c>
      <c r="R619" s="15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>
        <f t="shared" si="36"/>
        <v>0</v>
      </c>
      <c r="R620" s="15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36"/>
        <v>1</v>
      </c>
      <c r="R621" s="15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36"/>
        <v>300</v>
      </c>
      <c r="R622" s="15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36"/>
        <v>87</v>
      </c>
      <c r="R623" s="15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36"/>
        <v>37.89</v>
      </c>
      <c r="R624" s="15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>
        <f t="shared" si="36"/>
        <v>0</v>
      </c>
      <c r="R625" s="15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>
        <f t="shared" si="36"/>
        <v>0</v>
      </c>
      <c r="R626" s="15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>
        <f t="shared" si="36"/>
        <v>0</v>
      </c>
      <c r="R627" s="15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36"/>
        <v>111.41</v>
      </c>
      <c r="R628" s="15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36"/>
        <v>90</v>
      </c>
      <c r="R629" s="15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>
        <f t="shared" si="36"/>
        <v>0</v>
      </c>
      <c r="R630" s="15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36"/>
        <v>116.67</v>
      </c>
      <c r="R631" s="15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36"/>
        <v>10</v>
      </c>
      <c r="R632" s="15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36"/>
        <v>76.67</v>
      </c>
      <c r="R633" s="15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>
        <f t="shared" si="36"/>
        <v>0</v>
      </c>
      <c r="R634" s="15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36"/>
        <v>49.8</v>
      </c>
      <c r="R635" s="15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36"/>
        <v>1</v>
      </c>
      <c r="R636" s="15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36"/>
        <v>2</v>
      </c>
      <c r="R637" s="15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36"/>
        <v>4</v>
      </c>
      <c r="R638" s="15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>
        <f t="shared" si="36"/>
        <v>0</v>
      </c>
      <c r="R639" s="15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36"/>
        <v>3</v>
      </c>
      <c r="R640" s="15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36"/>
        <v>1</v>
      </c>
      <c r="R641" s="15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36"/>
        <v>50.5</v>
      </c>
      <c r="R642" s="15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40">IFERROR(ROUND(E643/L643,2),0)</f>
        <v>151.32</v>
      </c>
      <c r="R643" s="15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>
        <f t="shared" ref="T643:T706" si="43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40"/>
        <v>134.36000000000001</v>
      </c>
      <c r="R644" s="15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40"/>
        <v>174.03</v>
      </c>
      <c r="R645" s="15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40"/>
        <v>73.489999999999995</v>
      </c>
      <c r="R646" s="15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40"/>
        <v>23.52</v>
      </c>
      <c r="R647" s="15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40"/>
        <v>39.07</v>
      </c>
      <c r="R648" s="15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40"/>
        <v>125.94</v>
      </c>
      <c r="R649" s="15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40"/>
        <v>1644</v>
      </c>
      <c r="R650" s="15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40"/>
        <v>42.67</v>
      </c>
      <c r="R651" s="15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40"/>
        <v>35.130000000000003</v>
      </c>
      <c r="R652" s="15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40"/>
        <v>239.35</v>
      </c>
      <c r="R653" s="15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40"/>
        <v>107.64</v>
      </c>
      <c r="R654" s="15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40"/>
        <v>95.83</v>
      </c>
      <c r="R655" s="15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40"/>
        <v>31.66</v>
      </c>
      <c r="R656" s="15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40"/>
        <v>42.89</v>
      </c>
      <c r="R657" s="15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40"/>
        <v>122.74</v>
      </c>
      <c r="R658" s="15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40"/>
        <v>190.45</v>
      </c>
      <c r="R659" s="15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40"/>
        <v>109.34</v>
      </c>
      <c r="R660" s="15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40"/>
        <v>143.66999999999999</v>
      </c>
      <c r="R661" s="15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40"/>
        <v>84.94</v>
      </c>
      <c r="R662" s="15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40"/>
        <v>10.56</v>
      </c>
      <c r="R663" s="15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40"/>
        <v>39</v>
      </c>
      <c r="R664" s="15">
        <f t="shared" si="41"/>
        <v>41990.438043981485</v>
      </c>
      <c r="S664" s="15">
        <f t="shared" si="42"/>
        <v>42020.438043981485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40"/>
        <v>100</v>
      </c>
      <c r="R665" s="15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40"/>
        <v>31.17</v>
      </c>
      <c r="R666" s="15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40"/>
        <v>155.33000000000001</v>
      </c>
      <c r="R667" s="15">
        <f t="shared" si="41"/>
        <v>42688.711354166662</v>
      </c>
      <c r="S667" s="15">
        <f t="shared" si="42"/>
        <v>42748.711354166662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40"/>
        <v>2</v>
      </c>
      <c r="R668" s="15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40"/>
        <v>178.93</v>
      </c>
      <c r="R669" s="15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40"/>
        <v>27.36</v>
      </c>
      <c r="R670" s="15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40"/>
        <v>1536.25</v>
      </c>
      <c r="R671" s="15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40"/>
        <v>85</v>
      </c>
      <c r="R672" s="15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40"/>
        <v>788.53</v>
      </c>
      <c r="R673" s="15">
        <f t="shared" si="41"/>
        <v>41984.692731481482</v>
      </c>
      <c r="S673" s="15">
        <f t="shared" si="42"/>
        <v>42018.166666666672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40"/>
        <v>50.3</v>
      </c>
      <c r="R674" s="15">
        <f t="shared" si="41"/>
        <v>41974.219490740739</v>
      </c>
      <c r="S674" s="15">
        <f t="shared" si="42"/>
        <v>42005.207638888889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40"/>
        <v>68.33</v>
      </c>
      <c r="R675" s="15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40"/>
        <v>7.5</v>
      </c>
      <c r="R676" s="15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40"/>
        <v>34.270000000000003</v>
      </c>
      <c r="R677" s="15">
        <f t="shared" si="41"/>
        <v>41975.930601851855</v>
      </c>
      <c r="S677" s="15">
        <f t="shared" si="42"/>
        <v>42005.290972222225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40"/>
        <v>61.29</v>
      </c>
      <c r="R678" s="15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40"/>
        <v>133.25</v>
      </c>
      <c r="R679" s="15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40"/>
        <v>65.180000000000007</v>
      </c>
      <c r="R680" s="15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40"/>
        <v>93.9</v>
      </c>
      <c r="R681" s="15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40"/>
        <v>150.65</v>
      </c>
      <c r="R682" s="15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40"/>
        <v>1</v>
      </c>
      <c r="R683" s="15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40"/>
        <v>13.25</v>
      </c>
      <c r="R684" s="15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40"/>
        <v>99.33</v>
      </c>
      <c r="R685" s="15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40"/>
        <v>177.39</v>
      </c>
      <c r="R686" s="15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40"/>
        <v>55.3</v>
      </c>
      <c r="R687" s="15">
        <f t="shared" si="41"/>
        <v>41971.866574074069</v>
      </c>
      <c r="S687" s="15">
        <f t="shared" si="42"/>
        <v>42016.866574074069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>
        <f t="shared" si="40"/>
        <v>0</v>
      </c>
      <c r="R688" s="15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40"/>
        <v>591.66999999999996</v>
      </c>
      <c r="R689" s="15">
        <f t="shared" si="41"/>
        <v>42711.750613425931</v>
      </c>
      <c r="S689" s="15">
        <f t="shared" si="42"/>
        <v>42771.750613425931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40"/>
        <v>405.5</v>
      </c>
      <c r="R690" s="15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40"/>
        <v>343.15</v>
      </c>
      <c r="R691" s="15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40"/>
        <v>72.59</v>
      </c>
      <c r="R692" s="15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40"/>
        <v>26</v>
      </c>
      <c r="R693" s="15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40"/>
        <v>6.5</v>
      </c>
      <c r="R694" s="15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40"/>
        <v>119.39</v>
      </c>
      <c r="R695" s="15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40"/>
        <v>84.29</v>
      </c>
      <c r="R696" s="15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40"/>
        <v>90.86</v>
      </c>
      <c r="R697" s="15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40"/>
        <v>1</v>
      </c>
      <c r="R698" s="15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40"/>
        <v>20.34</v>
      </c>
      <c r="R699" s="15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40"/>
        <v>530.69000000000005</v>
      </c>
      <c r="R700" s="15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40"/>
        <v>120.39</v>
      </c>
      <c r="R701" s="15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40"/>
        <v>13</v>
      </c>
      <c r="R702" s="15">
        <f t="shared" si="41"/>
        <v>42715.688437500001</v>
      </c>
      <c r="S702" s="15">
        <f t="shared" si="42"/>
        <v>42745.688437500001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40"/>
        <v>291.33</v>
      </c>
      <c r="R703" s="15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40"/>
        <v>124.92</v>
      </c>
      <c r="R704" s="15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40"/>
        <v>119.57</v>
      </c>
      <c r="R705" s="15">
        <f t="shared" si="41"/>
        <v>42711.950798611113</v>
      </c>
      <c r="S705" s="15">
        <f t="shared" si="42"/>
        <v>42766.98055555555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40"/>
        <v>120.25</v>
      </c>
      <c r="R706" s="15">
        <f t="shared" si="41"/>
        <v>42726.192916666667</v>
      </c>
      <c r="S706" s="15">
        <f t="shared" si="42"/>
        <v>42786.192916666667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44">IFERROR(ROUND(E707/L707,2),0)</f>
        <v>195.4</v>
      </c>
      <c r="R707" s="15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>
        <f t="shared" si="44"/>
        <v>0</v>
      </c>
      <c r="R708" s="15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44"/>
        <v>117.7</v>
      </c>
      <c r="R709" s="15">
        <f t="shared" si="45"/>
        <v>42696.663506944446</v>
      </c>
      <c r="S709" s="15">
        <f t="shared" si="46"/>
        <v>42736.663506944446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44"/>
        <v>23.95</v>
      </c>
      <c r="R710" s="15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44"/>
        <v>30.5</v>
      </c>
      <c r="R711" s="15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>
        <f t="shared" si="44"/>
        <v>0</v>
      </c>
      <c r="R712" s="15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44"/>
        <v>99.97</v>
      </c>
      <c r="R713" s="15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44"/>
        <v>26.25</v>
      </c>
      <c r="R714" s="15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44"/>
        <v>199</v>
      </c>
      <c r="R715" s="15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44"/>
        <v>80.319999999999993</v>
      </c>
      <c r="R716" s="15">
        <f t="shared" si="45"/>
        <v>42734.787986111114</v>
      </c>
      <c r="S716" s="15">
        <f t="shared" si="46"/>
        <v>42794.787986111114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44"/>
        <v>115.75</v>
      </c>
      <c r="R717" s="15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44"/>
        <v>44.69</v>
      </c>
      <c r="R718" s="15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44"/>
        <v>76.25</v>
      </c>
      <c r="R719" s="15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44"/>
        <v>22.5</v>
      </c>
      <c r="R720" s="15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44"/>
        <v>19.399999999999999</v>
      </c>
      <c r="R721" s="15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44"/>
        <v>66.709999999999994</v>
      </c>
      <c r="R722" s="15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44"/>
        <v>84.14</v>
      </c>
      <c r="R723" s="15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44"/>
        <v>215.73</v>
      </c>
      <c r="R724" s="15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44"/>
        <v>54.69</v>
      </c>
      <c r="R725" s="15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44"/>
        <v>51.63</v>
      </c>
      <c r="R726" s="15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44"/>
        <v>143.36000000000001</v>
      </c>
      <c r="R727" s="15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44"/>
        <v>72.430000000000007</v>
      </c>
      <c r="R728" s="15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44"/>
        <v>36.53</v>
      </c>
      <c r="R729" s="15">
        <f t="shared" si="45"/>
        <v>41247.020243055551</v>
      </c>
      <c r="S729" s="15">
        <f t="shared" si="46"/>
        <v>41288.888888888891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44"/>
        <v>60.9</v>
      </c>
      <c r="R730" s="15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44"/>
        <v>43.55</v>
      </c>
      <c r="R731" s="15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44"/>
        <v>99.77</v>
      </c>
      <c r="R732" s="15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44"/>
        <v>88.73</v>
      </c>
      <c r="R733" s="15">
        <f t="shared" si="45"/>
        <v>40879.795682870368</v>
      </c>
      <c r="S733" s="15">
        <f t="shared" si="46"/>
        <v>40930.25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44"/>
        <v>4.92</v>
      </c>
      <c r="R734" s="15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44"/>
        <v>17.82</v>
      </c>
      <c r="R735" s="15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44"/>
        <v>187.19</v>
      </c>
      <c r="R736" s="15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44"/>
        <v>234.81</v>
      </c>
      <c r="R737" s="15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44"/>
        <v>105.05</v>
      </c>
      <c r="R738" s="15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44"/>
        <v>56.67</v>
      </c>
      <c r="R739" s="15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44"/>
        <v>39.049999999999997</v>
      </c>
      <c r="R740" s="15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44"/>
        <v>68.349999999999994</v>
      </c>
      <c r="R741" s="15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44"/>
        <v>169.58</v>
      </c>
      <c r="R742" s="15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44"/>
        <v>141.41999999999999</v>
      </c>
      <c r="R743" s="15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44"/>
        <v>67.39</v>
      </c>
      <c r="R744" s="15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44"/>
        <v>54.27</v>
      </c>
      <c r="R745" s="15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44"/>
        <v>82.52</v>
      </c>
      <c r="R746" s="15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44"/>
        <v>53.73</v>
      </c>
      <c r="R747" s="15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44"/>
        <v>34.21</v>
      </c>
      <c r="R748" s="15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44"/>
        <v>127.33</v>
      </c>
      <c r="R749" s="15">
        <f t="shared" si="45"/>
        <v>41988.548831018517</v>
      </c>
      <c r="S749" s="15">
        <f t="shared" si="46"/>
        <v>42019.454166666663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44"/>
        <v>45.57</v>
      </c>
      <c r="R750" s="15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44"/>
        <v>95.96</v>
      </c>
      <c r="R751" s="15">
        <f t="shared" si="45"/>
        <v>42733.94131944445</v>
      </c>
      <c r="S751" s="15">
        <f t="shared" si="46"/>
        <v>42763.94131944445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44"/>
        <v>77.27</v>
      </c>
      <c r="R752" s="15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44"/>
        <v>57.34</v>
      </c>
      <c r="R753" s="15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44"/>
        <v>53.19</v>
      </c>
      <c r="R754" s="15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44"/>
        <v>492.31</v>
      </c>
      <c r="R755" s="15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44"/>
        <v>42.35</v>
      </c>
      <c r="R756" s="15">
        <f t="shared" si="45"/>
        <v>41249.749085648145</v>
      </c>
      <c r="S756" s="15">
        <f t="shared" si="46"/>
        <v>41279.749085648145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44"/>
        <v>37.47</v>
      </c>
      <c r="R757" s="15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44"/>
        <v>37.450000000000003</v>
      </c>
      <c r="R758" s="15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44"/>
        <v>33.06</v>
      </c>
      <c r="R759" s="15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44"/>
        <v>134.21</v>
      </c>
      <c r="R760" s="15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44"/>
        <v>51.47</v>
      </c>
      <c r="R761" s="15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>
        <f t="shared" si="44"/>
        <v>0</v>
      </c>
      <c r="R762" s="15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44"/>
        <v>39.17</v>
      </c>
      <c r="R763" s="15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>
        <f t="shared" si="44"/>
        <v>0</v>
      </c>
      <c r="R764" s="15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44"/>
        <v>5</v>
      </c>
      <c r="R765" s="15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>
        <f t="shared" si="44"/>
        <v>0</v>
      </c>
      <c r="R766" s="15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44"/>
        <v>57.3</v>
      </c>
      <c r="R767" s="15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>
        <f t="shared" si="44"/>
        <v>0</v>
      </c>
      <c r="R768" s="15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44"/>
        <v>59</v>
      </c>
      <c r="R769" s="15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>
        <f t="shared" si="44"/>
        <v>0</v>
      </c>
      <c r="R770" s="15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48">IFERROR(ROUND(E771/L771,2),0)</f>
        <v>31.85</v>
      </c>
      <c r="R771" s="15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>
        <f t="shared" si="48"/>
        <v>0</v>
      </c>
      <c r="R772" s="15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48"/>
        <v>10</v>
      </c>
      <c r="R773" s="15">
        <f t="shared" si="49"/>
        <v>42349.824097222227</v>
      </c>
      <c r="S773" s="15">
        <f t="shared" si="50"/>
        <v>42399.824097222227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48"/>
        <v>50</v>
      </c>
      <c r="R774" s="15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48"/>
        <v>16</v>
      </c>
      <c r="R775" s="15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48"/>
        <v>39</v>
      </c>
      <c r="R776" s="15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48"/>
        <v>34</v>
      </c>
      <c r="R777" s="15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48"/>
        <v>63.12</v>
      </c>
      <c r="R778" s="15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48"/>
        <v>7</v>
      </c>
      <c r="R779" s="15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48"/>
        <v>2</v>
      </c>
      <c r="R780" s="15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48"/>
        <v>66.67</v>
      </c>
      <c r="R781" s="15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48"/>
        <v>38.520000000000003</v>
      </c>
      <c r="R782" s="15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48"/>
        <v>42.61</v>
      </c>
      <c r="R783" s="15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48"/>
        <v>50</v>
      </c>
      <c r="R784" s="15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48"/>
        <v>63.49</v>
      </c>
      <c r="R785" s="15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48"/>
        <v>102.5</v>
      </c>
      <c r="R786" s="15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48"/>
        <v>31.14</v>
      </c>
      <c r="R787" s="15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48"/>
        <v>162.27000000000001</v>
      </c>
      <c r="R788" s="15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48"/>
        <v>80.59</v>
      </c>
      <c r="R789" s="15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48"/>
        <v>59.85</v>
      </c>
      <c r="R790" s="15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48"/>
        <v>132.86000000000001</v>
      </c>
      <c r="R791" s="15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48"/>
        <v>92.55</v>
      </c>
      <c r="R792" s="15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48"/>
        <v>60.86</v>
      </c>
      <c r="R793" s="15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48"/>
        <v>41.85</v>
      </c>
      <c r="R794" s="15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48"/>
        <v>88.33</v>
      </c>
      <c r="R795" s="15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48"/>
        <v>158.96</v>
      </c>
      <c r="R796" s="15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48"/>
        <v>85.05</v>
      </c>
      <c r="R797" s="15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48"/>
        <v>112.61</v>
      </c>
      <c r="R798" s="15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48"/>
        <v>45.44</v>
      </c>
      <c r="R799" s="15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48"/>
        <v>46.22</v>
      </c>
      <c r="R800" s="15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48"/>
        <v>178.61</v>
      </c>
      <c r="R801" s="15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48"/>
        <v>40.75</v>
      </c>
      <c r="R802" s="15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48"/>
        <v>43.73</v>
      </c>
      <c r="R803" s="15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48"/>
        <v>81.069999999999993</v>
      </c>
      <c r="R804" s="15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48"/>
        <v>74.61</v>
      </c>
      <c r="R805" s="15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48"/>
        <v>305.56</v>
      </c>
      <c r="R806" s="15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48"/>
        <v>58.33</v>
      </c>
      <c r="R807" s="15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48"/>
        <v>117.68</v>
      </c>
      <c r="R808" s="15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48"/>
        <v>73.77</v>
      </c>
      <c r="R809" s="15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48"/>
        <v>104.65</v>
      </c>
      <c r="R810" s="15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48"/>
        <v>79.83</v>
      </c>
      <c r="R811" s="15">
        <f t="shared" si="49"/>
        <v>41628.833680555559</v>
      </c>
      <c r="S811" s="15">
        <f t="shared" si="50"/>
        <v>41658.833680555559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48"/>
        <v>58.33</v>
      </c>
      <c r="R812" s="15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48"/>
        <v>86.67</v>
      </c>
      <c r="R813" s="15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48"/>
        <v>27.61</v>
      </c>
      <c r="R814" s="15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48"/>
        <v>25</v>
      </c>
      <c r="R815" s="15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48"/>
        <v>45.46</v>
      </c>
      <c r="R816" s="15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48"/>
        <v>99.53</v>
      </c>
      <c r="R817" s="15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48"/>
        <v>39.31</v>
      </c>
      <c r="R818" s="15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48"/>
        <v>89.42</v>
      </c>
      <c r="R819" s="15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48"/>
        <v>28.68</v>
      </c>
      <c r="R820" s="15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48"/>
        <v>31.07</v>
      </c>
      <c r="R821" s="15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48"/>
        <v>70.55</v>
      </c>
      <c r="R822" s="15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48"/>
        <v>224.13</v>
      </c>
      <c r="R823" s="15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48"/>
        <v>51.81</v>
      </c>
      <c r="R824" s="15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48"/>
        <v>43.52</v>
      </c>
      <c r="R825" s="15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48"/>
        <v>39.82</v>
      </c>
      <c r="R826" s="15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48"/>
        <v>126.81</v>
      </c>
      <c r="R827" s="15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48"/>
        <v>113.88</v>
      </c>
      <c r="R828" s="15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48"/>
        <v>28.18</v>
      </c>
      <c r="R829" s="15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48"/>
        <v>36.61</v>
      </c>
      <c r="R830" s="15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48"/>
        <v>32.5</v>
      </c>
      <c r="R831" s="15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48"/>
        <v>60.66</v>
      </c>
      <c r="R832" s="15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48"/>
        <v>175</v>
      </c>
      <c r="R833" s="15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48"/>
        <v>97.99</v>
      </c>
      <c r="R834" s="15">
        <f t="shared" si="49"/>
        <v>40869.675173611111</v>
      </c>
      <c r="S834" s="15">
        <f t="shared" si="50"/>
        <v>40929.342361111114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52">IFERROR(ROUND(E835/L835,2),0)</f>
        <v>148.78</v>
      </c>
      <c r="R835" s="15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52"/>
        <v>96.08</v>
      </c>
      <c r="R836" s="15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52"/>
        <v>58.63</v>
      </c>
      <c r="R837" s="15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52"/>
        <v>109.71</v>
      </c>
      <c r="R838" s="15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52"/>
        <v>49.11</v>
      </c>
      <c r="R839" s="15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52"/>
        <v>47.67</v>
      </c>
      <c r="R840" s="15">
        <f t="shared" si="53"/>
        <v>40895.897974537038</v>
      </c>
      <c r="S840" s="15">
        <f t="shared" si="54"/>
        <v>40925.897974537038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52"/>
        <v>60.74</v>
      </c>
      <c r="R841" s="15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52"/>
        <v>63.38</v>
      </c>
      <c r="R842" s="15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52"/>
        <v>53.89</v>
      </c>
      <c r="R843" s="15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52"/>
        <v>66.87</v>
      </c>
      <c r="R844" s="15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52"/>
        <v>63.1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52"/>
        <v>36.630000000000003</v>
      </c>
      <c r="R846" s="15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52"/>
        <v>34.01</v>
      </c>
      <c r="R847" s="15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52"/>
        <v>28.55</v>
      </c>
      <c r="R848" s="15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52"/>
        <v>10</v>
      </c>
      <c r="R849" s="15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52"/>
        <v>18.75</v>
      </c>
      <c r="R850" s="15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52"/>
        <v>41.7</v>
      </c>
      <c r="R851" s="15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52"/>
        <v>46.67</v>
      </c>
      <c r="R852" s="15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52"/>
        <v>37.270000000000003</v>
      </c>
      <c r="R853" s="15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52"/>
        <v>59.26</v>
      </c>
      <c r="R854" s="15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52"/>
        <v>30</v>
      </c>
      <c r="R855" s="15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52"/>
        <v>65.86</v>
      </c>
      <c r="R856" s="15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52"/>
        <v>31.91</v>
      </c>
      <c r="R857" s="15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52"/>
        <v>19.46</v>
      </c>
      <c r="R858" s="15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52"/>
        <v>50</v>
      </c>
      <c r="R859" s="15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52"/>
        <v>22.74</v>
      </c>
      <c r="R860" s="15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52"/>
        <v>42.72</v>
      </c>
      <c r="R861" s="15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52"/>
        <v>52.92</v>
      </c>
      <c r="R862" s="15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52"/>
        <v>50.5</v>
      </c>
      <c r="R863" s="15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52"/>
        <v>42.5</v>
      </c>
      <c r="R864" s="15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52"/>
        <v>18</v>
      </c>
      <c r="R865" s="15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52"/>
        <v>34.18</v>
      </c>
      <c r="R866" s="15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52"/>
        <v>22.5</v>
      </c>
      <c r="R867" s="15">
        <f t="shared" si="53"/>
        <v>41230.77311342593</v>
      </c>
      <c r="S867" s="15">
        <f t="shared" si="54"/>
        <v>41290.77311342593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52"/>
        <v>58.18</v>
      </c>
      <c r="R868" s="15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52"/>
        <v>109.18</v>
      </c>
      <c r="R869" s="15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52"/>
        <v>50</v>
      </c>
      <c r="R870" s="15">
        <f t="shared" si="53"/>
        <v>41616.027754629627</v>
      </c>
      <c r="S870" s="15">
        <f t="shared" si="54"/>
        <v>41646.027754629627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52"/>
        <v>346.67</v>
      </c>
      <c r="R871" s="15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52"/>
        <v>12.4</v>
      </c>
      <c r="R872" s="15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52"/>
        <v>27.08</v>
      </c>
      <c r="R873" s="15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52"/>
        <v>32.5</v>
      </c>
      <c r="R874" s="15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52"/>
        <v>9</v>
      </c>
      <c r="R875" s="15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52"/>
        <v>34.76</v>
      </c>
      <c r="R876" s="15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>
        <f t="shared" si="52"/>
        <v>0</v>
      </c>
      <c r="R877" s="15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52"/>
        <v>28.58</v>
      </c>
      <c r="R878" s="15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52"/>
        <v>46.59</v>
      </c>
      <c r="R879" s="15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52"/>
        <v>32.5</v>
      </c>
      <c r="R880" s="15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52"/>
        <v>21.47</v>
      </c>
      <c r="R881" s="15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52"/>
        <v>14.13</v>
      </c>
      <c r="R882" s="15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52"/>
        <v>30</v>
      </c>
      <c r="R883" s="15">
        <f t="shared" si="53"/>
        <v>40877.25099537037</v>
      </c>
      <c r="S883" s="15">
        <f t="shared" si="54"/>
        <v>40922.25099537037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52"/>
        <v>21.57</v>
      </c>
      <c r="R884" s="15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52"/>
        <v>83.38</v>
      </c>
      <c r="R885" s="15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52"/>
        <v>10</v>
      </c>
      <c r="R886" s="15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52"/>
        <v>35.71</v>
      </c>
      <c r="R887" s="15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52"/>
        <v>29.29</v>
      </c>
      <c r="R888" s="15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>
        <f t="shared" si="52"/>
        <v>0</v>
      </c>
      <c r="R889" s="15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52"/>
        <v>18</v>
      </c>
      <c r="R890" s="15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52"/>
        <v>73.760000000000005</v>
      </c>
      <c r="R891" s="15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52"/>
        <v>31.25</v>
      </c>
      <c r="R892" s="15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52"/>
        <v>28.89</v>
      </c>
      <c r="R893" s="15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52"/>
        <v>143.82</v>
      </c>
      <c r="R894" s="15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52"/>
        <v>40</v>
      </c>
      <c r="R895" s="15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52"/>
        <v>147.81</v>
      </c>
      <c r="R896" s="15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52"/>
        <v>27.86</v>
      </c>
      <c r="R897" s="15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52"/>
        <v>44.44</v>
      </c>
      <c r="R898" s="15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>
        <f t="shared" ref="Q899:Q962" si="56">IFERROR(ROUND(E899/L899,2),0)</f>
        <v>0</v>
      </c>
      <c r="R899" s="15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56"/>
        <v>35</v>
      </c>
      <c r="R900" s="15">
        <f t="shared" si="57"/>
        <v>40878.758217592593</v>
      </c>
      <c r="S900" s="15">
        <f t="shared" si="58"/>
        <v>40923.758217592593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56"/>
        <v>35</v>
      </c>
      <c r="R901" s="15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56"/>
        <v>10.5</v>
      </c>
      <c r="R902" s="15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>
        <f t="shared" si="56"/>
        <v>0</v>
      </c>
      <c r="R903" s="15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56"/>
        <v>30</v>
      </c>
      <c r="R904" s="15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56"/>
        <v>40</v>
      </c>
      <c r="R905" s="15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56"/>
        <v>50.33</v>
      </c>
      <c r="R906" s="15">
        <f t="shared" si="57"/>
        <v>42342.080289351856</v>
      </c>
      <c r="S906" s="15">
        <f t="shared" si="58"/>
        <v>42372.080289351856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56"/>
        <v>32.67</v>
      </c>
      <c r="R907" s="15">
        <f t="shared" si="57"/>
        <v>40507.239884259259</v>
      </c>
      <c r="S907" s="15">
        <f t="shared" si="58"/>
        <v>40567.239884259259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>
        <f t="shared" si="56"/>
        <v>0</v>
      </c>
      <c r="R908" s="15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>
        <f t="shared" si="56"/>
        <v>0</v>
      </c>
      <c r="R909" s="15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>
        <f t="shared" si="56"/>
        <v>0</v>
      </c>
      <c r="R910" s="15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56"/>
        <v>65</v>
      </c>
      <c r="R911" s="15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56"/>
        <v>24.6</v>
      </c>
      <c r="R912" s="15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>
        <f t="shared" si="56"/>
        <v>0</v>
      </c>
      <c r="R913" s="15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56"/>
        <v>15</v>
      </c>
      <c r="R914" s="15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56"/>
        <v>82.58</v>
      </c>
      <c r="R915" s="15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>
        <f t="shared" si="56"/>
        <v>0</v>
      </c>
      <c r="R916" s="15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56"/>
        <v>41.67</v>
      </c>
      <c r="R917" s="15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>
        <f t="shared" si="56"/>
        <v>0</v>
      </c>
      <c r="R918" s="15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56"/>
        <v>30</v>
      </c>
      <c r="R919" s="15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56"/>
        <v>19.600000000000001</v>
      </c>
      <c r="R920" s="15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56"/>
        <v>100</v>
      </c>
      <c r="R921" s="15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>
        <f t="shared" si="56"/>
        <v>0</v>
      </c>
      <c r="R922" s="15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56"/>
        <v>231.75</v>
      </c>
      <c r="R923" s="15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56"/>
        <v>189.33</v>
      </c>
      <c r="R924" s="15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56"/>
        <v>55</v>
      </c>
      <c r="R925" s="15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56"/>
        <v>21.8</v>
      </c>
      <c r="R926" s="15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56"/>
        <v>32</v>
      </c>
      <c r="R927" s="15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>
        <f t="shared" si="56"/>
        <v>0</v>
      </c>
      <c r="R928" s="15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>
        <f t="shared" si="56"/>
        <v>0</v>
      </c>
      <c r="R929" s="15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56"/>
        <v>56.25</v>
      </c>
      <c r="R930" s="15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>
        <f t="shared" si="56"/>
        <v>0</v>
      </c>
      <c r="R931" s="15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56"/>
        <v>69</v>
      </c>
      <c r="R932" s="15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56"/>
        <v>18.71</v>
      </c>
      <c r="R933" s="15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56"/>
        <v>46.03</v>
      </c>
      <c r="R934" s="15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56"/>
        <v>60</v>
      </c>
      <c r="R935" s="15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56"/>
        <v>50.67</v>
      </c>
      <c r="R936" s="15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56"/>
        <v>25</v>
      </c>
      <c r="R937" s="15">
        <f t="shared" si="57"/>
        <v>42368.333668981482</v>
      </c>
      <c r="S937" s="15">
        <f t="shared" si="58"/>
        <v>42398.333668981482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>
        <f t="shared" si="56"/>
        <v>0</v>
      </c>
      <c r="R938" s="15">
        <f t="shared" si="57"/>
        <v>40883.024178240739</v>
      </c>
      <c r="S938" s="15">
        <f t="shared" si="58"/>
        <v>40926.833333333336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56"/>
        <v>20</v>
      </c>
      <c r="R939" s="15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56"/>
        <v>25</v>
      </c>
      <c r="R940" s="15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56"/>
        <v>20</v>
      </c>
      <c r="R941" s="15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56"/>
        <v>110.29</v>
      </c>
      <c r="R942" s="15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56"/>
        <v>37.450000000000003</v>
      </c>
      <c r="R943" s="15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56"/>
        <v>41.75</v>
      </c>
      <c r="R944" s="15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56"/>
        <v>24.08</v>
      </c>
      <c r="R945" s="15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56"/>
        <v>69.41</v>
      </c>
      <c r="R946" s="15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56"/>
        <v>155.25</v>
      </c>
      <c r="R947" s="15">
        <f t="shared" si="57"/>
        <v>42732.872986111113</v>
      </c>
      <c r="S947" s="15">
        <f t="shared" si="58"/>
        <v>42784.999305555553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56"/>
        <v>57.2</v>
      </c>
      <c r="R948" s="15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>
        <f t="shared" si="56"/>
        <v>0</v>
      </c>
      <c r="R949" s="15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56"/>
        <v>60</v>
      </c>
      <c r="R950" s="15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56"/>
        <v>39</v>
      </c>
      <c r="R951" s="15">
        <f t="shared" si="57"/>
        <v>42361.043703703705</v>
      </c>
      <c r="S951" s="15">
        <f t="shared" si="58"/>
        <v>42421.043703703705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56"/>
        <v>58.42</v>
      </c>
      <c r="R952" s="15">
        <f t="shared" si="57"/>
        <v>42356.750706018516</v>
      </c>
      <c r="S952" s="15">
        <f t="shared" si="58"/>
        <v>42386.750706018516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56"/>
        <v>158.63999999999999</v>
      </c>
      <c r="R953" s="15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56"/>
        <v>99.86</v>
      </c>
      <c r="R954" s="15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56"/>
        <v>25.2</v>
      </c>
      <c r="R955" s="15">
        <f t="shared" si="57"/>
        <v>41999.164340277777</v>
      </c>
      <c r="S955" s="15">
        <f t="shared" si="58"/>
        <v>42029.164340277777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56"/>
        <v>89.19</v>
      </c>
      <c r="R956" s="15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56"/>
        <v>182.62</v>
      </c>
      <c r="R957" s="15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56"/>
        <v>50.65</v>
      </c>
      <c r="R958" s="15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56"/>
        <v>33.29</v>
      </c>
      <c r="R959" s="15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56"/>
        <v>51.82</v>
      </c>
      <c r="R960" s="15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56"/>
        <v>113.63</v>
      </c>
      <c r="R961" s="15">
        <f t="shared" si="57"/>
        <v>41993.174363425926</v>
      </c>
      <c r="S961" s="15">
        <f t="shared" si="58"/>
        <v>42023.174363425926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56"/>
        <v>136.46</v>
      </c>
      <c r="R962" s="15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60">IFERROR(ROUND(E963/L963,2),0)</f>
        <v>364.35</v>
      </c>
      <c r="R963" s="15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60"/>
        <v>19.239999999999998</v>
      </c>
      <c r="R964" s="15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60"/>
        <v>41.89</v>
      </c>
      <c r="R965" s="15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60"/>
        <v>30.31</v>
      </c>
      <c r="R966" s="15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60"/>
        <v>49.67</v>
      </c>
      <c r="R967" s="15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60"/>
        <v>59.2</v>
      </c>
      <c r="R968" s="15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60"/>
        <v>43.98</v>
      </c>
      <c r="R969" s="15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60"/>
        <v>26.5</v>
      </c>
      <c r="R970" s="15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60"/>
        <v>1272.73</v>
      </c>
      <c r="R971" s="15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60"/>
        <v>164</v>
      </c>
      <c r="R972" s="15">
        <f t="shared" si="61"/>
        <v>42721.220520833333</v>
      </c>
      <c r="S972" s="15">
        <f t="shared" si="62"/>
        <v>42758.207638888889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60"/>
        <v>45.2</v>
      </c>
      <c r="R973" s="15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60"/>
        <v>153.88999999999999</v>
      </c>
      <c r="R974" s="15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60"/>
        <v>51.38</v>
      </c>
      <c r="R975" s="15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60"/>
        <v>93.33</v>
      </c>
      <c r="R976" s="15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60"/>
        <v>108.63</v>
      </c>
      <c r="R977" s="15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60"/>
        <v>160.5</v>
      </c>
      <c r="R978" s="15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60"/>
        <v>75.75</v>
      </c>
      <c r="R979" s="15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60"/>
        <v>790.84</v>
      </c>
      <c r="R980" s="15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60"/>
        <v>301.94</v>
      </c>
      <c r="R981" s="15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60"/>
        <v>47.94</v>
      </c>
      <c r="R982" s="15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60"/>
        <v>2.75</v>
      </c>
      <c r="R983" s="15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60"/>
        <v>1</v>
      </c>
      <c r="R984" s="15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60"/>
        <v>171.79</v>
      </c>
      <c r="R985" s="15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60"/>
        <v>35.33</v>
      </c>
      <c r="R986" s="15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60"/>
        <v>82.09</v>
      </c>
      <c r="R987" s="15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60"/>
        <v>110.87</v>
      </c>
      <c r="R988" s="15">
        <f t="shared" si="61"/>
        <v>42324.767361111109</v>
      </c>
      <c r="S988" s="15">
        <f t="shared" si="62"/>
        <v>42379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60"/>
        <v>161.22</v>
      </c>
      <c r="R989" s="15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>
        <f t="shared" si="60"/>
        <v>0</v>
      </c>
      <c r="R990" s="15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60"/>
        <v>52.41</v>
      </c>
      <c r="R991" s="15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60"/>
        <v>13</v>
      </c>
      <c r="R992" s="15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60"/>
        <v>30.29</v>
      </c>
      <c r="R993" s="15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60"/>
        <v>116.75</v>
      </c>
      <c r="R994" s="15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60"/>
        <v>89.6</v>
      </c>
      <c r="R995" s="15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60"/>
        <v>424.45</v>
      </c>
      <c r="R996" s="15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60"/>
        <v>80.67</v>
      </c>
      <c r="R997" s="15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60"/>
        <v>13</v>
      </c>
      <c r="R998" s="15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60"/>
        <v>8.1300000000000008</v>
      </c>
      <c r="R999" s="15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60"/>
        <v>153.43</v>
      </c>
      <c r="R1000" s="15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60"/>
        <v>292.08</v>
      </c>
      <c r="R1001" s="15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60"/>
        <v>3304</v>
      </c>
      <c r="R1002" s="15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60"/>
        <v>1300</v>
      </c>
      <c r="R1003" s="15">
        <f t="shared" si="61"/>
        <v>42720.720057870371</v>
      </c>
      <c r="S1003" s="15">
        <f t="shared" si="62"/>
        <v>42765.720057870371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60"/>
        <v>134.55000000000001</v>
      </c>
      <c r="R1004" s="15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60"/>
        <v>214.07</v>
      </c>
      <c r="R1005" s="15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60"/>
        <v>216.34</v>
      </c>
      <c r="R1006" s="15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60"/>
        <v>932.31</v>
      </c>
      <c r="R1007" s="15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60"/>
        <v>29.25</v>
      </c>
      <c r="R1008" s="15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60"/>
        <v>174.95</v>
      </c>
      <c r="R1009" s="15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60"/>
        <v>250</v>
      </c>
      <c r="R1010" s="15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60"/>
        <v>65</v>
      </c>
      <c r="R1011" s="15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60"/>
        <v>55</v>
      </c>
      <c r="R1012" s="15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60"/>
        <v>75</v>
      </c>
      <c r="R1013" s="15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60"/>
        <v>1389.36</v>
      </c>
      <c r="R1014" s="15">
        <f t="shared" si="61"/>
        <v>42714.440416666665</v>
      </c>
      <c r="S1014" s="15">
        <f t="shared" si="62"/>
        <v>42759.440416666665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60"/>
        <v>95.91</v>
      </c>
      <c r="R1015" s="15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60"/>
        <v>191.25</v>
      </c>
      <c r="R1016" s="15">
        <f t="shared" si="61"/>
        <v>41955.002488425926</v>
      </c>
      <c r="S1016" s="15">
        <f t="shared" si="62"/>
        <v>42005.002488425926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60"/>
        <v>40</v>
      </c>
      <c r="R1017" s="15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60"/>
        <v>74.790000000000006</v>
      </c>
      <c r="R1018" s="15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60"/>
        <v>161.12</v>
      </c>
      <c r="R1019" s="15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60"/>
        <v>88.71</v>
      </c>
      <c r="R1020" s="15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60"/>
        <v>53.25</v>
      </c>
      <c r="R1021" s="15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60"/>
        <v>106.2</v>
      </c>
      <c r="R1022" s="15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60"/>
        <v>22.08</v>
      </c>
      <c r="R1023" s="15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60"/>
        <v>31.05</v>
      </c>
      <c r="R1024" s="15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60"/>
        <v>36.21</v>
      </c>
      <c r="R1025" s="15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60"/>
        <v>388.98</v>
      </c>
      <c r="R1026" s="15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64">IFERROR(ROUND(E1027/L1027,2),0)</f>
        <v>71.849999999999994</v>
      </c>
      <c r="R1027" s="15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64"/>
        <v>57.38</v>
      </c>
      <c r="R1028" s="15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64"/>
        <v>69.67</v>
      </c>
      <c r="R1029" s="15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64"/>
        <v>45.99</v>
      </c>
      <c r="R1030" s="15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64"/>
        <v>79.260000000000005</v>
      </c>
      <c r="R1031" s="15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64"/>
        <v>43.03</v>
      </c>
      <c r="R1032" s="15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64"/>
        <v>108.48</v>
      </c>
      <c r="R1033" s="15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64"/>
        <v>61.03</v>
      </c>
      <c r="R1034" s="15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64"/>
        <v>50.59</v>
      </c>
      <c r="R1035" s="15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64"/>
        <v>39.159999999999997</v>
      </c>
      <c r="R1036" s="15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64"/>
        <v>65.16</v>
      </c>
      <c r="R1037" s="15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64"/>
        <v>23.96</v>
      </c>
      <c r="R1038" s="15">
        <f t="shared" si="65"/>
        <v>41249.448958333334</v>
      </c>
      <c r="S1038" s="15">
        <f t="shared" si="66"/>
        <v>41281.333333333336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64"/>
        <v>48.62</v>
      </c>
      <c r="R1039" s="15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64"/>
        <v>35.74</v>
      </c>
      <c r="R1040" s="15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64"/>
        <v>21.37</v>
      </c>
      <c r="R1041" s="15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64"/>
        <v>250</v>
      </c>
      <c r="R1042" s="15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>
        <f t="shared" si="64"/>
        <v>0</v>
      </c>
      <c r="R1043" s="15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64"/>
        <v>10</v>
      </c>
      <c r="R1044" s="15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64"/>
        <v>29.24</v>
      </c>
      <c r="R1045" s="15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64"/>
        <v>3</v>
      </c>
      <c r="R1046" s="15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64"/>
        <v>33.25</v>
      </c>
      <c r="R1047" s="15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>
        <f t="shared" si="64"/>
        <v>0</v>
      </c>
      <c r="R1048" s="15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64"/>
        <v>1</v>
      </c>
      <c r="R1049" s="15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64"/>
        <v>53</v>
      </c>
      <c r="R1050" s="15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>
        <f t="shared" si="64"/>
        <v>0</v>
      </c>
      <c r="R1051" s="15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>
        <f t="shared" si="64"/>
        <v>0</v>
      </c>
      <c r="R1052" s="15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>
        <f t="shared" si="64"/>
        <v>0</v>
      </c>
      <c r="R1053" s="15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>
        <f t="shared" si="64"/>
        <v>0</v>
      </c>
      <c r="R1054" s="15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64"/>
        <v>15</v>
      </c>
      <c r="R1055" s="15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>
        <f t="shared" si="64"/>
        <v>0</v>
      </c>
      <c r="R1056" s="15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>
        <f t="shared" si="64"/>
        <v>0</v>
      </c>
      <c r="R1057" s="15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>
        <f t="shared" si="64"/>
        <v>0</v>
      </c>
      <c r="R1058" s="15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>
        <f t="shared" si="64"/>
        <v>0</v>
      </c>
      <c r="R1059" s="15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>
        <f t="shared" si="64"/>
        <v>0</v>
      </c>
      <c r="R1060" s="15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>
        <f t="shared" si="64"/>
        <v>0</v>
      </c>
      <c r="R1061" s="15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64"/>
        <v>50</v>
      </c>
      <c r="R1062" s="15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>
        <f t="shared" si="64"/>
        <v>0</v>
      </c>
      <c r="R1063" s="15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64"/>
        <v>47.5</v>
      </c>
      <c r="R1064" s="15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>
        <f t="shared" si="64"/>
        <v>0</v>
      </c>
      <c r="R1065" s="15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64"/>
        <v>65.67</v>
      </c>
      <c r="R1066" s="15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64"/>
        <v>16.2</v>
      </c>
      <c r="R1067" s="15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64"/>
        <v>34.130000000000003</v>
      </c>
      <c r="R1068" s="15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64"/>
        <v>13</v>
      </c>
      <c r="R1069" s="15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64"/>
        <v>11.25</v>
      </c>
      <c r="R1070" s="15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64"/>
        <v>40.479999999999997</v>
      </c>
      <c r="R1071" s="15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64"/>
        <v>35</v>
      </c>
      <c r="R1072" s="15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>
        <f t="shared" si="64"/>
        <v>0</v>
      </c>
      <c r="R1073" s="15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64"/>
        <v>12.75</v>
      </c>
      <c r="R1074" s="15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64"/>
        <v>10</v>
      </c>
      <c r="R1075" s="15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64"/>
        <v>113.57</v>
      </c>
      <c r="R1076" s="15">
        <f t="shared" si="65"/>
        <v>41613.172974537039</v>
      </c>
      <c r="S1076" s="15">
        <f t="shared" si="66"/>
        <v>41643.172974537039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64"/>
        <v>15</v>
      </c>
      <c r="R1077" s="15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64"/>
        <v>48.28</v>
      </c>
      <c r="R1078" s="15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64"/>
        <v>43.98</v>
      </c>
      <c r="R1079" s="15">
        <f t="shared" si="65"/>
        <v>42353.16679398148</v>
      </c>
      <c r="S1079" s="15">
        <f t="shared" si="66"/>
        <v>42383.16679398148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64"/>
        <v>9</v>
      </c>
      <c r="R1080" s="15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64"/>
        <v>37.67</v>
      </c>
      <c r="R1081" s="15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64"/>
        <v>18.579999999999998</v>
      </c>
      <c r="R1082" s="15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64"/>
        <v>3</v>
      </c>
      <c r="R1083" s="15">
        <f t="shared" si="65"/>
        <v>42002.926990740743</v>
      </c>
      <c r="S1083" s="15">
        <f t="shared" si="66"/>
        <v>42032.926990740743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64"/>
        <v>18.670000000000002</v>
      </c>
      <c r="R1084" s="15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64"/>
        <v>410</v>
      </c>
      <c r="R1085" s="15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>
        <f t="shared" si="64"/>
        <v>0</v>
      </c>
      <c r="R1086" s="15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64"/>
        <v>114</v>
      </c>
      <c r="R1087" s="15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64"/>
        <v>7.5</v>
      </c>
      <c r="R1088" s="15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>
        <f t="shared" si="64"/>
        <v>0</v>
      </c>
      <c r="R1089" s="15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64"/>
        <v>43.42</v>
      </c>
      <c r="R1090" s="15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68">IFERROR(ROUND(E1091/L1091,2),0)</f>
        <v>23.96</v>
      </c>
      <c r="R1091" s="15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68"/>
        <v>5</v>
      </c>
      <c r="R1092" s="15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68"/>
        <v>12.5</v>
      </c>
      <c r="R1093" s="15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68"/>
        <v>3</v>
      </c>
      <c r="R1094" s="15">
        <f t="shared" si="69"/>
        <v>41250.025902777779</v>
      </c>
      <c r="S1094" s="15">
        <f t="shared" si="70"/>
        <v>41280.025902777779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68"/>
        <v>10.56</v>
      </c>
      <c r="R1095" s="15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68"/>
        <v>122</v>
      </c>
      <c r="R1096" s="15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68"/>
        <v>267.81</v>
      </c>
      <c r="R1097" s="15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68"/>
        <v>74.209999999999994</v>
      </c>
      <c r="R1098" s="15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68"/>
        <v>6.71</v>
      </c>
      <c r="R1099" s="15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68"/>
        <v>81.95</v>
      </c>
      <c r="R1100" s="15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68"/>
        <v>25</v>
      </c>
      <c r="R1101" s="15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68"/>
        <v>10</v>
      </c>
      <c r="R1102" s="15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68"/>
        <v>6.83</v>
      </c>
      <c r="R1103" s="15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68"/>
        <v>17.71</v>
      </c>
      <c r="R1104" s="15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68"/>
        <v>16.2</v>
      </c>
      <c r="R1105" s="15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68"/>
        <v>80.3</v>
      </c>
      <c r="R1106" s="15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68"/>
        <v>71.55</v>
      </c>
      <c r="R1107" s="15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68"/>
        <v>23.57</v>
      </c>
      <c r="R1108" s="15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>
        <f t="shared" si="68"/>
        <v>0</v>
      </c>
      <c r="R1109" s="15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68"/>
        <v>34.880000000000003</v>
      </c>
      <c r="R1110" s="15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68"/>
        <v>15</v>
      </c>
      <c r="R1111" s="15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68"/>
        <v>23.18</v>
      </c>
      <c r="R1112" s="15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68"/>
        <v>1</v>
      </c>
      <c r="R1113" s="15">
        <f t="shared" si="69"/>
        <v>42347.203587962969</v>
      </c>
      <c r="S1113" s="15">
        <f t="shared" si="70"/>
        <v>42377.203587962969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68"/>
        <v>100.23</v>
      </c>
      <c r="R1114" s="15">
        <f t="shared" si="69"/>
        <v>41963.759386574078</v>
      </c>
      <c r="S1114" s="15">
        <f t="shared" si="70"/>
        <v>42023.354166666672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68"/>
        <v>5</v>
      </c>
      <c r="R1115" s="15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68"/>
        <v>3.33</v>
      </c>
      <c r="R1116" s="15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68"/>
        <v>13.25</v>
      </c>
      <c r="R1117" s="15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68"/>
        <v>17.850000000000001</v>
      </c>
      <c r="R1118" s="15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68"/>
        <v>10.38</v>
      </c>
      <c r="R1119" s="15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68"/>
        <v>36.33</v>
      </c>
      <c r="R1120" s="15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68"/>
        <v>5</v>
      </c>
      <c r="R1121" s="15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>
        <f t="shared" si="68"/>
        <v>0</v>
      </c>
      <c r="R1122" s="15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68"/>
        <v>5.8</v>
      </c>
      <c r="R1123" s="15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>
        <f t="shared" si="68"/>
        <v>0</v>
      </c>
      <c r="R1124" s="15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68"/>
        <v>3.67</v>
      </c>
      <c r="R1125" s="15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68"/>
        <v>60.71</v>
      </c>
      <c r="R1126" s="15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>
        <f t="shared" si="68"/>
        <v>0</v>
      </c>
      <c r="R1127" s="15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68"/>
        <v>5</v>
      </c>
      <c r="R1128" s="15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68"/>
        <v>25.43</v>
      </c>
      <c r="R1129" s="15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68"/>
        <v>1</v>
      </c>
      <c r="R1130" s="15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68"/>
        <v>10.5</v>
      </c>
      <c r="R1131" s="15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68"/>
        <v>3.67</v>
      </c>
      <c r="R1132" s="15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>
        <f t="shared" si="68"/>
        <v>0</v>
      </c>
      <c r="R1133" s="15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68"/>
        <v>110.62</v>
      </c>
      <c r="R1134" s="15">
        <f t="shared" si="69"/>
        <v>42706.115405092598</v>
      </c>
      <c r="S1134" s="15">
        <f t="shared" si="70"/>
        <v>42736.115405092598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68"/>
        <v>20</v>
      </c>
      <c r="R1135" s="15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68"/>
        <v>1</v>
      </c>
      <c r="R1136" s="15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68"/>
        <v>50</v>
      </c>
      <c r="R1137" s="15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68"/>
        <v>45</v>
      </c>
      <c r="R1138" s="15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68"/>
        <v>253.21</v>
      </c>
      <c r="R1139" s="15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68"/>
        <v>31.25</v>
      </c>
      <c r="R1140" s="15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68"/>
        <v>5</v>
      </c>
      <c r="R1141" s="15">
        <f t="shared" si="69"/>
        <v>41975.347523148142</v>
      </c>
      <c r="S1141" s="15">
        <f t="shared" si="70"/>
        <v>42005.347523148142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>
        <f t="shared" si="68"/>
        <v>0</v>
      </c>
      <c r="R1142" s="15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>
        <f t="shared" si="68"/>
        <v>0</v>
      </c>
      <c r="R1143" s="15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>
        <f t="shared" si="68"/>
        <v>0</v>
      </c>
      <c r="R1144" s="15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68"/>
        <v>23.25</v>
      </c>
      <c r="R1145" s="15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>
        <f t="shared" si="68"/>
        <v>0</v>
      </c>
      <c r="R1146" s="15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68"/>
        <v>100</v>
      </c>
      <c r="R1147" s="15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68"/>
        <v>44.17</v>
      </c>
      <c r="R1148" s="15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>
        <f t="shared" si="68"/>
        <v>0</v>
      </c>
      <c r="R1149" s="15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68"/>
        <v>24.33</v>
      </c>
      <c r="R1150" s="15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68"/>
        <v>37.5</v>
      </c>
      <c r="R1151" s="15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68"/>
        <v>42</v>
      </c>
      <c r="R1152" s="15">
        <f t="shared" si="69"/>
        <v>42317.954571759255</v>
      </c>
      <c r="S1152" s="15">
        <f t="shared" si="70"/>
        <v>42377.954571759255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>
        <f t="shared" si="68"/>
        <v>0</v>
      </c>
      <c r="R1153" s="15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68"/>
        <v>60.73</v>
      </c>
      <c r="R1154" s="15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72">IFERROR(ROUND(E1155/L1155,2),0)</f>
        <v>50</v>
      </c>
      <c r="R1155" s="15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72"/>
        <v>108.33</v>
      </c>
      <c r="R1156" s="15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72"/>
        <v>23.5</v>
      </c>
      <c r="R1157" s="15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>
        <f t="shared" si="72"/>
        <v>0</v>
      </c>
      <c r="R1158" s="15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72"/>
        <v>50.33</v>
      </c>
      <c r="R1159" s="15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72"/>
        <v>11.67</v>
      </c>
      <c r="R1160" s="15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>
        <f t="shared" si="72"/>
        <v>0</v>
      </c>
      <c r="R1161" s="15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72"/>
        <v>60.79</v>
      </c>
      <c r="R1162" s="15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>
        <f t="shared" si="72"/>
        <v>0</v>
      </c>
      <c r="R1163" s="15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72"/>
        <v>17.5</v>
      </c>
      <c r="R1164" s="15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>
        <f t="shared" si="72"/>
        <v>0</v>
      </c>
      <c r="R1165" s="15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>
        <f t="shared" si="72"/>
        <v>0</v>
      </c>
      <c r="R1166" s="15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72"/>
        <v>82.82</v>
      </c>
      <c r="R1167" s="15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72"/>
        <v>358.88</v>
      </c>
      <c r="R1168" s="15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72"/>
        <v>61.19</v>
      </c>
      <c r="R1169" s="15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72"/>
        <v>340</v>
      </c>
      <c r="R1170" s="15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72"/>
        <v>5.67</v>
      </c>
      <c r="R1171" s="15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72"/>
        <v>50</v>
      </c>
      <c r="R1172" s="15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72"/>
        <v>25</v>
      </c>
      <c r="R1173" s="15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>
        <f t="shared" si="72"/>
        <v>0</v>
      </c>
      <c r="R1174" s="15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72"/>
        <v>30</v>
      </c>
      <c r="R1175" s="15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72"/>
        <v>46.63</v>
      </c>
      <c r="R1176" s="15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72"/>
        <v>65</v>
      </c>
      <c r="R1177" s="15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72"/>
        <v>10</v>
      </c>
      <c r="R1178" s="15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>
        <f t="shared" si="72"/>
        <v>0</v>
      </c>
      <c r="R1179" s="15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72"/>
        <v>5</v>
      </c>
      <c r="R1180" s="15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72"/>
        <v>640</v>
      </c>
      <c r="R1181" s="15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72"/>
        <v>69.12</v>
      </c>
      <c r="R1182" s="15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72"/>
        <v>1.33</v>
      </c>
      <c r="R1183" s="15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72"/>
        <v>10.5</v>
      </c>
      <c r="R1184" s="15">
        <f t="shared" si="73"/>
        <v>42728.827407407407</v>
      </c>
      <c r="S1184" s="15">
        <f t="shared" si="74"/>
        <v>42747.695833333331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72"/>
        <v>33.33</v>
      </c>
      <c r="R1185" s="15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72"/>
        <v>61.56</v>
      </c>
      <c r="R1186" s="15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72"/>
        <v>118.74</v>
      </c>
      <c r="R1187" s="15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72"/>
        <v>65.08</v>
      </c>
      <c r="R1188" s="15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72"/>
        <v>130.16</v>
      </c>
      <c r="R1189" s="15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72"/>
        <v>37.78</v>
      </c>
      <c r="R1190" s="15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72"/>
        <v>112.79</v>
      </c>
      <c r="R1191" s="15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72"/>
        <v>51.92</v>
      </c>
      <c r="R1192" s="15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72"/>
        <v>89.24</v>
      </c>
      <c r="R1193" s="15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72"/>
        <v>19.329999999999998</v>
      </c>
      <c r="R1194" s="15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72"/>
        <v>79.97</v>
      </c>
      <c r="R1195" s="15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72"/>
        <v>56.41</v>
      </c>
      <c r="R1196" s="15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72"/>
        <v>79.41</v>
      </c>
      <c r="R1197" s="15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72"/>
        <v>76.44</v>
      </c>
      <c r="R1198" s="15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72"/>
        <v>121</v>
      </c>
      <c r="R1199" s="15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72"/>
        <v>54.62</v>
      </c>
      <c r="R1200" s="15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72"/>
        <v>299.22000000000003</v>
      </c>
      <c r="R1201" s="15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72"/>
        <v>58.53</v>
      </c>
      <c r="R1202" s="15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72"/>
        <v>55.37</v>
      </c>
      <c r="R1203" s="15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72"/>
        <v>183.8</v>
      </c>
      <c r="R1204" s="15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72"/>
        <v>165.35</v>
      </c>
      <c r="R1205" s="15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72"/>
        <v>234.79</v>
      </c>
      <c r="R1206" s="15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72"/>
        <v>211.48</v>
      </c>
      <c r="R1207" s="15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72"/>
        <v>32.340000000000003</v>
      </c>
      <c r="R1208" s="15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72"/>
        <v>123.38</v>
      </c>
      <c r="R1209" s="15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72"/>
        <v>207.07</v>
      </c>
      <c r="R1210" s="15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72"/>
        <v>138.26</v>
      </c>
      <c r="R1211" s="15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72"/>
        <v>493.82</v>
      </c>
      <c r="R1212" s="15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72"/>
        <v>168.5</v>
      </c>
      <c r="R1213" s="15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72"/>
        <v>38.869999999999997</v>
      </c>
      <c r="R1214" s="15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72"/>
        <v>61.53</v>
      </c>
      <c r="R1215" s="15">
        <f t="shared" si="73"/>
        <v>42731.755787037036</v>
      </c>
      <c r="S1215" s="15">
        <f t="shared" si="74"/>
        <v>42766.755787037036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72"/>
        <v>105.44</v>
      </c>
      <c r="R1216" s="15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72"/>
        <v>71.59</v>
      </c>
      <c r="R1217" s="15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72"/>
        <v>91.88</v>
      </c>
      <c r="R1218" s="15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76">IFERROR(ROUND(E1219/L1219,2),0)</f>
        <v>148.57</v>
      </c>
      <c r="R1219" s="15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76"/>
        <v>174.21</v>
      </c>
      <c r="R1220" s="15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76"/>
        <v>102.86</v>
      </c>
      <c r="R1221" s="15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76"/>
        <v>111.18</v>
      </c>
      <c r="R1222" s="15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76"/>
        <v>23.8</v>
      </c>
      <c r="R1223" s="15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76"/>
        <v>81.27</v>
      </c>
      <c r="R1224" s="15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76"/>
        <v>116.21</v>
      </c>
      <c r="R1225" s="15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76"/>
        <v>58.89</v>
      </c>
      <c r="R1226" s="15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76"/>
        <v>44</v>
      </c>
      <c r="R1227" s="15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76"/>
        <v>48.43</v>
      </c>
      <c r="R1228" s="15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>
        <f t="shared" si="76"/>
        <v>0</v>
      </c>
      <c r="R1229" s="15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76"/>
        <v>61.04</v>
      </c>
      <c r="R1230" s="15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76"/>
        <v>25</v>
      </c>
      <c r="R1231" s="15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>
        <f t="shared" si="76"/>
        <v>0</v>
      </c>
      <c r="R1232" s="15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>
        <f t="shared" si="76"/>
        <v>0</v>
      </c>
      <c r="R1233" s="15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76"/>
        <v>40</v>
      </c>
      <c r="R1234" s="15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76"/>
        <v>19.329999999999998</v>
      </c>
      <c r="R1235" s="15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>
        <f t="shared" si="76"/>
        <v>0</v>
      </c>
      <c r="R1236" s="15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76"/>
        <v>35</v>
      </c>
      <c r="R1237" s="15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>
        <f t="shared" si="76"/>
        <v>0</v>
      </c>
      <c r="R1238" s="15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>
        <f t="shared" si="76"/>
        <v>0</v>
      </c>
      <c r="R1239" s="15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76"/>
        <v>59.33</v>
      </c>
      <c r="R1240" s="15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>
        <f t="shared" si="76"/>
        <v>0</v>
      </c>
      <c r="R1241" s="15">
        <f t="shared" si="77"/>
        <v>40883.962581018517</v>
      </c>
      <c r="S1241" s="15">
        <f t="shared" si="78"/>
        <v>40913.962581018517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76"/>
        <v>30.13</v>
      </c>
      <c r="R1242" s="15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76"/>
        <v>74.62</v>
      </c>
      <c r="R1243" s="15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76"/>
        <v>5</v>
      </c>
      <c r="R1244" s="15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76"/>
        <v>44.5</v>
      </c>
      <c r="R1245" s="15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76"/>
        <v>46.13</v>
      </c>
      <c r="R1246" s="15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76"/>
        <v>141.47</v>
      </c>
      <c r="R1247" s="15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76"/>
        <v>75.48</v>
      </c>
      <c r="R1248" s="15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76"/>
        <v>85.5</v>
      </c>
      <c r="R1249" s="15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76"/>
        <v>64.25</v>
      </c>
      <c r="R1250" s="15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76"/>
        <v>64.47</v>
      </c>
      <c r="R1251" s="15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76"/>
        <v>118.2</v>
      </c>
      <c r="R1252" s="15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76"/>
        <v>82.54</v>
      </c>
      <c r="R1253" s="15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76"/>
        <v>34.17</v>
      </c>
      <c r="R1254" s="15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76"/>
        <v>42.73</v>
      </c>
      <c r="R1255" s="15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76"/>
        <v>94.49</v>
      </c>
      <c r="R1256" s="15">
        <f t="shared" si="77"/>
        <v>40487.621365740742</v>
      </c>
      <c r="S1256" s="15">
        <f t="shared" si="78"/>
        <v>40544.207638888889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76"/>
        <v>55.7</v>
      </c>
      <c r="R1257" s="15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76"/>
        <v>98.03</v>
      </c>
      <c r="R1258" s="15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76"/>
        <v>92.1</v>
      </c>
      <c r="R1259" s="15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76"/>
        <v>38.18</v>
      </c>
      <c r="R1260" s="15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76"/>
        <v>27.15</v>
      </c>
      <c r="R1261" s="15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76"/>
        <v>50.69</v>
      </c>
      <c r="R1262" s="15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76"/>
        <v>38.94</v>
      </c>
      <c r="R1263" s="15">
        <f t="shared" si="77"/>
        <v>41638.342905092592</v>
      </c>
      <c r="S1263" s="15">
        <f t="shared" si="78"/>
        <v>41668.342905092592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76"/>
        <v>77.64</v>
      </c>
      <c r="R1264" s="15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76"/>
        <v>43.54</v>
      </c>
      <c r="R1265" s="15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76"/>
        <v>31.82</v>
      </c>
      <c r="R1266" s="15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76"/>
        <v>63.18</v>
      </c>
      <c r="R1267" s="15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76"/>
        <v>190.9</v>
      </c>
      <c r="R1268" s="15">
        <f t="shared" si="77"/>
        <v>41620.87667824074</v>
      </c>
      <c r="S1268" s="15">
        <f t="shared" si="78"/>
        <v>41650.87667824074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76"/>
        <v>140.86000000000001</v>
      </c>
      <c r="R1269" s="15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76"/>
        <v>76.92</v>
      </c>
      <c r="R1270" s="15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76"/>
        <v>99.16</v>
      </c>
      <c r="R1271" s="15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76"/>
        <v>67.88</v>
      </c>
      <c r="R1272" s="15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76"/>
        <v>246.29</v>
      </c>
      <c r="R1273" s="15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76"/>
        <v>189.29</v>
      </c>
      <c r="R1274" s="15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76"/>
        <v>76.67</v>
      </c>
      <c r="R1275" s="15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76"/>
        <v>82.96</v>
      </c>
      <c r="R1276" s="15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76"/>
        <v>62.52</v>
      </c>
      <c r="R1277" s="15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76"/>
        <v>46.07</v>
      </c>
      <c r="R1278" s="15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76"/>
        <v>38.54</v>
      </c>
      <c r="R1279" s="15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76"/>
        <v>53.01</v>
      </c>
      <c r="R1280" s="15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76"/>
        <v>73.36</v>
      </c>
      <c r="R1281" s="15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76"/>
        <v>127.98</v>
      </c>
      <c r="R1282" s="15">
        <f t="shared" si="77"/>
        <v>40513.757569444446</v>
      </c>
      <c r="S1282" s="15">
        <f t="shared" si="78"/>
        <v>40603.757569444446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 t="shared" ref="Q1283:Q1346" si="80">IFERROR(ROUND(E1283/L1283,2),0)</f>
        <v>104.73</v>
      </c>
      <c r="R1283" s="15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 t="shared" si="80"/>
        <v>67.67</v>
      </c>
      <c r="R1284" s="15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 t="shared" si="80"/>
        <v>95.93</v>
      </c>
      <c r="R1285" s="15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si="80"/>
        <v>65.16</v>
      </c>
      <c r="R1286" s="15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80"/>
        <v>32.270000000000003</v>
      </c>
      <c r="R1287" s="15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80"/>
        <v>81.25</v>
      </c>
      <c r="R1288" s="15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80"/>
        <v>24.2</v>
      </c>
      <c r="R1289" s="15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80"/>
        <v>65.87</v>
      </c>
      <c r="R1290" s="15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80"/>
        <v>36.08</v>
      </c>
      <c r="R1291" s="15">
        <f t="shared" si="81"/>
        <v>42709.134780092587</v>
      </c>
      <c r="S1291" s="15">
        <f t="shared" si="82"/>
        <v>42739.134780092587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80"/>
        <v>44.19</v>
      </c>
      <c r="R1292" s="15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80"/>
        <v>104.07</v>
      </c>
      <c r="R1293" s="15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80"/>
        <v>35.96</v>
      </c>
      <c r="R1294" s="15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80"/>
        <v>127.79</v>
      </c>
      <c r="R1295" s="15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80"/>
        <v>27.73</v>
      </c>
      <c r="R1296" s="15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80"/>
        <v>39.83</v>
      </c>
      <c r="R1297" s="15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80"/>
        <v>52.17</v>
      </c>
      <c r="R1298" s="15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80"/>
        <v>92.04</v>
      </c>
      <c r="R1299" s="15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80"/>
        <v>63.42</v>
      </c>
      <c r="R1300" s="15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80"/>
        <v>135.63</v>
      </c>
      <c r="R1301" s="15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80"/>
        <v>168.75</v>
      </c>
      <c r="R1302" s="15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80"/>
        <v>70.86</v>
      </c>
      <c r="R1303" s="15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80"/>
        <v>50</v>
      </c>
      <c r="R1304" s="15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80"/>
        <v>42.21</v>
      </c>
      <c r="R1305" s="15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 t="shared" si="80"/>
        <v>152.41</v>
      </c>
      <c r="R1306" s="15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 t="shared" si="80"/>
        <v>90.62</v>
      </c>
      <c r="R1307" s="15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 t="shared" si="80"/>
        <v>201.6</v>
      </c>
      <c r="R1308" s="15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 t="shared" si="80"/>
        <v>127.93</v>
      </c>
      <c r="R1309" s="15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 t="shared" si="80"/>
        <v>29.89</v>
      </c>
      <c r="R1310" s="15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 t="shared" si="80"/>
        <v>367.97</v>
      </c>
      <c r="R1311" s="15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 t="shared" si="80"/>
        <v>129.16999999999999</v>
      </c>
      <c r="R1312" s="15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 t="shared" si="80"/>
        <v>800.7</v>
      </c>
      <c r="R1313" s="15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 t="shared" si="80"/>
        <v>28</v>
      </c>
      <c r="R1314" s="15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 t="shared" si="80"/>
        <v>102.02</v>
      </c>
      <c r="R1315" s="15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 t="shared" si="80"/>
        <v>184.36</v>
      </c>
      <c r="R1316" s="15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 t="shared" si="80"/>
        <v>162.91999999999999</v>
      </c>
      <c r="R1317" s="15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 t="shared" si="80"/>
        <v>1</v>
      </c>
      <c r="R1318" s="15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 t="shared" si="80"/>
        <v>603.53</v>
      </c>
      <c r="R1319" s="15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 t="shared" si="80"/>
        <v>45.41</v>
      </c>
      <c r="R1320" s="15">
        <f t="shared" si="81"/>
        <v>41985.043657407412</v>
      </c>
      <c r="S1320" s="15">
        <f t="shared" si="82"/>
        <v>42015.043657407412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 t="shared" si="80"/>
        <v>97.33</v>
      </c>
      <c r="R1321" s="15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 t="shared" si="80"/>
        <v>167.67</v>
      </c>
      <c r="R1322" s="15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 t="shared" si="80"/>
        <v>859.86</v>
      </c>
      <c r="R1323" s="15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 t="shared" si="80"/>
        <v>26.5</v>
      </c>
      <c r="R1324" s="15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 t="shared" si="80"/>
        <v>30.27</v>
      </c>
      <c r="R1325" s="15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 t="shared" si="80"/>
        <v>54.67</v>
      </c>
      <c r="R1326" s="15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 t="shared" si="80"/>
        <v>60.75</v>
      </c>
      <c r="R1327" s="15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 t="shared" si="80"/>
        <v>102.73</v>
      </c>
      <c r="R1328" s="15">
        <f t="shared" si="81"/>
        <v>41974.791990740734</v>
      </c>
      <c r="S1328" s="15">
        <f t="shared" si="82"/>
        <v>42019.791990740734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 t="shared" si="80"/>
        <v>41.59</v>
      </c>
      <c r="R1329" s="15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 t="shared" si="80"/>
        <v>116.53</v>
      </c>
      <c r="R1330" s="15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 t="shared" si="80"/>
        <v>45.33</v>
      </c>
      <c r="R1331" s="15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 t="shared" si="80"/>
        <v>157.46</v>
      </c>
      <c r="R1332" s="15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 t="shared" si="80"/>
        <v>100.5</v>
      </c>
      <c r="R1333" s="15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>
        <f t="shared" si="80"/>
        <v>0</v>
      </c>
      <c r="R1334" s="15">
        <f t="shared" si="81"/>
        <v>42732.060277777782</v>
      </c>
      <c r="S1334" s="15">
        <f t="shared" si="82"/>
        <v>42762.060277777782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>
        <f t="shared" si="80"/>
        <v>0</v>
      </c>
      <c r="R1335" s="15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 t="shared" si="80"/>
        <v>51.82</v>
      </c>
      <c r="R1336" s="15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 t="shared" si="80"/>
        <v>308.75</v>
      </c>
      <c r="R1337" s="15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 t="shared" si="80"/>
        <v>379.23</v>
      </c>
      <c r="R1338" s="15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 t="shared" si="80"/>
        <v>176.36</v>
      </c>
      <c r="R1339" s="15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 t="shared" si="80"/>
        <v>66.069999999999993</v>
      </c>
      <c r="R1340" s="15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 t="shared" si="80"/>
        <v>89.65</v>
      </c>
      <c r="R1341" s="15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>
        <f t="shared" si="80"/>
        <v>0</v>
      </c>
      <c r="R1342" s="15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 t="shared" si="80"/>
        <v>382.39</v>
      </c>
      <c r="R1343" s="15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 t="shared" si="80"/>
        <v>100</v>
      </c>
      <c r="R1344" s="15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 t="shared" si="80"/>
        <v>158.36000000000001</v>
      </c>
      <c r="R1345" s="15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 t="shared" si="80"/>
        <v>40.76</v>
      </c>
      <c r="R1346" s="15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84">IFERROR(ROUND(E1347/L1347,2),0)</f>
        <v>53.57</v>
      </c>
      <c r="R1347" s="15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84"/>
        <v>48.45</v>
      </c>
      <c r="R1348" s="15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84"/>
        <v>82.42</v>
      </c>
      <c r="R1349" s="15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84"/>
        <v>230.19</v>
      </c>
      <c r="R1350" s="15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84"/>
        <v>59.36</v>
      </c>
      <c r="R1351" s="15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84"/>
        <v>66.7</v>
      </c>
      <c r="R1352" s="15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84"/>
        <v>168.78</v>
      </c>
      <c r="R1353" s="15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84"/>
        <v>59.97</v>
      </c>
      <c r="R1354" s="15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84"/>
        <v>31.81</v>
      </c>
      <c r="R1355" s="15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84"/>
        <v>24.42</v>
      </c>
      <c r="R1356" s="15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84"/>
        <v>25.35</v>
      </c>
      <c r="R1357" s="15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84"/>
        <v>71.44</v>
      </c>
      <c r="R1358" s="15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84"/>
        <v>38.549999999999997</v>
      </c>
      <c r="R1359" s="15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84"/>
        <v>68.37</v>
      </c>
      <c r="R1360" s="15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84"/>
        <v>40.21</v>
      </c>
      <c r="R1361" s="15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84"/>
        <v>32.07</v>
      </c>
      <c r="R1362" s="15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84"/>
        <v>28.63</v>
      </c>
      <c r="R1363" s="15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84"/>
        <v>43.64</v>
      </c>
      <c r="R1364" s="15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84"/>
        <v>40</v>
      </c>
      <c r="R1365" s="15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84"/>
        <v>346.04</v>
      </c>
      <c r="R1366" s="15">
        <f t="shared" si="85"/>
        <v>41951.695671296293</v>
      </c>
      <c r="S1366" s="15">
        <f t="shared" si="86"/>
        <v>42011.6956712963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84"/>
        <v>81.739999999999995</v>
      </c>
      <c r="R1367" s="15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84"/>
        <v>64.540000000000006</v>
      </c>
      <c r="R1368" s="15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84"/>
        <v>63.48</v>
      </c>
      <c r="R1369" s="15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84"/>
        <v>63.62</v>
      </c>
      <c r="R1370" s="15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84"/>
        <v>83.97</v>
      </c>
      <c r="R1371" s="15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84"/>
        <v>77.75</v>
      </c>
      <c r="R1372" s="15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84"/>
        <v>107.07</v>
      </c>
      <c r="R1373" s="15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84"/>
        <v>38.75</v>
      </c>
      <c r="R1374" s="15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84"/>
        <v>201.94</v>
      </c>
      <c r="R1375" s="15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84"/>
        <v>43.06</v>
      </c>
      <c r="R1376" s="15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84"/>
        <v>62.87</v>
      </c>
      <c r="R1377" s="15">
        <f t="shared" si="85"/>
        <v>42720.066192129627</v>
      </c>
      <c r="S1377" s="15">
        <f t="shared" si="86"/>
        <v>42750.066192129627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84"/>
        <v>55.61</v>
      </c>
      <c r="R1378" s="15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84"/>
        <v>48.71</v>
      </c>
      <c r="R1379" s="15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84"/>
        <v>30.58</v>
      </c>
      <c r="R1380" s="15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84"/>
        <v>73.91</v>
      </c>
      <c r="R1381" s="15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84"/>
        <v>21.2</v>
      </c>
      <c r="R1382" s="15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84"/>
        <v>73.36</v>
      </c>
      <c r="R1383" s="15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84"/>
        <v>56.41</v>
      </c>
      <c r="R1384" s="15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84"/>
        <v>50.25</v>
      </c>
      <c r="R1385" s="15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84"/>
        <v>68.94</v>
      </c>
      <c r="R1386" s="15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84"/>
        <v>65.91</v>
      </c>
      <c r="R1387" s="15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84"/>
        <v>62.5</v>
      </c>
      <c r="R1388" s="15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84"/>
        <v>70.06</v>
      </c>
      <c r="R1389" s="15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84"/>
        <v>60.18</v>
      </c>
      <c r="R1390" s="15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84"/>
        <v>21.38</v>
      </c>
      <c r="R1391" s="15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84"/>
        <v>160.79</v>
      </c>
      <c r="R1392" s="15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84"/>
        <v>42.38</v>
      </c>
      <c r="R1393" s="15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84"/>
        <v>27.32</v>
      </c>
      <c r="R1394" s="15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84"/>
        <v>196.83</v>
      </c>
      <c r="R1395" s="15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84"/>
        <v>53.88</v>
      </c>
      <c r="R1396" s="15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84"/>
        <v>47.76</v>
      </c>
      <c r="R1397" s="15">
        <f t="shared" si="85"/>
        <v>42719.90834490741</v>
      </c>
      <c r="S1397" s="15">
        <f t="shared" si="86"/>
        <v>42749.90834490741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84"/>
        <v>88.19</v>
      </c>
      <c r="R1398" s="15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84"/>
        <v>72.06</v>
      </c>
      <c r="R1399" s="15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84"/>
        <v>74.25</v>
      </c>
      <c r="R1400" s="15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84"/>
        <v>61.7</v>
      </c>
      <c r="R1401" s="15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84"/>
        <v>17.239999999999998</v>
      </c>
      <c r="R1402" s="15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84"/>
        <v>51.72</v>
      </c>
      <c r="R1403" s="15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84"/>
        <v>24.15</v>
      </c>
      <c r="R1404" s="15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84"/>
        <v>62.17</v>
      </c>
      <c r="R1405" s="15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84"/>
        <v>48.2</v>
      </c>
      <c r="R1406" s="15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84"/>
        <v>6.18</v>
      </c>
      <c r="R1407" s="15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84"/>
        <v>5</v>
      </c>
      <c r="R1408" s="15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84"/>
        <v>7.5</v>
      </c>
      <c r="R1409" s="15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84"/>
        <v>12</v>
      </c>
      <c r="R1410" s="15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>
        <f t="shared" ref="Q1411:Q1474" si="88">IFERROR(ROUND(E1411/L1411,2),0)</f>
        <v>0</v>
      </c>
      <c r="R1411" s="15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88"/>
        <v>1</v>
      </c>
      <c r="R1412" s="15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88"/>
        <v>2.33</v>
      </c>
      <c r="R1413" s="15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88"/>
        <v>24.62</v>
      </c>
      <c r="R1414" s="15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88"/>
        <v>100</v>
      </c>
      <c r="R1415" s="15">
        <f t="shared" si="89"/>
        <v>42360.437152777777</v>
      </c>
      <c r="S1415" s="15">
        <f t="shared" si="90"/>
        <v>42420.437152777777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88"/>
        <v>1</v>
      </c>
      <c r="R1416" s="15">
        <f t="shared" si="89"/>
        <v>42708.25309027778</v>
      </c>
      <c r="S1416" s="15">
        <f t="shared" si="90"/>
        <v>42738.25309027778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88"/>
        <v>88.89</v>
      </c>
      <c r="R1417" s="15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>
        <f t="shared" si="88"/>
        <v>0</v>
      </c>
      <c r="R1418" s="15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88"/>
        <v>27.5</v>
      </c>
      <c r="R1419" s="15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88"/>
        <v>6</v>
      </c>
      <c r="R1420" s="15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88"/>
        <v>44.5</v>
      </c>
      <c r="R1421" s="15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88"/>
        <v>1</v>
      </c>
      <c r="R1422" s="15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88"/>
        <v>100</v>
      </c>
      <c r="R1423" s="15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88"/>
        <v>13</v>
      </c>
      <c r="R1424" s="15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88"/>
        <v>100</v>
      </c>
      <c r="R1425" s="15">
        <f t="shared" si="89"/>
        <v>42340.360312500001</v>
      </c>
      <c r="S1425" s="15">
        <f t="shared" si="90"/>
        <v>42370.360312500001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88"/>
        <v>109.07</v>
      </c>
      <c r="R1426" s="15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>
        <f t="shared" si="88"/>
        <v>0</v>
      </c>
      <c r="R1427" s="15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>
        <f t="shared" si="88"/>
        <v>0</v>
      </c>
      <c r="R1428" s="15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88"/>
        <v>104.75</v>
      </c>
      <c r="R1429" s="15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88"/>
        <v>15</v>
      </c>
      <c r="R1430" s="15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>
        <f t="shared" si="88"/>
        <v>0</v>
      </c>
      <c r="R1431" s="15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88"/>
        <v>80.599999999999994</v>
      </c>
      <c r="R1432" s="15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88"/>
        <v>115.55</v>
      </c>
      <c r="R1433" s="15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>
        <f t="shared" si="88"/>
        <v>0</v>
      </c>
      <c r="R1434" s="15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88"/>
        <v>80.5</v>
      </c>
      <c r="R1435" s="15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88"/>
        <v>744.55</v>
      </c>
      <c r="R1436" s="15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88"/>
        <v>7.5</v>
      </c>
      <c r="R1437" s="15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88"/>
        <v>38.5</v>
      </c>
      <c r="R1438" s="15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88"/>
        <v>36.68</v>
      </c>
      <c r="R1439" s="15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88"/>
        <v>75</v>
      </c>
      <c r="R1440" s="15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88"/>
        <v>30</v>
      </c>
      <c r="R1441" s="15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88"/>
        <v>1</v>
      </c>
      <c r="R1442" s="15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88"/>
        <v>673.33</v>
      </c>
      <c r="R1443" s="15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>
        <f t="shared" si="88"/>
        <v>0</v>
      </c>
      <c r="R1444" s="15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>
        <f t="shared" si="88"/>
        <v>0</v>
      </c>
      <c r="R1445" s="15">
        <f t="shared" si="89"/>
        <v>42707.926030092596</v>
      </c>
      <c r="S1445" s="15">
        <f t="shared" si="90"/>
        <v>42737.926030092596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>
        <f t="shared" si="88"/>
        <v>0</v>
      </c>
      <c r="R1446" s="15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>
        <f t="shared" si="88"/>
        <v>0</v>
      </c>
      <c r="R1447" s="15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>
        <f t="shared" si="88"/>
        <v>0</v>
      </c>
      <c r="R1448" s="15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88"/>
        <v>25</v>
      </c>
      <c r="R1449" s="15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>
        <f t="shared" si="88"/>
        <v>0</v>
      </c>
      <c r="R1450" s="15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>
        <f t="shared" si="88"/>
        <v>0</v>
      </c>
      <c r="R1451" s="15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88"/>
        <v>1</v>
      </c>
      <c r="R1452" s="15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88"/>
        <v>1</v>
      </c>
      <c r="R1453" s="15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>
        <f t="shared" si="88"/>
        <v>0</v>
      </c>
      <c r="R1454" s="15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>
        <f t="shared" si="88"/>
        <v>0</v>
      </c>
      <c r="R1455" s="15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88"/>
        <v>15</v>
      </c>
      <c r="R1456" s="15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88"/>
        <v>225</v>
      </c>
      <c r="R1457" s="15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88"/>
        <v>48.33</v>
      </c>
      <c r="R1458" s="15">
        <f t="shared" si="89"/>
        <v>42708.668576388889</v>
      </c>
      <c r="S1458" s="15">
        <f t="shared" si="90"/>
        <v>42738.668576388889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>
        <f t="shared" si="88"/>
        <v>0</v>
      </c>
      <c r="R1459" s="15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>
        <f t="shared" si="88"/>
        <v>0</v>
      </c>
      <c r="R1460" s="15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>
        <f t="shared" si="88"/>
        <v>0</v>
      </c>
      <c r="R1461" s="15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>
        <f t="shared" si="88"/>
        <v>0</v>
      </c>
      <c r="R1462" s="15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88"/>
        <v>44.67</v>
      </c>
      <c r="R1463" s="15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88"/>
        <v>28.94</v>
      </c>
      <c r="R1464" s="15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88"/>
        <v>35.44</v>
      </c>
      <c r="R1465" s="15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88"/>
        <v>34.869999999999997</v>
      </c>
      <c r="R1466" s="15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88"/>
        <v>52.62</v>
      </c>
      <c r="R1467" s="15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88"/>
        <v>69.599999999999994</v>
      </c>
      <c r="R1468" s="15">
        <f t="shared" si="89"/>
        <v>42340.172060185185</v>
      </c>
      <c r="S1468" s="15">
        <f t="shared" si="90"/>
        <v>42381.208333333328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88"/>
        <v>76.72</v>
      </c>
      <c r="R1469" s="15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88"/>
        <v>33.19</v>
      </c>
      <c r="R1470" s="15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88"/>
        <v>149.46</v>
      </c>
      <c r="R1471" s="15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88"/>
        <v>23.17</v>
      </c>
      <c r="R1472" s="15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88"/>
        <v>96.88</v>
      </c>
      <c r="R1473" s="15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88"/>
        <v>103.2</v>
      </c>
      <c r="R1474" s="15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92">IFERROR(ROUND(E1475/L1475,2),0)</f>
        <v>38.46</v>
      </c>
      <c r="R1475" s="15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92"/>
        <v>44.32</v>
      </c>
      <c r="R1476" s="15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92"/>
        <v>64.17</v>
      </c>
      <c r="R1477" s="15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92"/>
        <v>43.33</v>
      </c>
      <c r="R1478" s="15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92"/>
        <v>90.5</v>
      </c>
      <c r="R1479" s="15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92"/>
        <v>29.19</v>
      </c>
      <c r="R1480" s="15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92"/>
        <v>30.96</v>
      </c>
      <c r="R1481" s="15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92"/>
        <v>92.16</v>
      </c>
      <c r="R1482" s="15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92"/>
        <v>17.5</v>
      </c>
      <c r="R1483" s="15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92"/>
        <v>5</v>
      </c>
      <c r="R1484" s="15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92"/>
        <v>25</v>
      </c>
      <c r="R1485" s="15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>
        <f t="shared" si="92"/>
        <v>0</v>
      </c>
      <c r="R1486" s="15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92"/>
        <v>50</v>
      </c>
      <c r="R1487" s="15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92"/>
        <v>16</v>
      </c>
      <c r="R1488" s="15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>
        <f t="shared" si="92"/>
        <v>0</v>
      </c>
      <c r="R1489" s="15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92"/>
        <v>60</v>
      </c>
      <c r="R1490" s="15">
        <f t="shared" si="93"/>
        <v>41614.563194444447</v>
      </c>
      <c r="S1490" s="15">
        <f t="shared" si="94"/>
        <v>41644.563194444447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>
        <f t="shared" si="92"/>
        <v>0</v>
      </c>
      <c r="R1491" s="15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92"/>
        <v>47.11</v>
      </c>
      <c r="R1492" s="15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92"/>
        <v>100</v>
      </c>
      <c r="R1493" s="15">
        <f t="shared" si="93"/>
        <v>41991.713460648149</v>
      </c>
      <c r="S1493" s="15">
        <f t="shared" si="94"/>
        <v>42050.651388888888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92"/>
        <v>15</v>
      </c>
      <c r="R1494" s="15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>
        <f t="shared" si="92"/>
        <v>0</v>
      </c>
      <c r="R1495" s="15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92"/>
        <v>40.450000000000003</v>
      </c>
      <c r="R1496" s="15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>
        <f t="shared" si="92"/>
        <v>0</v>
      </c>
      <c r="R1497" s="15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>
        <f t="shared" si="92"/>
        <v>0</v>
      </c>
      <c r="R1498" s="15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92"/>
        <v>1</v>
      </c>
      <c r="R1499" s="15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92"/>
        <v>19</v>
      </c>
      <c r="R1500" s="15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92"/>
        <v>5</v>
      </c>
      <c r="R1501" s="15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92"/>
        <v>46.73</v>
      </c>
      <c r="R1502" s="15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92"/>
        <v>97.73</v>
      </c>
      <c r="R1503" s="15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92"/>
        <v>67.84</v>
      </c>
      <c r="R1504" s="15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92"/>
        <v>56.98</v>
      </c>
      <c r="R1505" s="15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92"/>
        <v>67.16</v>
      </c>
      <c r="R1506" s="15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92"/>
        <v>48.04</v>
      </c>
      <c r="R1507" s="15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92"/>
        <v>38.86</v>
      </c>
      <c r="R1508" s="15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92"/>
        <v>78.180000000000007</v>
      </c>
      <c r="R1509" s="15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92"/>
        <v>97.11</v>
      </c>
      <c r="R1510" s="15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92"/>
        <v>110.39</v>
      </c>
      <c r="R1511" s="15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92"/>
        <v>39.92</v>
      </c>
      <c r="R1512" s="15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92"/>
        <v>75.98</v>
      </c>
      <c r="R1513" s="15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92"/>
        <v>58.38</v>
      </c>
      <c r="R1514" s="15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92"/>
        <v>55.82</v>
      </c>
      <c r="R1515" s="15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92"/>
        <v>151.24</v>
      </c>
      <c r="R1516" s="15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92"/>
        <v>849.67</v>
      </c>
      <c r="R1517" s="15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92"/>
        <v>159.24</v>
      </c>
      <c r="R1518" s="15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92"/>
        <v>39.51</v>
      </c>
      <c r="R1519" s="15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92"/>
        <v>130.53</v>
      </c>
      <c r="R1520" s="15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92"/>
        <v>64.16</v>
      </c>
      <c r="R1521" s="15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92"/>
        <v>111.53</v>
      </c>
      <c r="R1522" s="15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92"/>
        <v>170.45</v>
      </c>
      <c r="R1523" s="15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92"/>
        <v>133.74</v>
      </c>
      <c r="R1524" s="15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92"/>
        <v>95.83</v>
      </c>
      <c r="R1525" s="15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92"/>
        <v>221.79</v>
      </c>
      <c r="R1526" s="15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92"/>
        <v>32.32</v>
      </c>
      <c r="R1527" s="15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92"/>
        <v>98.84</v>
      </c>
      <c r="R1528" s="15">
        <f t="shared" si="93"/>
        <v>42339.276006944448</v>
      </c>
      <c r="S1528" s="15">
        <f t="shared" si="94"/>
        <v>42388.276006944448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92"/>
        <v>55.22</v>
      </c>
      <c r="R1529" s="15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92"/>
        <v>52.79</v>
      </c>
      <c r="R1530" s="15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92"/>
        <v>135.66999999999999</v>
      </c>
      <c r="R1531" s="15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92"/>
        <v>53.99</v>
      </c>
      <c r="R1532" s="15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92"/>
        <v>56.64</v>
      </c>
      <c r="R1533" s="15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92"/>
        <v>82.32</v>
      </c>
      <c r="R1534" s="15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92"/>
        <v>88.26</v>
      </c>
      <c r="R1535" s="15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92"/>
        <v>84.91</v>
      </c>
      <c r="R1536" s="15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92"/>
        <v>48.15</v>
      </c>
      <c r="R1537" s="15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92"/>
        <v>66.02</v>
      </c>
      <c r="R1538" s="15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96">IFERROR(ROUND(E1539/L1539,2),0)</f>
        <v>96.38</v>
      </c>
      <c r="R1539" s="15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96"/>
        <v>156.16999999999999</v>
      </c>
      <c r="R1540" s="15">
        <f t="shared" si="97"/>
        <v>41981.782060185185</v>
      </c>
      <c r="S1540" s="15">
        <f t="shared" si="98"/>
        <v>42026.782060185185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96"/>
        <v>95.76</v>
      </c>
      <c r="R1541" s="15">
        <f t="shared" si="97"/>
        <v>42705.919201388882</v>
      </c>
      <c r="S1541" s="15">
        <f t="shared" si="98"/>
        <v>42738.919201388882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96"/>
        <v>180.41</v>
      </c>
      <c r="R1542" s="15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96"/>
        <v>3</v>
      </c>
      <c r="R1543" s="15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96"/>
        <v>20</v>
      </c>
      <c r="R1544" s="15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96"/>
        <v>10</v>
      </c>
      <c r="R1545" s="15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>
        <f t="shared" si="96"/>
        <v>0</v>
      </c>
      <c r="R1546" s="15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96"/>
        <v>1</v>
      </c>
      <c r="R1547" s="15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96"/>
        <v>26.27</v>
      </c>
      <c r="R1548" s="15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>
        <f t="shared" si="96"/>
        <v>0</v>
      </c>
      <c r="R1549" s="15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96"/>
        <v>60</v>
      </c>
      <c r="R1550" s="15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96"/>
        <v>28.33</v>
      </c>
      <c r="R1551" s="15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96"/>
        <v>14.43</v>
      </c>
      <c r="R1552" s="15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>
        <f t="shared" si="96"/>
        <v>0</v>
      </c>
      <c r="R1553" s="15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96"/>
        <v>132.19</v>
      </c>
      <c r="R1554" s="15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>
        <f t="shared" si="96"/>
        <v>0</v>
      </c>
      <c r="R1555" s="15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>
        <f t="shared" si="96"/>
        <v>0</v>
      </c>
      <c r="R1556" s="15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>
        <f t="shared" si="96"/>
        <v>0</v>
      </c>
      <c r="R1557" s="15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96"/>
        <v>56.42</v>
      </c>
      <c r="R1558" s="15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96"/>
        <v>100</v>
      </c>
      <c r="R1559" s="15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96"/>
        <v>11.67</v>
      </c>
      <c r="R1560" s="15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96"/>
        <v>50</v>
      </c>
      <c r="R1561" s="15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96"/>
        <v>23.5</v>
      </c>
      <c r="R1562" s="15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96"/>
        <v>67</v>
      </c>
      <c r="R1563" s="15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>
        <f t="shared" si="96"/>
        <v>0</v>
      </c>
      <c r="R1564" s="15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96"/>
        <v>42.5</v>
      </c>
      <c r="R1565" s="15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96"/>
        <v>10</v>
      </c>
      <c r="R1566" s="15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96"/>
        <v>100</v>
      </c>
      <c r="R1567" s="15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96"/>
        <v>108.05</v>
      </c>
      <c r="R1568" s="15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96"/>
        <v>26.92</v>
      </c>
      <c r="R1569" s="15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96"/>
        <v>155</v>
      </c>
      <c r="R1570" s="15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>
        <f t="shared" si="96"/>
        <v>0</v>
      </c>
      <c r="R1571" s="15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96"/>
        <v>47.77</v>
      </c>
      <c r="R1572" s="15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96"/>
        <v>20</v>
      </c>
      <c r="R1573" s="15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96"/>
        <v>41.67</v>
      </c>
      <c r="R1574" s="15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96"/>
        <v>74.33</v>
      </c>
      <c r="R1575" s="15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96"/>
        <v>84.33</v>
      </c>
      <c r="R1576" s="15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96"/>
        <v>65.459999999999994</v>
      </c>
      <c r="R1577" s="15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96"/>
        <v>65</v>
      </c>
      <c r="R1578" s="15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96"/>
        <v>27.5</v>
      </c>
      <c r="R1579" s="15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96"/>
        <v>51.25</v>
      </c>
      <c r="R1580" s="15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96"/>
        <v>14</v>
      </c>
      <c r="R1581" s="15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>
        <f t="shared" si="96"/>
        <v>0</v>
      </c>
      <c r="R1582" s="15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96"/>
        <v>5</v>
      </c>
      <c r="R1583" s="15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96"/>
        <v>31</v>
      </c>
      <c r="R1584" s="15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96"/>
        <v>15</v>
      </c>
      <c r="R1585" s="15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>
        <f t="shared" si="96"/>
        <v>0</v>
      </c>
      <c r="R1586" s="15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96"/>
        <v>131.66999999999999</v>
      </c>
      <c r="R1587" s="15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>
        <f t="shared" si="96"/>
        <v>0</v>
      </c>
      <c r="R1588" s="15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96"/>
        <v>1</v>
      </c>
      <c r="R1589" s="15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>
        <f t="shared" si="96"/>
        <v>0</v>
      </c>
      <c r="R1590" s="15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>
        <f t="shared" si="96"/>
        <v>0</v>
      </c>
      <c r="R1591" s="15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96"/>
        <v>510</v>
      </c>
      <c r="R1592" s="15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96"/>
        <v>44.48</v>
      </c>
      <c r="R1593" s="15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>
        <f t="shared" si="96"/>
        <v>0</v>
      </c>
      <c r="R1594" s="15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96"/>
        <v>1</v>
      </c>
      <c r="R1595" s="15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96"/>
        <v>20.5</v>
      </c>
      <c r="R1596" s="15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96"/>
        <v>40</v>
      </c>
      <c r="R1597" s="15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96"/>
        <v>25</v>
      </c>
      <c r="R1598" s="15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>
        <f t="shared" si="96"/>
        <v>0</v>
      </c>
      <c r="R1599" s="15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96"/>
        <v>1</v>
      </c>
      <c r="R1600" s="15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>
        <f t="shared" si="96"/>
        <v>0</v>
      </c>
      <c r="R1601" s="15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96"/>
        <v>40.78</v>
      </c>
      <c r="R1602" s="15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100">IFERROR(ROUND(E1603/L1603,2),0)</f>
        <v>48.33</v>
      </c>
      <c r="R1603" s="15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100"/>
        <v>46.95</v>
      </c>
      <c r="R1604" s="15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100"/>
        <v>66.69</v>
      </c>
      <c r="R1605" s="15">
        <f t="shared" si="101"/>
        <v>40876.169664351852</v>
      </c>
      <c r="S1605" s="15">
        <f t="shared" si="102"/>
        <v>40936.169664351852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100"/>
        <v>48.84</v>
      </c>
      <c r="R1606" s="15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100"/>
        <v>137.31</v>
      </c>
      <c r="R1607" s="15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100"/>
        <v>87.83</v>
      </c>
      <c r="R1608" s="15">
        <f t="shared" si="101"/>
        <v>40536.111550925925</v>
      </c>
      <c r="S1608" s="15">
        <f t="shared" si="102"/>
        <v>40626.069884259261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100"/>
        <v>70.790000000000006</v>
      </c>
      <c r="R1609" s="15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100"/>
        <v>52.83</v>
      </c>
      <c r="R1610" s="15">
        <f t="shared" si="101"/>
        <v>41607.83085648148</v>
      </c>
      <c r="S1610" s="15">
        <f t="shared" si="102"/>
        <v>41640.226388888892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100"/>
        <v>443.75</v>
      </c>
      <c r="R1611" s="15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100"/>
        <v>48.54</v>
      </c>
      <c r="R1612" s="15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100"/>
        <v>37.07</v>
      </c>
      <c r="R1613" s="15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100"/>
        <v>50</v>
      </c>
      <c r="R1614" s="15">
        <f t="shared" si="101"/>
        <v>41246.874814814815</v>
      </c>
      <c r="S1614" s="15">
        <f t="shared" si="102"/>
        <v>41276.874814814815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100"/>
        <v>39.04</v>
      </c>
      <c r="R1615" s="15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100"/>
        <v>66.69</v>
      </c>
      <c r="R1616" s="15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100"/>
        <v>67.13</v>
      </c>
      <c r="R1617" s="15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100"/>
        <v>66.37</v>
      </c>
      <c r="R1618" s="15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100"/>
        <v>64.62</v>
      </c>
      <c r="R1619" s="15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100"/>
        <v>58.37</v>
      </c>
      <c r="R1620" s="15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100"/>
        <v>86.96</v>
      </c>
      <c r="R1621" s="15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100"/>
        <v>66.47</v>
      </c>
      <c r="R1622" s="15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100"/>
        <v>163.78</v>
      </c>
      <c r="R1623" s="15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100"/>
        <v>107.98</v>
      </c>
      <c r="R1624" s="15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100"/>
        <v>42.11</v>
      </c>
      <c r="R1625" s="15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100"/>
        <v>47.2</v>
      </c>
      <c r="R1626" s="15">
        <f t="shared" si="101"/>
        <v>41243.367303240739</v>
      </c>
      <c r="S1626" s="15">
        <f t="shared" si="102"/>
        <v>41283.367303240739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100"/>
        <v>112.02</v>
      </c>
      <c r="R1627" s="15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100"/>
        <v>74.95</v>
      </c>
      <c r="R1628" s="15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100"/>
        <v>61.58</v>
      </c>
      <c r="R1629" s="15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100"/>
        <v>45.88</v>
      </c>
      <c r="R1630" s="15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100"/>
        <v>75.849999999999994</v>
      </c>
      <c r="R1631" s="15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100"/>
        <v>84.21</v>
      </c>
      <c r="R1632" s="15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100"/>
        <v>117.23</v>
      </c>
      <c r="R1633" s="15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100"/>
        <v>86.49</v>
      </c>
      <c r="R1634" s="15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100"/>
        <v>172.41</v>
      </c>
      <c r="R1635" s="15">
        <f t="shared" si="101"/>
        <v>40896.883750000001</v>
      </c>
      <c r="S1635" s="15">
        <f t="shared" si="102"/>
        <v>40924.208333333336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100"/>
        <v>62.81</v>
      </c>
      <c r="R1636" s="15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100"/>
        <v>67.73</v>
      </c>
      <c r="R1637" s="15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100"/>
        <v>53.56</v>
      </c>
      <c r="R1638" s="15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100"/>
        <v>34.6</v>
      </c>
      <c r="R1639" s="15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100"/>
        <v>38.89</v>
      </c>
      <c r="R1640" s="15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100"/>
        <v>94.74</v>
      </c>
      <c r="R1641" s="15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100"/>
        <v>39.97</v>
      </c>
      <c r="R1642" s="15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100"/>
        <v>97.5</v>
      </c>
      <c r="R1643" s="15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100"/>
        <v>42.86</v>
      </c>
      <c r="R1644" s="15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100"/>
        <v>168.51</v>
      </c>
      <c r="R1645" s="15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100"/>
        <v>85.55</v>
      </c>
      <c r="R1646" s="15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100"/>
        <v>554</v>
      </c>
      <c r="R1647" s="15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100"/>
        <v>26.55</v>
      </c>
      <c r="R1648" s="15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100"/>
        <v>113.83</v>
      </c>
      <c r="R1649" s="15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100"/>
        <v>32.01</v>
      </c>
      <c r="R1650" s="15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100"/>
        <v>47.19</v>
      </c>
      <c r="R1651" s="15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100"/>
        <v>88.47</v>
      </c>
      <c r="R1652" s="15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100"/>
        <v>100.75</v>
      </c>
      <c r="R1653" s="15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100"/>
        <v>64.709999999999994</v>
      </c>
      <c r="R1654" s="15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100"/>
        <v>51.85</v>
      </c>
      <c r="R1655" s="15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100"/>
        <v>38.79</v>
      </c>
      <c r="R1656" s="15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100"/>
        <v>44.65</v>
      </c>
      <c r="R1657" s="15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100"/>
        <v>156.77000000000001</v>
      </c>
      <c r="R1658" s="15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100"/>
        <v>118.7</v>
      </c>
      <c r="R1659" s="15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100"/>
        <v>74.150000000000006</v>
      </c>
      <c r="R1660" s="15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100"/>
        <v>12.53</v>
      </c>
      <c r="R1661" s="15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100"/>
        <v>27.86</v>
      </c>
      <c r="R1662" s="15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100"/>
        <v>80.180000000000007</v>
      </c>
      <c r="R1663" s="15">
        <f t="shared" si="101"/>
        <v>42343.998043981483</v>
      </c>
      <c r="S1663" s="15">
        <f t="shared" si="102"/>
        <v>42386.875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100"/>
        <v>132.44</v>
      </c>
      <c r="R1664" s="15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100"/>
        <v>33.75</v>
      </c>
      <c r="R1665" s="15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100"/>
        <v>34.380000000000003</v>
      </c>
      <c r="R1666" s="15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104">IFERROR(ROUND(E1667/L1667,2),0)</f>
        <v>44.96</v>
      </c>
      <c r="R1667" s="15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104"/>
        <v>41.04</v>
      </c>
      <c r="R1668" s="15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104"/>
        <v>52.6</v>
      </c>
      <c r="R1669" s="15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104"/>
        <v>70.78</v>
      </c>
      <c r="R1670" s="15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104"/>
        <v>53.75</v>
      </c>
      <c r="R1671" s="15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104"/>
        <v>44.61</v>
      </c>
      <c r="R1672" s="15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104"/>
        <v>26.15</v>
      </c>
      <c r="R1673" s="15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104"/>
        <v>39.18</v>
      </c>
      <c r="R1674" s="15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104"/>
        <v>45.59</v>
      </c>
      <c r="R1675" s="15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104"/>
        <v>89.25</v>
      </c>
      <c r="R1676" s="15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104"/>
        <v>40.42</v>
      </c>
      <c r="R1677" s="15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104"/>
        <v>82.38</v>
      </c>
      <c r="R1678" s="15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104"/>
        <v>159.52000000000001</v>
      </c>
      <c r="R1679" s="15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104"/>
        <v>36.24</v>
      </c>
      <c r="R1680" s="15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104"/>
        <v>62.5</v>
      </c>
      <c r="R1681" s="15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104"/>
        <v>47</v>
      </c>
      <c r="R1682" s="15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104"/>
        <v>74.58</v>
      </c>
      <c r="R1683" s="15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>
        <f t="shared" si="104"/>
        <v>0</v>
      </c>
      <c r="R1684" s="15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104"/>
        <v>76</v>
      </c>
      <c r="R1685" s="15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104"/>
        <v>86.44</v>
      </c>
      <c r="R1686" s="15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104"/>
        <v>24</v>
      </c>
      <c r="R1687" s="15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104"/>
        <v>18</v>
      </c>
      <c r="R1688" s="15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104"/>
        <v>80.13</v>
      </c>
      <c r="R1689" s="15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104"/>
        <v>253.14</v>
      </c>
      <c r="R1690" s="15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104"/>
        <v>171.43</v>
      </c>
      <c r="R1691" s="15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104"/>
        <v>57.73</v>
      </c>
      <c r="R1692" s="15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104"/>
        <v>264.26</v>
      </c>
      <c r="R1693" s="15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104"/>
        <v>159.33000000000001</v>
      </c>
      <c r="R1694" s="15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104"/>
        <v>35</v>
      </c>
      <c r="R1695" s="15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104"/>
        <v>5</v>
      </c>
      <c r="R1696" s="15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104"/>
        <v>61.09</v>
      </c>
      <c r="R1697" s="15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>
        <f t="shared" si="104"/>
        <v>0</v>
      </c>
      <c r="R1698" s="15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104"/>
        <v>114.82</v>
      </c>
      <c r="R1699" s="15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>
        <f t="shared" si="104"/>
        <v>0</v>
      </c>
      <c r="R1700" s="15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104"/>
        <v>54</v>
      </c>
      <c r="R1701" s="15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104"/>
        <v>65.97</v>
      </c>
      <c r="R1702" s="15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104"/>
        <v>5</v>
      </c>
      <c r="R1703" s="15">
        <f t="shared" si="105"/>
        <v>41989.664409722223</v>
      </c>
      <c r="S1703" s="15">
        <f t="shared" si="106"/>
        <v>42019.664409722223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104"/>
        <v>1</v>
      </c>
      <c r="R1704" s="15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104"/>
        <v>25.5</v>
      </c>
      <c r="R1705" s="15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104"/>
        <v>118.36</v>
      </c>
      <c r="R1706" s="15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>
        <f t="shared" si="104"/>
        <v>0</v>
      </c>
      <c r="R1707" s="15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>
        <f t="shared" si="104"/>
        <v>0</v>
      </c>
      <c r="R1708" s="15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104"/>
        <v>54.11</v>
      </c>
      <c r="R1709" s="15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>
        <f t="shared" si="104"/>
        <v>0</v>
      </c>
      <c r="R1710" s="15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104"/>
        <v>21.25</v>
      </c>
      <c r="R1711" s="15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104"/>
        <v>34</v>
      </c>
      <c r="R1712" s="15">
        <f t="shared" si="105"/>
        <v>42341.59129629629</v>
      </c>
      <c r="S1712" s="15">
        <f t="shared" si="106"/>
        <v>42387.541666666672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104"/>
        <v>525</v>
      </c>
      <c r="R1713" s="15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>
        <f t="shared" si="104"/>
        <v>0</v>
      </c>
      <c r="R1714" s="15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104"/>
        <v>50</v>
      </c>
      <c r="R1715" s="15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104"/>
        <v>115.71</v>
      </c>
      <c r="R1716" s="15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104"/>
        <v>5.5</v>
      </c>
      <c r="R1717" s="15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104"/>
        <v>50</v>
      </c>
      <c r="R1718" s="15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104"/>
        <v>34.020000000000003</v>
      </c>
      <c r="R1719" s="15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104"/>
        <v>37.5</v>
      </c>
      <c r="R1720" s="15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104"/>
        <v>11.67</v>
      </c>
      <c r="R1721" s="15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104"/>
        <v>28.13</v>
      </c>
      <c r="R1722" s="15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>
        <f t="shared" si="104"/>
        <v>0</v>
      </c>
      <c r="R1723" s="15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104"/>
        <v>1</v>
      </c>
      <c r="R1724" s="15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104"/>
        <v>216.67</v>
      </c>
      <c r="R1725" s="15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104"/>
        <v>8.75</v>
      </c>
      <c r="R1726" s="15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104"/>
        <v>62.22</v>
      </c>
      <c r="R1727" s="15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104"/>
        <v>137.25</v>
      </c>
      <c r="R1728" s="15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104"/>
        <v>1</v>
      </c>
      <c r="R1729" s="15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104"/>
        <v>122.14</v>
      </c>
      <c r="R1730" s="15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>
        <f t="shared" ref="Q1731:Q1794" si="108">IFERROR(ROUND(E1731/L1731,2),0)</f>
        <v>0</v>
      </c>
      <c r="R1731" s="15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>
        <f t="shared" si="108"/>
        <v>0</v>
      </c>
      <c r="R1732" s="15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>
        <f t="shared" si="108"/>
        <v>0</v>
      </c>
      <c r="R1733" s="15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>
        <f t="shared" si="108"/>
        <v>0</v>
      </c>
      <c r="R1734" s="15">
        <f t="shared" si="109"/>
        <v>42325.683807870373</v>
      </c>
      <c r="S1734" s="15">
        <f t="shared" si="110"/>
        <v>42385.208333333328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>
        <f t="shared" si="108"/>
        <v>0</v>
      </c>
      <c r="R1735" s="15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108"/>
        <v>1</v>
      </c>
      <c r="R1736" s="15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108"/>
        <v>55</v>
      </c>
      <c r="R1737" s="15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108"/>
        <v>22</v>
      </c>
      <c r="R1738" s="15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108"/>
        <v>56.67</v>
      </c>
      <c r="R1739" s="15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108"/>
        <v>20</v>
      </c>
      <c r="R1740" s="15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108"/>
        <v>1</v>
      </c>
      <c r="R1741" s="15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>
        <f t="shared" si="108"/>
        <v>0</v>
      </c>
      <c r="R1742" s="15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108"/>
        <v>25.58</v>
      </c>
      <c r="R1743" s="15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108"/>
        <v>63.97</v>
      </c>
      <c r="R1744" s="15">
        <f t="shared" si="109"/>
        <v>42710.876967592587</v>
      </c>
      <c r="S1744" s="15">
        <f t="shared" si="110"/>
        <v>42742.875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108"/>
        <v>89.93</v>
      </c>
      <c r="R1745" s="15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108"/>
        <v>93.07</v>
      </c>
      <c r="R1746" s="15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108"/>
        <v>89.67</v>
      </c>
      <c r="R1747" s="15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108"/>
        <v>207.62</v>
      </c>
      <c r="R1748" s="15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108"/>
        <v>59.41</v>
      </c>
      <c r="R1749" s="15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108"/>
        <v>358.97</v>
      </c>
      <c r="R1750" s="15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108"/>
        <v>94.74</v>
      </c>
      <c r="R1751" s="15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108"/>
        <v>80.650000000000006</v>
      </c>
      <c r="R1752" s="15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108"/>
        <v>168.69</v>
      </c>
      <c r="R1753" s="15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108"/>
        <v>34.69</v>
      </c>
      <c r="R1754" s="15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108"/>
        <v>462.86</v>
      </c>
      <c r="R1755" s="15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108"/>
        <v>104.39</v>
      </c>
      <c r="R1756" s="15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108"/>
        <v>7.5</v>
      </c>
      <c r="R1757" s="15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108"/>
        <v>47.13</v>
      </c>
      <c r="R1758" s="15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108"/>
        <v>414.29</v>
      </c>
      <c r="R1759" s="15">
        <f t="shared" si="109"/>
        <v>42733.827349537038</v>
      </c>
      <c r="S1759" s="15">
        <f t="shared" si="110"/>
        <v>42763.811805555553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108"/>
        <v>42.48</v>
      </c>
      <c r="R1760" s="15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108"/>
        <v>108.78</v>
      </c>
      <c r="R1761" s="15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108"/>
        <v>81.099999999999994</v>
      </c>
      <c r="R1762" s="15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108"/>
        <v>51.67</v>
      </c>
      <c r="R1763" s="15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108"/>
        <v>35.4</v>
      </c>
      <c r="R1764" s="15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108"/>
        <v>103.64</v>
      </c>
      <c r="R1765" s="15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108"/>
        <v>55.28</v>
      </c>
      <c r="R1766" s="15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108"/>
        <v>72.17</v>
      </c>
      <c r="R1767" s="15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>
        <f t="shared" si="108"/>
        <v>0</v>
      </c>
      <c r="R1768" s="15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108"/>
        <v>58.62</v>
      </c>
      <c r="R1769" s="15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108"/>
        <v>12.47</v>
      </c>
      <c r="R1770" s="15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108"/>
        <v>49.14</v>
      </c>
      <c r="R1771" s="15">
        <f t="shared" si="109"/>
        <v>41987.818969907406</v>
      </c>
      <c r="S1771" s="15">
        <f t="shared" si="110"/>
        <v>42017.818969907406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108"/>
        <v>150.5</v>
      </c>
      <c r="R1772" s="15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108"/>
        <v>35.799999999999997</v>
      </c>
      <c r="R1773" s="15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108"/>
        <v>45.16</v>
      </c>
      <c r="R1774" s="15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108"/>
        <v>98.79</v>
      </c>
      <c r="R1775" s="15">
        <f t="shared" si="109"/>
        <v>41978.760393518518</v>
      </c>
      <c r="S1775" s="15">
        <f t="shared" si="110"/>
        <v>42023.760393518518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108"/>
        <v>88.31</v>
      </c>
      <c r="R1776" s="15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108"/>
        <v>170.63</v>
      </c>
      <c r="R1777" s="15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108"/>
        <v>83.75</v>
      </c>
      <c r="R1778" s="15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108"/>
        <v>65.099999999999994</v>
      </c>
      <c r="R1779" s="15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108"/>
        <v>66.33</v>
      </c>
      <c r="R1780" s="15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108"/>
        <v>104.89</v>
      </c>
      <c r="R1781" s="15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108"/>
        <v>78.44</v>
      </c>
      <c r="R1782" s="15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108"/>
        <v>59.04</v>
      </c>
      <c r="R1783" s="15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108"/>
        <v>71.34</v>
      </c>
      <c r="R1784" s="15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108"/>
        <v>51.23</v>
      </c>
      <c r="R1785" s="15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108"/>
        <v>60.24</v>
      </c>
      <c r="R1786" s="15">
        <f t="shared" si="109"/>
        <v>42003.655555555553</v>
      </c>
      <c r="S1786" s="15">
        <f t="shared" si="110"/>
        <v>42035.142361111109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108"/>
        <v>44.94</v>
      </c>
      <c r="R1787" s="15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108"/>
        <v>31.21</v>
      </c>
      <c r="R1788" s="15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108"/>
        <v>63.88</v>
      </c>
      <c r="R1789" s="15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108"/>
        <v>19</v>
      </c>
      <c r="R1790" s="15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108"/>
        <v>10</v>
      </c>
      <c r="R1791" s="15">
        <f t="shared" si="109"/>
        <v>41956.250034722223</v>
      </c>
      <c r="S1791" s="15">
        <f t="shared" si="110"/>
        <v>42016.250034722223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108"/>
        <v>109.07</v>
      </c>
      <c r="R1792" s="15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108"/>
        <v>26.75</v>
      </c>
      <c r="R1793" s="15">
        <f t="shared" si="109"/>
        <v>41973.740335648152</v>
      </c>
      <c r="S1793" s="15">
        <f t="shared" si="110"/>
        <v>42033.740335648152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108"/>
        <v>109.94</v>
      </c>
      <c r="R1794" s="15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112">IFERROR(ROUND(E1795/L1795,2),0)</f>
        <v>20</v>
      </c>
      <c r="R1795" s="15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112"/>
        <v>55.39</v>
      </c>
      <c r="R1796" s="15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112"/>
        <v>133.9</v>
      </c>
      <c r="R1797" s="15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112"/>
        <v>48.72</v>
      </c>
      <c r="R1798" s="15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112"/>
        <v>48.25</v>
      </c>
      <c r="R1799" s="15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112"/>
        <v>58.97</v>
      </c>
      <c r="R1800" s="15">
        <f t="shared" si="113"/>
        <v>42344.32677083333</v>
      </c>
      <c r="S1800" s="15">
        <f t="shared" si="114"/>
        <v>42404.32677083333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112"/>
        <v>11.64</v>
      </c>
      <c r="R1801" s="15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112"/>
        <v>83.72</v>
      </c>
      <c r="R1802" s="15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112"/>
        <v>63.65</v>
      </c>
      <c r="R1803" s="15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112"/>
        <v>94.28</v>
      </c>
      <c r="R1804" s="15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112"/>
        <v>71.87</v>
      </c>
      <c r="R1805" s="15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112"/>
        <v>104.85</v>
      </c>
      <c r="R1806" s="15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112"/>
        <v>67.14</v>
      </c>
      <c r="R1807" s="15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112"/>
        <v>73.88</v>
      </c>
      <c r="R1808" s="15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112"/>
        <v>69.13</v>
      </c>
      <c r="R1809" s="15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112"/>
        <v>120.77</v>
      </c>
      <c r="R1810" s="15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112"/>
        <v>42.22</v>
      </c>
      <c r="R1811" s="15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112"/>
        <v>7.5</v>
      </c>
      <c r="R1812" s="15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112"/>
        <v>1.54</v>
      </c>
      <c r="R1813" s="15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112"/>
        <v>37.61</v>
      </c>
      <c r="R1814" s="15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>
        <f t="shared" si="112"/>
        <v>0</v>
      </c>
      <c r="R1815" s="15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112"/>
        <v>42.16</v>
      </c>
      <c r="R1816" s="15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>
        <f t="shared" si="112"/>
        <v>0</v>
      </c>
      <c r="R1817" s="15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112"/>
        <v>84.83</v>
      </c>
      <c r="R1818" s="15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112"/>
        <v>94.19</v>
      </c>
      <c r="R1819" s="15">
        <f t="shared" si="113"/>
        <v>42705.662118055552</v>
      </c>
      <c r="S1819" s="15">
        <f t="shared" si="114"/>
        <v>42765.290972222225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>
        <f t="shared" si="112"/>
        <v>0</v>
      </c>
      <c r="R1820" s="15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112"/>
        <v>6.25</v>
      </c>
      <c r="R1821" s="15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112"/>
        <v>213.38</v>
      </c>
      <c r="R1822" s="15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112"/>
        <v>59.16</v>
      </c>
      <c r="R1823" s="15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112"/>
        <v>27.27</v>
      </c>
      <c r="R1824" s="15">
        <f t="shared" si="113"/>
        <v>41634.797013888885</v>
      </c>
      <c r="S1824" s="15">
        <f t="shared" si="114"/>
        <v>41670.792361111111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112"/>
        <v>24.58</v>
      </c>
      <c r="R1825" s="15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112"/>
        <v>75.05</v>
      </c>
      <c r="R1826" s="15">
        <f t="shared" si="113"/>
        <v>41626.916284722225</v>
      </c>
      <c r="S1826" s="15">
        <f t="shared" si="114"/>
        <v>41647.088888888888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112"/>
        <v>42.02</v>
      </c>
      <c r="R1827" s="15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112"/>
        <v>53.16</v>
      </c>
      <c r="R1828" s="15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112"/>
        <v>83.89</v>
      </c>
      <c r="R1829" s="15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112"/>
        <v>417.33</v>
      </c>
      <c r="R1830" s="15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112"/>
        <v>75.77</v>
      </c>
      <c r="R1831" s="15">
        <f t="shared" si="113"/>
        <v>40516.087627314817</v>
      </c>
      <c r="S1831" s="15">
        <f t="shared" si="114"/>
        <v>40564.916666666664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112"/>
        <v>67.39</v>
      </c>
      <c r="R1832" s="15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112"/>
        <v>73.569999999999993</v>
      </c>
      <c r="R1833" s="15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112"/>
        <v>25</v>
      </c>
      <c r="R1834" s="15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112"/>
        <v>42</v>
      </c>
      <c r="R1835" s="15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112"/>
        <v>131.16999999999999</v>
      </c>
      <c r="R1836" s="15">
        <f t="shared" si="113"/>
        <v>41988.964062500003</v>
      </c>
      <c r="S1836" s="15">
        <f t="shared" si="114"/>
        <v>42028.964062500003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112"/>
        <v>47.27</v>
      </c>
      <c r="R1837" s="15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112"/>
        <v>182.13</v>
      </c>
      <c r="R1838" s="15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112"/>
        <v>61.37</v>
      </c>
      <c r="R1839" s="15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112"/>
        <v>35.770000000000003</v>
      </c>
      <c r="R1840" s="15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112"/>
        <v>45.62</v>
      </c>
      <c r="R1841" s="15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112"/>
        <v>75.38</v>
      </c>
      <c r="R1842" s="15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112"/>
        <v>50.88</v>
      </c>
      <c r="R1843" s="15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112"/>
        <v>119.29</v>
      </c>
      <c r="R1844" s="15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112"/>
        <v>92.54</v>
      </c>
      <c r="R1845" s="15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112"/>
        <v>76.05</v>
      </c>
      <c r="R1846" s="15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112"/>
        <v>52.63</v>
      </c>
      <c r="R1847" s="15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112"/>
        <v>98.99</v>
      </c>
      <c r="R1848" s="15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112"/>
        <v>79.53</v>
      </c>
      <c r="R1849" s="15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112"/>
        <v>134.21</v>
      </c>
      <c r="R1850" s="15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112"/>
        <v>37.630000000000003</v>
      </c>
      <c r="R1851" s="15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112"/>
        <v>51.04</v>
      </c>
      <c r="R1852" s="15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112"/>
        <v>50.04</v>
      </c>
      <c r="R1853" s="15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112"/>
        <v>133.93</v>
      </c>
      <c r="R1854" s="15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112"/>
        <v>58.21</v>
      </c>
      <c r="R1855" s="15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112"/>
        <v>88.04</v>
      </c>
      <c r="R1856" s="15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112"/>
        <v>70.58</v>
      </c>
      <c r="R1857" s="15">
        <f t="shared" si="113"/>
        <v>41600.538657407407</v>
      </c>
      <c r="S1857" s="15">
        <f t="shared" si="114"/>
        <v>41645.538657407407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112"/>
        <v>53.29</v>
      </c>
      <c r="R1858" s="15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116">IFERROR(ROUND(E1859/L1859,2),0)</f>
        <v>136.36000000000001</v>
      </c>
      <c r="R1859" s="15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116"/>
        <v>40.549999999999997</v>
      </c>
      <c r="R1860" s="15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116"/>
        <v>70.63</v>
      </c>
      <c r="R1861" s="15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116"/>
        <v>52.68</v>
      </c>
      <c r="R1862" s="15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>
        <f t="shared" si="116"/>
        <v>0</v>
      </c>
      <c r="R1863" s="15">
        <f t="shared" si="117"/>
        <v>42000.300243055557</v>
      </c>
      <c r="S1863" s="15">
        <f t="shared" si="118"/>
        <v>42030.300243055557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116"/>
        <v>90.94</v>
      </c>
      <c r="R1864" s="15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116"/>
        <v>5</v>
      </c>
      <c r="R1865" s="15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116"/>
        <v>58.08</v>
      </c>
      <c r="R1866" s="15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116"/>
        <v>2</v>
      </c>
      <c r="R1867" s="15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116"/>
        <v>62.5</v>
      </c>
      <c r="R1868" s="15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116"/>
        <v>10</v>
      </c>
      <c r="R1869" s="15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116"/>
        <v>71.59</v>
      </c>
      <c r="R1870" s="15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>
        <f t="shared" si="116"/>
        <v>0</v>
      </c>
      <c r="R1871" s="15">
        <f t="shared" si="117"/>
        <v>42709.002881944441</v>
      </c>
      <c r="S1871" s="15">
        <f t="shared" si="118"/>
        <v>42739.002881944441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116"/>
        <v>32.82</v>
      </c>
      <c r="R1872" s="15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116"/>
        <v>49.12</v>
      </c>
      <c r="R1873" s="15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116"/>
        <v>16.309999999999999</v>
      </c>
      <c r="R1874" s="15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116"/>
        <v>18</v>
      </c>
      <c r="R1875" s="15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116"/>
        <v>13</v>
      </c>
      <c r="R1876" s="15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116"/>
        <v>17</v>
      </c>
      <c r="R1877" s="15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>
        <f t="shared" si="116"/>
        <v>0</v>
      </c>
      <c r="R1878" s="15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>
        <f t="shared" si="116"/>
        <v>0</v>
      </c>
      <c r="R1879" s="15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>
        <f t="shared" si="116"/>
        <v>0</v>
      </c>
      <c r="R1880" s="15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116"/>
        <v>3</v>
      </c>
      <c r="R1881" s="15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116"/>
        <v>41.83</v>
      </c>
      <c r="R1882" s="15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116"/>
        <v>49.34</v>
      </c>
      <c r="R1883" s="15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116"/>
        <v>41.73</v>
      </c>
      <c r="R1884" s="15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116"/>
        <v>32.72</v>
      </c>
      <c r="R1885" s="15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116"/>
        <v>51.96</v>
      </c>
      <c r="R1886" s="15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116"/>
        <v>50.69</v>
      </c>
      <c r="R1887" s="15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116"/>
        <v>42.24</v>
      </c>
      <c r="R1888" s="15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116"/>
        <v>416.88</v>
      </c>
      <c r="R1889" s="15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116"/>
        <v>46.65</v>
      </c>
      <c r="R1890" s="15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116"/>
        <v>48.45</v>
      </c>
      <c r="R1891" s="15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116"/>
        <v>70.53</v>
      </c>
      <c r="R1892" s="15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116"/>
        <v>87.96</v>
      </c>
      <c r="R1893" s="15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116"/>
        <v>26.27</v>
      </c>
      <c r="R1894" s="15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116"/>
        <v>57.78</v>
      </c>
      <c r="R1895" s="15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116"/>
        <v>57.25</v>
      </c>
      <c r="R1896" s="15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116"/>
        <v>196.34</v>
      </c>
      <c r="R1897" s="15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116"/>
        <v>43</v>
      </c>
      <c r="R1898" s="15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116"/>
        <v>35.549999999999997</v>
      </c>
      <c r="R1899" s="15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116"/>
        <v>68.81</v>
      </c>
      <c r="R1900" s="15">
        <f t="shared" si="117"/>
        <v>42366.192974537036</v>
      </c>
      <c r="S1900" s="15">
        <f t="shared" si="118"/>
        <v>42401.75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116"/>
        <v>28.57</v>
      </c>
      <c r="R1901" s="15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116"/>
        <v>50.63</v>
      </c>
      <c r="R1902" s="15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116"/>
        <v>106.8</v>
      </c>
      <c r="R1903" s="15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116"/>
        <v>4</v>
      </c>
      <c r="R1904" s="15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116"/>
        <v>34.1</v>
      </c>
      <c r="R1905" s="15">
        <f t="shared" si="117"/>
        <v>42702.770729166667</v>
      </c>
      <c r="S1905" s="15">
        <f t="shared" si="118"/>
        <v>42762.770729166667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116"/>
        <v>25</v>
      </c>
      <c r="R1906" s="15">
        <f t="shared" si="117"/>
        <v>42326.685428240744</v>
      </c>
      <c r="S1906" s="15">
        <f t="shared" si="118"/>
        <v>42371.685428240744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116"/>
        <v>10.5</v>
      </c>
      <c r="R1907" s="15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116"/>
        <v>215.96</v>
      </c>
      <c r="R1908" s="15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116"/>
        <v>21.25</v>
      </c>
      <c r="R1909" s="15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116"/>
        <v>108.25</v>
      </c>
      <c r="R1910" s="15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116"/>
        <v>129.97</v>
      </c>
      <c r="R1911" s="15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116"/>
        <v>117.49</v>
      </c>
      <c r="R1912" s="15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116"/>
        <v>10</v>
      </c>
      <c r="R1913" s="15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116"/>
        <v>70.599999999999994</v>
      </c>
      <c r="R1914" s="15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116"/>
        <v>24.5</v>
      </c>
      <c r="R1915" s="15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116"/>
        <v>30</v>
      </c>
      <c r="R1916" s="15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116"/>
        <v>2</v>
      </c>
      <c r="R1917" s="15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116"/>
        <v>17</v>
      </c>
      <c r="R1918" s="15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116"/>
        <v>2928.93</v>
      </c>
      <c r="R1919" s="15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116"/>
        <v>28.89</v>
      </c>
      <c r="R1920" s="15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116"/>
        <v>29.63</v>
      </c>
      <c r="R1921" s="15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116"/>
        <v>40.98</v>
      </c>
      <c r="R1922" s="15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120">IFERROR(ROUND(E1923/L1923,2),0)</f>
        <v>54</v>
      </c>
      <c r="R1923" s="15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120"/>
        <v>36.11</v>
      </c>
      <c r="R1924" s="15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120"/>
        <v>23.15</v>
      </c>
      <c r="R1925" s="15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120"/>
        <v>104</v>
      </c>
      <c r="R1926" s="15">
        <f t="shared" si="121"/>
        <v>41626.761053240742</v>
      </c>
      <c r="S1926" s="15">
        <f t="shared" si="122"/>
        <v>41654.814583333333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120"/>
        <v>31.83</v>
      </c>
      <c r="R1927" s="15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120"/>
        <v>27.39</v>
      </c>
      <c r="R1928" s="15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120"/>
        <v>56.36</v>
      </c>
      <c r="R1929" s="15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120"/>
        <v>77.349999999999994</v>
      </c>
      <c r="R1930" s="15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120"/>
        <v>42.8</v>
      </c>
      <c r="R1931" s="15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120"/>
        <v>48.85</v>
      </c>
      <c r="R1932" s="15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120"/>
        <v>48.24</v>
      </c>
      <c r="R1933" s="15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120"/>
        <v>70.209999999999994</v>
      </c>
      <c r="R1934" s="15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120"/>
        <v>94.05</v>
      </c>
      <c r="R1935" s="15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120"/>
        <v>80.27</v>
      </c>
      <c r="R1936" s="15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120"/>
        <v>54.2</v>
      </c>
      <c r="R1937" s="15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120"/>
        <v>60.27</v>
      </c>
      <c r="R1938" s="15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120"/>
        <v>38.74</v>
      </c>
      <c r="R1939" s="15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120"/>
        <v>152.54</v>
      </c>
      <c r="R1940" s="15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120"/>
        <v>115.31</v>
      </c>
      <c r="R1941" s="15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120"/>
        <v>35.840000000000003</v>
      </c>
      <c r="R1942" s="15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120"/>
        <v>64.569999999999993</v>
      </c>
      <c r="R1943" s="15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120"/>
        <v>87.44</v>
      </c>
      <c r="R1944" s="15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120"/>
        <v>68.819999999999993</v>
      </c>
      <c r="R1945" s="15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120"/>
        <v>176.2</v>
      </c>
      <c r="R1946" s="15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120"/>
        <v>511.79</v>
      </c>
      <c r="R1947" s="15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120"/>
        <v>160.44</v>
      </c>
      <c r="R1948" s="15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120"/>
        <v>35</v>
      </c>
      <c r="R1949" s="15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120"/>
        <v>188.51</v>
      </c>
      <c r="R1950" s="15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120"/>
        <v>56.2</v>
      </c>
      <c r="R1951" s="15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120"/>
        <v>51.31</v>
      </c>
      <c r="R1952" s="15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120"/>
        <v>127.36</v>
      </c>
      <c r="R1953" s="15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120"/>
        <v>101.86</v>
      </c>
      <c r="R1954" s="15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120"/>
        <v>230.56</v>
      </c>
      <c r="R1955" s="15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120"/>
        <v>842.11</v>
      </c>
      <c r="R1956" s="15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120"/>
        <v>577.28</v>
      </c>
      <c r="R1957" s="15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120"/>
        <v>483.34</v>
      </c>
      <c r="R1958" s="15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120"/>
        <v>76.14</v>
      </c>
      <c r="R1959" s="15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120"/>
        <v>74.11</v>
      </c>
      <c r="R1960" s="15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120"/>
        <v>36.97</v>
      </c>
      <c r="R1961" s="15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120"/>
        <v>2500.9699999999998</v>
      </c>
      <c r="R1962" s="15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120"/>
        <v>67.69</v>
      </c>
      <c r="R1963" s="15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120"/>
        <v>63.05</v>
      </c>
      <c r="R1964" s="15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120"/>
        <v>117.6</v>
      </c>
      <c r="R1965" s="15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120"/>
        <v>180.75</v>
      </c>
      <c r="R1966" s="15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120"/>
        <v>127.32</v>
      </c>
      <c r="R1967" s="15">
        <f t="shared" si="121"/>
        <v>40898.089236111111</v>
      </c>
      <c r="S1967" s="15">
        <f t="shared" si="122"/>
        <v>40920.041666666664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120"/>
        <v>136.63999999999999</v>
      </c>
      <c r="R1968" s="15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120"/>
        <v>182.78</v>
      </c>
      <c r="R1969" s="15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120"/>
        <v>279.38</v>
      </c>
      <c r="R1970" s="15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120"/>
        <v>61.38</v>
      </c>
      <c r="R1971" s="15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120"/>
        <v>80.73</v>
      </c>
      <c r="R1972" s="15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120"/>
        <v>272.36</v>
      </c>
      <c r="R1973" s="15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120"/>
        <v>70.849999999999994</v>
      </c>
      <c r="R1974" s="15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120"/>
        <v>247.94</v>
      </c>
      <c r="R1975" s="15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120"/>
        <v>186.81</v>
      </c>
      <c r="R1976" s="15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120"/>
        <v>131.99</v>
      </c>
      <c r="R1977" s="15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120"/>
        <v>29.31</v>
      </c>
      <c r="R1978" s="15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120"/>
        <v>245.02</v>
      </c>
      <c r="R1979" s="15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120"/>
        <v>1323.25</v>
      </c>
      <c r="R1980" s="15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120"/>
        <v>282.66000000000003</v>
      </c>
      <c r="R1981" s="15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120"/>
        <v>91.21</v>
      </c>
      <c r="R1982" s="15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120"/>
        <v>31.75</v>
      </c>
      <c r="R1983" s="15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>
        <f t="shared" si="120"/>
        <v>0</v>
      </c>
      <c r="R1984" s="15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120"/>
        <v>88.69</v>
      </c>
      <c r="R1985" s="15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120"/>
        <v>453.14</v>
      </c>
      <c r="R1986" s="15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124">IFERROR(ROUND(E1987/L1987,2),0)</f>
        <v>12.75</v>
      </c>
      <c r="R1987" s="15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124"/>
        <v>1</v>
      </c>
      <c r="R1988" s="15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124"/>
        <v>83.43</v>
      </c>
      <c r="R1989" s="15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124"/>
        <v>25</v>
      </c>
      <c r="R1990" s="15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124"/>
        <v>50</v>
      </c>
      <c r="R1991" s="15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124"/>
        <v>101.8</v>
      </c>
      <c r="R1992" s="15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124"/>
        <v>46.67</v>
      </c>
      <c r="R1993" s="15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124"/>
        <v>1</v>
      </c>
      <c r="R1994" s="15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>
        <f t="shared" si="124"/>
        <v>0</v>
      </c>
      <c r="R1995" s="15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>
        <f t="shared" si="124"/>
        <v>0</v>
      </c>
      <c r="R1996" s="15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124"/>
        <v>26</v>
      </c>
      <c r="R1997" s="15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>
        <f t="shared" si="124"/>
        <v>0</v>
      </c>
      <c r="R1998" s="15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>
        <f t="shared" si="124"/>
        <v>0</v>
      </c>
      <c r="R1999" s="15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124"/>
        <v>218.33</v>
      </c>
      <c r="R2000" s="15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124"/>
        <v>33.71</v>
      </c>
      <c r="R2001" s="15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124"/>
        <v>25</v>
      </c>
      <c r="R2002" s="15">
        <f t="shared" si="125"/>
        <v>42345.951539351852</v>
      </c>
      <c r="S2002" s="15">
        <f t="shared" si="126"/>
        <v>42375.951539351852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124"/>
        <v>128.38999999999999</v>
      </c>
      <c r="R2003" s="15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124"/>
        <v>78.83</v>
      </c>
      <c r="R2004" s="15">
        <f t="shared" si="125"/>
        <v>42728.71230324074</v>
      </c>
      <c r="S2004" s="15">
        <f t="shared" si="126"/>
        <v>42758.71230324074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124"/>
        <v>91.76</v>
      </c>
      <c r="R2005" s="15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124"/>
        <v>331.1</v>
      </c>
      <c r="R2006" s="15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124"/>
        <v>194.26</v>
      </c>
      <c r="R2007" s="15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124"/>
        <v>408.98</v>
      </c>
      <c r="R2008" s="15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124"/>
        <v>84.46</v>
      </c>
      <c r="R2009" s="15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124"/>
        <v>44.85</v>
      </c>
      <c r="R2010" s="15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124"/>
        <v>383.36</v>
      </c>
      <c r="R2011" s="15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124"/>
        <v>55.28</v>
      </c>
      <c r="R2012" s="15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124"/>
        <v>422.02</v>
      </c>
      <c r="R2013" s="15">
        <f t="shared" si="125"/>
        <v>42347.358483796299</v>
      </c>
      <c r="S2013" s="15">
        <f t="shared" si="126"/>
        <v>42380.958333333328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124"/>
        <v>64.180000000000007</v>
      </c>
      <c r="R2014" s="15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124"/>
        <v>173.58</v>
      </c>
      <c r="R2015" s="15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124"/>
        <v>88.6</v>
      </c>
      <c r="R2016" s="15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124"/>
        <v>50.22</v>
      </c>
      <c r="R2017" s="15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124"/>
        <v>192.39</v>
      </c>
      <c r="R2018" s="15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124"/>
        <v>73.42</v>
      </c>
      <c r="R2019" s="15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124"/>
        <v>147.68</v>
      </c>
      <c r="R2020" s="15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124"/>
        <v>108.97</v>
      </c>
      <c r="R2021" s="15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124"/>
        <v>23.65</v>
      </c>
      <c r="R2022" s="15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124"/>
        <v>147.94999999999999</v>
      </c>
      <c r="R2023" s="15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124"/>
        <v>385.04</v>
      </c>
      <c r="R2024" s="15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124"/>
        <v>457.39</v>
      </c>
      <c r="R2025" s="15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124"/>
        <v>222.99</v>
      </c>
      <c r="R2026" s="15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124"/>
        <v>220.74</v>
      </c>
      <c r="R2027" s="15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124"/>
        <v>73.5</v>
      </c>
      <c r="R2028" s="15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124"/>
        <v>223.1</v>
      </c>
      <c r="R2029" s="15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124"/>
        <v>47.91</v>
      </c>
      <c r="R2030" s="15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124"/>
        <v>96.06</v>
      </c>
      <c r="R2031" s="15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124"/>
        <v>118.61</v>
      </c>
      <c r="R2032" s="15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124"/>
        <v>118.45</v>
      </c>
      <c r="R2033" s="15">
        <f t="shared" si="125"/>
        <v>41975.329317129625</v>
      </c>
      <c r="S2033" s="15">
        <f t="shared" si="126"/>
        <v>42013.041666666672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124"/>
        <v>143.21</v>
      </c>
      <c r="R2034" s="15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124"/>
        <v>282.72000000000003</v>
      </c>
      <c r="R2035" s="15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124"/>
        <v>593.94000000000005</v>
      </c>
      <c r="R2036" s="15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124"/>
        <v>262.16000000000003</v>
      </c>
      <c r="R2037" s="15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124"/>
        <v>46.58</v>
      </c>
      <c r="R2038" s="15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124"/>
        <v>70.040000000000006</v>
      </c>
      <c r="R2039" s="15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124"/>
        <v>164.91</v>
      </c>
      <c r="R2040" s="15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124"/>
        <v>449.26</v>
      </c>
      <c r="R2041" s="15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124"/>
        <v>27.47</v>
      </c>
      <c r="R2042" s="15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124"/>
        <v>143.97999999999999</v>
      </c>
      <c r="R2043" s="15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124"/>
        <v>88.24</v>
      </c>
      <c r="R2044" s="15">
        <f t="shared" si="125"/>
        <v>42331.708032407405</v>
      </c>
      <c r="S2044" s="15">
        <f t="shared" si="126"/>
        <v>42391.708032407405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124"/>
        <v>36.33</v>
      </c>
      <c r="R2045" s="15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124"/>
        <v>90.18</v>
      </c>
      <c r="R2046" s="15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124"/>
        <v>152.62</v>
      </c>
      <c r="R2047" s="15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124"/>
        <v>55.81</v>
      </c>
      <c r="R2048" s="15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124"/>
        <v>227.85</v>
      </c>
      <c r="R2049" s="15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124"/>
        <v>91.83</v>
      </c>
      <c r="R2050" s="15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128">IFERROR(ROUND(E2051/L2051,2),0)</f>
        <v>80.989999999999995</v>
      </c>
      <c r="R2051" s="15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128"/>
        <v>278.39</v>
      </c>
      <c r="R2052" s="15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128"/>
        <v>43.1</v>
      </c>
      <c r="R2053" s="15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128"/>
        <v>326.29000000000002</v>
      </c>
      <c r="R2054" s="15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128"/>
        <v>41.74</v>
      </c>
      <c r="R2055" s="15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128"/>
        <v>64.02</v>
      </c>
      <c r="R2056" s="15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128"/>
        <v>99.46</v>
      </c>
      <c r="R2057" s="15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128"/>
        <v>138.49</v>
      </c>
      <c r="R2058" s="15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128"/>
        <v>45.55</v>
      </c>
      <c r="R2059" s="15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128"/>
        <v>10.51</v>
      </c>
      <c r="R2060" s="15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128"/>
        <v>114.77</v>
      </c>
      <c r="R2061" s="15">
        <f t="shared" si="129"/>
        <v>42361.602476851855</v>
      </c>
      <c r="S2061" s="15">
        <f t="shared" si="130"/>
        <v>42400.915972222225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128"/>
        <v>36</v>
      </c>
      <c r="R2062" s="15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128"/>
        <v>154.16999999999999</v>
      </c>
      <c r="R2063" s="15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128"/>
        <v>566.39</v>
      </c>
      <c r="R2064" s="15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128"/>
        <v>120.86</v>
      </c>
      <c r="R2065" s="15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128"/>
        <v>86.16</v>
      </c>
      <c r="R2066" s="15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128"/>
        <v>51.21</v>
      </c>
      <c r="R2067" s="15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128"/>
        <v>67.260000000000005</v>
      </c>
      <c r="R2068" s="15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128"/>
        <v>62.8</v>
      </c>
      <c r="R2069" s="15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128"/>
        <v>346.13</v>
      </c>
      <c r="R2070" s="15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128"/>
        <v>244.12</v>
      </c>
      <c r="R2071" s="15">
        <f t="shared" si="129"/>
        <v>42340.972118055557</v>
      </c>
      <c r="S2071" s="15">
        <f t="shared" si="130"/>
        <v>42371.972118055557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128"/>
        <v>259.25</v>
      </c>
      <c r="R2072" s="15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128"/>
        <v>201.96</v>
      </c>
      <c r="R2073" s="15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128"/>
        <v>226.21</v>
      </c>
      <c r="R2074" s="15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128"/>
        <v>324.69</v>
      </c>
      <c r="R2075" s="15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128"/>
        <v>205</v>
      </c>
      <c r="R2076" s="15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128"/>
        <v>20.47</v>
      </c>
      <c r="R2077" s="15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128"/>
        <v>116.35</v>
      </c>
      <c r="R2078" s="15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128"/>
        <v>307.2</v>
      </c>
      <c r="R2079" s="15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128"/>
        <v>546.69000000000005</v>
      </c>
      <c r="R2080" s="15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128"/>
        <v>47.47</v>
      </c>
      <c r="R2081" s="15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128"/>
        <v>101.56</v>
      </c>
      <c r="R2082" s="15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128"/>
        <v>72.91</v>
      </c>
      <c r="R2083" s="15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128"/>
        <v>43.71</v>
      </c>
      <c r="R2084" s="15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128"/>
        <v>34</v>
      </c>
      <c r="R2085" s="15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128"/>
        <v>70.650000000000006</v>
      </c>
      <c r="R2086" s="15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128"/>
        <v>89.3</v>
      </c>
      <c r="R2087" s="15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128"/>
        <v>115.09</v>
      </c>
      <c r="R2088" s="15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128"/>
        <v>62.12</v>
      </c>
      <c r="R2089" s="15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128"/>
        <v>46.2</v>
      </c>
      <c r="R2090" s="15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128"/>
        <v>48.55</v>
      </c>
      <c r="R2091" s="15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128"/>
        <v>57.52</v>
      </c>
      <c r="R2092" s="15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128"/>
        <v>88.15</v>
      </c>
      <c r="R2093" s="15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128"/>
        <v>110.49</v>
      </c>
      <c r="R2094" s="15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128"/>
        <v>66.83</v>
      </c>
      <c r="R2095" s="15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128"/>
        <v>58.6</v>
      </c>
      <c r="R2096" s="15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128"/>
        <v>113.64</v>
      </c>
      <c r="R2097" s="15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128"/>
        <v>43.57</v>
      </c>
      <c r="R2098" s="15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128"/>
        <v>78.95</v>
      </c>
      <c r="R2099" s="15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128"/>
        <v>188.13</v>
      </c>
      <c r="R2100" s="15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128"/>
        <v>63.03</v>
      </c>
      <c r="R2101" s="15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128"/>
        <v>30.37</v>
      </c>
      <c r="R2102" s="15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128"/>
        <v>51.48</v>
      </c>
      <c r="R2103" s="15">
        <f t="shared" si="129"/>
        <v>40892.149467592593</v>
      </c>
      <c r="S2103" s="15">
        <f t="shared" si="130"/>
        <v>40952.149467592593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128"/>
        <v>35.79</v>
      </c>
      <c r="R2104" s="15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128"/>
        <v>98.82</v>
      </c>
      <c r="R2105" s="15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128"/>
        <v>28</v>
      </c>
      <c r="R2106" s="15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128"/>
        <v>51.31</v>
      </c>
      <c r="R2107" s="15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128"/>
        <v>53.52</v>
      </c>
      <c r="R2108" s="15">
        <f t="shared" si="129"/>
        <v>41270.21497685185</v>
      </c>
      <c r="S2108" s="15">
        <f t="shared" si="130"/>
        <v>41300.21497685185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128"/>
        <v>37.15</v>
      </c>
      <c r="R2109" s="15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128"/>
        <v>89.9</v>
      </c>
      <c r="R2110" s="15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128"/>
        <v>106.53</v>
      </c>
      <c r="R2111" s="15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128"/>
        <v>52.82</v>
      </c>
      <c r="R2112" s="15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128"/>
        <v>54.62</v>
      </c>
      <c r="R2113" s="15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128"/>
        <v>27.27</v>
      </c>
      <c r="R2114" s="15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132">IFERROR(ROUND(E2115/L2115,2),0)</f>
        <v>68.599999999999994</v>
      </c>
      <c r="R2115" s="15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132"/>
        <v>35.61</v>
      </c>
      <c r="R2116" s="15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132"/>
        <v>94.03</v>
      </c>
      <c r="R2117" s="15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132"/>
        <v>526.46</v>
      </c>
      <c r="R2118" s="15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132"/>
        <v>50.66</v>
      </c>
      <c r="R2119" s="15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132"/>
        <v>79.180000000000007</v>
      </c>
      <c r="R2120" s="15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132"/>
        <v>91.59</v>
      </c>
      <c r="R2121" s="15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132"/>
        <v>116.96</v>
      </c>
      <c r="R2122" s="15">
        <f t="shared" si="133"/>
        <v>41591.964537037034</v>
      </c>
      <c r="S2122" s="15">
        <f t="shared" si="134"/>
        <v>41640.964537037034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132"/>
        <v>28.4</v>
      </c>
      <c r="R2123" s="15">
        <f t="shared" si="133"/>
        <v>42716.7424537037</v>
      </c>
      <c r="S2123" s="15">
        <f t="shared" si="134"/>
        <v>42746.7424537037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132"/>
        <v>103.33</v>
      </c>
      <c r="R2124" s="15">
        <f t="shared" si="133"/>
        <v>42712.300567129627</v>
      </c>
      <c r="S2124" s="15">
        <f t="shared" si="134"/>
        <v>42742.300567129627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132"/>
        <v>10</v>
      </c>
      <c r="R2125" s="15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132"/>
        <v>23</v>
      </c>
      <c r="R2126" s="15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132"/>
        <v>31.56</v>
      </c>
      <c r="R2127" s="15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132"/>
        <v>5</v>
      </c>
      <c r="R2128" s="15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132"/>
        <v>34.22</v>
      </c>
      <c r="R2129" s="15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132"/>
        <v>25</v>
      </c>
      <c r="R2130" s="15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132"/>
        <v>19.670000000000002</v>
      </c>
      <c r="R2131" s="15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132"/>
        <v>21.25</v>
      </c>
      <c r="R2132" s="15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132"/>
        <v>8.33</v>
      </c>
      <c r="R2133" s="15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132"/>
        <v>21.34</v>
      </c>
      <c r="R2134" s="15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132"/>
        <v>5.33</v>
      </c>
      <c r="R2135" s="15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132"/>
        <v>34.67</v>
      </c>
      <c r="R2136" s="15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132"/>
        <v>21.73</v>
      </c>
      <c r="R2137" s="15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132"/>
        <v>11.92</v>
      </c>
      <c r="R2138" s="15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132"/>
        <v>26.6</v>
      </c>
      <c r="R2139" s="15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132"/>
        <v>10.67</v>
      </c>
      <c r="R2140" s="15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132"/>
        <v>29.04</v>
      </c>
      <c r="R2141" s="15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132"/>
        <v>50.91</v>
      </c>
      <c r="R2142" s="15">
        <f t="shared" si="133"/>
        <v>41255.833611111113</v>
      </c>
      <c r="S2142" s="15">
        <f t="shared" si="134"/>
        <v>41285.833611111113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>
        <f t="shared" si="132"/>
        <v>0</v>
      </c>
      <c r="R2143" s="15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132"/>
        <v>50.08</v>
      </c>
      <c r="R2144" s="15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132"/>
        <v>45</v>
      </c>
      <c r="R2145" s="15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132"/>
        <v>25.29</v>
      </c>
      <c r="R2146" s="15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132"/>
        <v>51.29</v>
      </c>
      <c r="R2147" s="15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132"/>
        <v>1</v>
      </c>
      <c r="R2148" s="15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132"/>
        <v>49.38</v>
      </c>
      <c r="R2149" s="15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132"/>
        <v>1</v>
      </c>
      <c r="R2150" s="15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>
        <f t="shared" si="132"/>
        <v>0</v>
      </c>
      <c r="R2151" s="15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132"/>
        <v>101.25</v>
      </c>
      <c r="R2152" s="15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132"/>
        <v>19.670000000000002</v>
      </c>
      <c r="R2153" s="15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132"/>
        <v>12.5</v>
      </c>
      <c r="R2154" s="15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132"/>
        <v>8.5</v>
      </c>
      <c r="R2155" s="15">
        <f t="shared" si="133"/>
        <v>41974.911087962959</v>
      </c>
      <c r="S2155" s="15">
        <f t="shared" si="134"/>
        <v>42014.332638888889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132"/>
        <v>1</v>
      </c>
      <c r="R2156" s="15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132"/>
        <v>23</v>
      </c>
      <c r="R2157" s="15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132"/>
        <v>17.989999999999998</v>
      </c>
      <c r="R2158" s="15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132"/>
        <v>370.95</v>
      </c>
      <c r="R2159" s="15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132"/>
        <v>63.57</v>
      </c>
      <c r="R2160" s="15">
        <f t="shared" si="133"/>
        <v>41264.853865740741</v>
      </c>
      <c r="S2160" s="15">
        <f t="shared" si="134"/>
        <v>41309.853865740741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132"/>
        <v>13</v>
      </c>
      <c r="R2161" s="15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132"/>
        <v>5.31</v>
      </c>
      <c r="R2162" s="15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132"/>
        <v>35.619999999999997</v>
      </c>
      <c r="R2163" s="15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132"/>
        <v>87.1</v>
      </c>
      <c r="R2164" s="15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132"/>
        <v>75.11</v>
      </c>
      <c r="R2165" s="15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132"/>
        <v>68.010000000000005</v>
      </c>
      <c r="R2166" s="15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132"/>
        <v>29.62</v>
      </c>
      <c r="R2167" s="15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132"/>
        <v>91.63</v>
      </c>
      <c r="R2168" s="15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132"/>
        <v>22.5</v>
      </c>
      <c r="R2169" s="15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132"/>
        <v>64.37</v>
      </c>
      <c r="R2170" s="15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132"/>
        <v>21.86</v>
      </c>
      <c r="R2171" s="15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132"/>
        <v>33.32</v>
      </c>
      <c r="R2172" s="15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132"/>
        <v>90.28</v>
      </c>
      <c r="R2173" s="15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132"/>
        <v>76.92</v>
      </c>
      <c r="R2174" s="15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132"/>
        <v>59.23</v>
      </c>
      <c r="R2175" s="15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132"/>
        <v>65.38</v>
      </c>
      <c r="R2176" s="15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132"/>
        <v>67.31</v>
      </c>
      <c r="R2177" s="15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132"/>
        <v>88.75</v>
      </c>
      <c r="R2178" s="15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36">IFERROR(ROUND(E2179/L2179,2),0)</f>
        <v>65.87</v>
      </c>
      <c r="R2179" s="15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36"/>
        <v>40.35</v>
      </c>
      <c r="R2180" s="15">
        <f t="shared" si="137"/>
        <v>42723.63653935185</v>
      </c>
      <c r="S2180" s="15">
        <f t="shared" si="138"/>
        <v>42753.63653935185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36"/>
        <v>76.86</v>
      </c>
      <c r="R2181" s="15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36"/>
        <v>68.709999999999994</v>
      </c>
      <c r="R2182" s="15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36"/>
        <v>57.77</v>
      </c>
      <c r="R2183" s="15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36"/>
        <v>44.17</v>
      </c>
      <c r="R2184" s="15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36"/>
        <v>31.57</v>
      </c>
      <c r="R2185" s="15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36"/>
        <v>107.05</v>
      </c>
      <c r="R2186" s="15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36"/>
        <v>149.03</v>
      </c>
      <c r="R2187" s="15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36"/>
        <v>55.96</v>
      </c>
      <c r="R2188" s="15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36"/>
        <v>56.97</v>
      </c>
      <c r="R2189" s="15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36"/>
        <v>44.06</v>
      </c>
      <c r="R2190" s="15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36"/>
        <v>68.63</v>
      </c>
      <c r="R2191" s="15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36"/>
        <v>65.319999999999993</v>
      </c>
      <c r="R2192" s="15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36"/>
        <v>35.92</v>
      </c>
      <c r="R2193" s="15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36"/>
        <v>40.07</v>
      </c>
      <c r="R2194" s="15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36"/>
        <v>75.650000000000006</v>
      </c>
      <c r="R2195" s="15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36"/>
        <v>61.2</v>
      </c>
      <c r="R2196" s="15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36"/>
        <v>48.13</v>
      </c>
      <c r="R2197" s="15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36"/>
        <v>68.11</v>
      </c>
      <c r="R2198" s="15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36"/>
        <v>65.89</v>
      </c>
      <c r="R2199" s="15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36"/>
        <v>81.650000000000006</v>
      </c>
      <c r="R2200" s="15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36"/>
        <v>52.7</v>
      </c>
      <c r="R2201" s="15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36"/>
        <v>41.23</v>
      </c>
      <c r="R2202" s="15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36"/>
        <v>15.04</v>
      </c>
      <c r="R2203" s="15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36"/>
        <v>39.07</v>
      </c>
      <c r="R2204" s="15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36"/>
        <v>43.82</v>
      </c>
      <c r="R2205" s="15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36"/>
        <v>27.3</v>
      </c>
      <c r="R2206" s="15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36"/>
        <v>42.22</v>
      </c>
      <c r="R2207" s="15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36"/>
        <v>33.24</v>
      </c>
      <c r="R2208" s="15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36"/>
        <v>285.70999999999998</v>
      </c>
      <c r="R2209" s="15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36"/>
        <v>42.33</v>
      </c>
      <c r="R2210" s="15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36"/>
        <v>50.27</v>
      </c>
      <c r="R2211" s="15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36"/>
        <v>61.9</v>
      </c>
      <c r="R2212" s="15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36"/>
        <v>40.75</v>
      </c>
      <c r="R2213" s="15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36"/>
        <v>55.8</v>
      </c>
      <c r="R2214" s="15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36"/>
        <v>10</v>
      </c>
      <c r="R2215" s="15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36"/>
        <v>73.13</v>
      </c>
      <c r="R2216" s="15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36"/>
        <v>26.06</v>
      </c>
      <c r="R2217" s="15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36"/>
        <v>22.64</v>
      </c>
      <c r="R2218" s="15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36"/>
        <v>47.22</v>
      </c>
      <c r="R2219" s="15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36"/>
        <v>32.32</v>
      </c>
      <c r="R2220" s="15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36"/>
        <v>53.42</v>
      </c>
      <c r="R2221" s="15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36"/>
        <v>51.3</v>
      </c>
      <c r="R2222" s="15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36"/>
        <v>37.200000000000003</v>
      </c>
      <c r="R2223" s="15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36"/>
        <v>27.1</v>
      </c>
      <c r="R2224" s="15">
        <f t="shared" si="137"/>
        <v>40906.787581018521</v>
      </c>
      <c r="S2224" s="15">
        <f t="shared" si="138"/>
        <v>40936.787581018521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36"/>
        <v>206.31</v>
      </c>
      <c r="R2225" s="15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36"/>
        <v>82.15</v>
      </c>
      <c r="R2226" s="15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36"/>
        <v>164.8</v>
      </c>
      <c r="R2227" s="15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36"/>
        <v>60.82</v>
      </c>
      <c r="R2228" s="15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36"/>
        <v>67.97</v>
      </c>
      <c r="R2229" s="15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36"/>
        <v>81.56</v>
      </c>
      <c r="R2230" s="15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36"/>
        <v>25.43</v>
      </c>
      <c r="R2231" s="15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36"/>
        <v>21.5</v>
      </c>
      <c r="R2232" s="15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36"/>
        <v>27.23</v>
      </c>
      <c r="R2233" s="15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36"/>
        <v>25.09</v>
      </c>
      <c r="R2234" s="15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36"/>
        <v>21.23</v>
      </c>
      <c r="R2235" s="15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36"/>
        <v>41.61</v>
      </c>
      <c r="R2236" s="15">
        <f t="shared" si="137"/>
        <v>42710.824618055558</v>
      </c>
      <c r="S2236" s="15">
        <f t="shared" si="138"/>
        <v>42740.824618055558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36"/>
        <v>135.59</v>
      </c>
      <c r="R2237" s="15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36"/>
        <v>22.12</v>
      </c>
      <c r="R2238" s="15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36"/>
        <v>64.63</v>
      </c>
      <c r="R2239" s="15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36"/>
        <v>69.569999999999993</v>
      </c>
      <c r="R2240" s="15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36"/>
        <v>75.13</v>
      </c>
      <c r="R2241" s="15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36"/>
        <v>140.97999999999999</v>
      </c>
      <c r="R2242" s="15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40">IFERROR(ROUND(E2243/L2243,2),0)</f>
        <v>49.47</v>
      </c>
      <c r="R2243" s="15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40"/>
        <v>53.87</v>
      </c>
      <c r="R2244" s="15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40"/>
        <v>4.57</v>
      </c>
      <c r="R2245" s="15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40"/>
        <v>65</v>
      </c>
      <c r="R2246" s="15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40"/>
        <v>53.48</v>
      </c>
      <c r="R2247" s="15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40"/>
        <v>43.91</v>
      </c>
      <c r="R2248" s="15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40"/>
        <v>50.85</v>
      </c>
      <c r="R2249" s="15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40"/>
        <v>58.63</v>
      </c>
      <c r="R2250" s="15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40"/>
        <v>32.82</v>
      </c>
      <c r="R2251" s="15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40"/>
        <v>426.93</v>
      </c>
      <c r="R2252" s="15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40"/>
        <v>23.81</v>
      </c>
      <c r="R2253" s="15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40"/>
        <v>98.41</v>
      </c>
      <c r="R2254" s="15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40"/>
        <v>107.32</v>
      </c>
      <c r="R2255" s="15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40"/>
        <v>11.67</v>
      </c>
      <c r="R2256" s="15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40"/>
        <v>41.78</v>
      </c>
      <c r="R2257" s="15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40"/>
        <v>21.38</v>
      </c>
      <c r="R2258" s="15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40"/>
        <v>94.1</v>
      </c>
      <c r="R2259" s="15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40"/>
        <v>15.72</v>
      </c>
      <c r="R2260" s="15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40"/>
        <v>90.64</v>
      </c>
      <c r="R2261" s="15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40"/>
        <v>97.3</v>
      </c>
      <c r="R2262" s="15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40"/>
        <v>37.119999999999997</v>
      </c>
      <c r="R2263" s="15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40"/>
        <v>28.1</v>
      </c>
      <c r="R2264" s="15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40"/>
        <v>144.43</v>
      </c>
      <c r="R2265" s="15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40"/>
        <v>24.27</v>
      </c>
      <c r="R2266" s="15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40"/>
        <v>35.119999999999997</v>
      </c>
      <c r="R2267" s="15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40"/>
        <v>24.76</v>
      </c>
      <c r="R2268" s="15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40"/>
        <v>188.38</v>
      </c>
      <c r="R2269" s="15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40"/>
        <v>148.08000000000001</v>
      </c>
      <c r="R2270" s="15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40"/>
        <v>49.93</v>
      </c>
      <c r="R2271" s="15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40"/>
        <v>107.82</v>
      </c>
      <c r="R2272" s="15">
        <f t="shared" si="141"/>
        <v>42725.869363425925</v>
      </c>
      <c r="S2272" s="15">
        <f t="shared" si="142"/>
        <v>42745.915972222225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40"/>
        <v>42.63</v>
      </c>
      <c r="R2273" s="15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40"/>
        <v>14.37</v>
      </c>
      <c r="R2274" s="15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40"/>
        <v>37.479999999999997</v>
      </c>
      <c r="R2275" s="15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40"/>
        <v>30.2</v>
      </c>
      <c r="R2276" s="15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40"/>
        <v>33.549999999999997</v>
      </c>
      <c r="R2277" s="15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40"/>
        <v>64.75</v>
      </c>
      <c r="R2278" s="15">
        <f t="shared" si="141"/>
        <v>41614.651493055557</v>
      </c>
      <c r="S2278" s="15">
        <f t="shared" si="142"/>
        <v>41644.651493055557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40"/>
        <v>57.93</v>
      </c>
      <c r="R2279" s="15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40"/>
        <v>53.08</v>
      </c>
      <c r="R2280" s="15">
        <f t="shared" si="141"/>
        <v>42338.709108796291</v>
      </c>
      <c r="S2280" s="15">
        <f t="shared" si="142"/>
        <v>42372.957638888889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40"/>
        <v>48.06</v>
      </c>
      <c r="R2281" s="15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40"/>
        <v>82.4</v>
      </c>
      <c r="R2282" s="15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40"/>
        <v>50.45</v>
      </c>
      <c r="R2283" s="15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40"/>
        <v>115.83</v>
      </c>
      <c r="R2284" s="15">
        <f t="shared" si="141"/>
        <v>42323.17460648148</v>
      </c>
      <c r="S2284" s="15">
        <f t="shared" si="142"/>
        <v>42383.17460648148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40"/>
        <v>63.03</v>
      </c>
      <c r="R2285" s="15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40"/>
        <v>108.02</v>
      </c>
      <c r="R2286" s="15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40"/>
        <v>46.09</v>
      </c>
      <c r="R2287" s="15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40"/>
        <v>107.21</v>
      </c>
      <c r="R2288" s="15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40"/>
        <v>50.93</v>
      </c>
      <c r="R2289" s="15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40"/>
        <v>40.04</v>
      </c>
      <c r="R2290" s="15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40"/>
        <v>64.44</v>
      </c>
      <c r="R2291" s="15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40"/>
        <v>53.83</v>
      </c>
      <c r="R2292" s="15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40"/>
        <v>100.47</v>
      </c>
      <c r="R2293" s="15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40"/>
        <v>46.63</v>
      </c>
      <c r="R2294" s="15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40"/>
        <v>34.07</v>
      </c>
      <c r="R2295" s="15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40"/>
        <v>65.209999999999994</v>
      </c>
      <c r="R2296" s="15">
        <f t="shared" si="141"/>
        <v>41264.72314814815</v>
      </c>
      <c r="S2296" s="15">
        <f t="shared" si="142"/>
        <v>41294.72314814815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40"/>
        <v>44.21</v>
      </c>
      <c r="R2297" s="15">
        <f t="shared" si="141"/>
        <v>41270.954351851848</v>
      </c>
      <c r="S2297" s="15">
        <f t="shared" si="142"/>
        <v>41300.954351851848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40"/>
        <v>71.97</v>
      </c>
      <c r="R2298" s="15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40"/>
        <v>52.95</v>
      </c>
      <c r="R2299" s="15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40"/>
        <v>109.45</v>
      </c>
      <c r="R2300" s="15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40"/>
        <v>75.040000000000006</v>
      </c>
      <c r="R2301" s="15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40"/>
        <v>115.71</v>
      </c>
      <c r="R2302" s="15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40"/>
        <v>31.66</v>
      </c>
      <c r="R2303" s="15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40"/>
        <v>46.18</v>
      </c>
      <c r="R2304" s="15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40"/>
        <v>68.48</v>
      </c>
      <c r="R2305" s="15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40"/>
        <v>53.47</v>
      </c>
      <c r="R2306" s="15">
        <f t="shared" si="141"/>
        <v>40502.815868055557</v>
      </c>
      <c r="S2306" s="15">
        <f t="shared" si="142"/>
        <v>40544.207638888889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44">IFERROR(ROUND(E2307/L2307,2),0)</f>
        <v>109.11</v>
      </c>
      <c r="R2307" s="15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44"/>
        <v>51.19</v>
      </c>
      <c r="R2308" s="15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44"/>
        <v>27.94</v>
      </c>
      <c r="R2309" s="15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44"/>
        <v>82.5</v>
      </c>
      <c r="R2310" s="15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44"/>
        <v>59.82</v>
      </c>
      <c r="R2311" s="15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44"/>
        <v>64.819999999999993</v>
      </c>
      <c r="R2312" s="15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44"/>
        <v>90.1</v>
      </c>
      <c r="R2313" s="15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44"/>
        <v>40.96</v>
      </c>
      <c r="R2314" s="15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44"/>
        <v>56</v>
      </c>
      <c r="R2315" s="15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44"/>
        <v>37.67</v>
      </c>
      <c r="R2316" s="15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44"/>
        <v>40.08</v>
      </c>
      <c r="R2317" s="15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44"/>
        <v>78.03</v>
      </c>
      <c r="R2318" s="15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44"/>
        <v>18.91</v>
      </c>
      <c r="R2319" s="15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44"/>
        <v>37.130000000000003</v>
      </c>
      <c r="R2320" s="15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44"/>
        <v>41.96</v>
      </c>
      <c r="R2321" s="15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44"/>
        <v>61.04</v>
      </c>
      <c r="R2322" s="15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44"/>
        <v>64.53</v>
      </c>
      <c r="R2323" s="15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44"/>
        <v>21.25</v>
      </c>
      <c r="R2324" s="15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44"/>
        <v>30</v>
      </c>
      <c r="R2325" s="15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44"/>
        <v>25.49</v>
      </c>
      <c r="R2326" s="15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44"/>
        <v>11.43</v>
      </c>
      <c r="R2327" s="15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44"/>
        <v>108</v>
      </c>
      <c r="R2328" s="15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44"/>
        <v>54.88</v>
      </c>
      <c r="R2329" s="15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44"/>
        <v>47.38</v>
      </c>
      <c r="R2330" s="15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44"/>
        <v>211.84</v>
      </c>
      <c r="R2331" s="15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44"/>
        <v>219.93</v>
      </c>
      <c r="R2332" s="15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44"/>
        <v>40.799999999999997</v>
      </c>
      <c r="R2333" s="15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44"/>
        <v>75.5</v>
      </c>
      <c r="R2334" s="15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44"/>
        <v>13.54</v>
      </c>
      <c r="R2335" s="15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44"/>
        <v>60.87</v>
      </c>
      <c r="R2336" s="15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44"/>
        <v>115.69</v>
      </c>
      <c r="R2337" s="15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44"/>
        <v>48.1</v>
      </c>
      <c r="R2338" s="15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44"/>
        <v>74.180000000000007</v>
      </c>
      <c r="R2339" s="15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44"/>
        <v>123.35</v>
      </c>
      <c r="R2340" s="15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44"/>
        <v>66.62</v>
      </c>
      <c r="R2341" s="15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44"/>
        <v>104.99</v>
      </c>
      <c r="R2342" s="15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>
        <f t="shared" si="144"/>
        <v>0</v>
      </c>
      <c r="R2343" s="15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>
        <f t="shared" si="144"/>
        <v>0</v>
      </c>
      <c r="R2344" s="15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44"/>
        <v>300</v>
      </c>
      <c r="R2345" s="15">
        <f t="shared" si="145"/>
        <v>42327.825289351851</v>
      </c>
      <c r="S2345" s="15">
        <f t="shared" si="146"/>
        <v>42377.82430555555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44"/>
        <v>1</v>
      </c>
      <c r="R2346" s="15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>
        <f t="shared" si="144"/>
        <v>0</v>
      </c>
      <c r="R2347" s="15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44"/>
        <v>13</v>
      </c>
      <c r="R2348" s="15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44"/>
        <v>15</v>
      </c>
      <c r="R2349" s="15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44"/>
        <v>54</v>
      </c>
      <c r="R2350" s="15">
        <f t="shared" si="145"/>
        <v>42360.932152777779</v>
      </c>
      <c r="S2350" s="15">
        <f t="shared" si="146"/>
        <v>42420.932152777779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>
        <f t="shared" si="144"/>
        <v>0</v>
      </c>
      <c r="R2351" s="15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>
        <f t="shared" si="144"/>
        <v>0</v>
      </c>
      <c r="R2352" s="15">
        <f t="shared" si="145"/>
        <v>42708.842245370368</v>
      </c>
      <c r="S2352" s="15">
        <f t="shared" si="146"/>
        <v>42738.842245370368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44"/>
        <v>15.43</v>
      </c>
      <c r="R2353" s="15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>
        <f t="shared" si="144"/>
        <v>0</v>
      </c>
      <c r="R2354" s="15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>
        <f t="shared" si="144"/>
        <v>0</v>
      </c>
      <c r="R2355" s="15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44"/>
        <v>25</v>
      </c>
      <c r="R2356" s="15">
        <f t="shared" si="145"/>
        <v>41954.722916666666</v>
      </c>
      <c r="S2356" s="15">
        <f t="shared" si="146"/>
        <v>42014.722916666666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44"/>
        <v>27.5</v>
      </c>
      <c r="R2357" s="15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>
        <f t="shared" si="144"/>
        <v>0</v>
      </c>
      <c r="R2358" s="15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>
        <f t="shared" si="144"/>
        <v>0</v>
      </c>
      <c r="R2359" s="15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>
        <f t="shared" si="144"/>
        <v>0</v>
      </c>
      <c r="R2360" s="15">
        <f t="shared" si="145"/>
        <v>41978.930972222224</v>
      </c>
      <c r="S2360" s="15">
        <f t="shared" si="146"/>
        <v>42035.027083333334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44"/>
        <v>367</v>
      </c>
      <c r="R2361" s="15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44"/>
        <v>2</v>
      </c>
      <c r="R2362" s="15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>
        <f t="shared" si="144"/>
        <v>0</v>
      </c>
      <c r="R2363" s="15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44"/>
        <v>60</v>
      </c>
      <c r="R2364" s="15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>
        <f t="shared" si="144"/>
        <v>0</v>
      </c>
      <c r="R2365" s="15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>
        <f t="shared" si="144"/>
        <v>0</v>
      </c>
      <c r="R2366" s="15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>
        <f t="shared" si="144"/>
        <v>0</v>
      </c>
      <c r="R2367" s="15">
        <f t="shared" si="145"/>
        <v>42346.736400462964</v>
      </c>
      <c r="S2367" s="15">
        <f t="shared" si="146"/>
        <v>42386.958333333328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44"/>
        <v>97.41</v>
      </c>
      <c r="R2368" s="15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44"/>
        <v>47.86</v>
      </c>
      <c r="R2369" s="15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44"/>
        <v>50</v>
      </c>
      <c r="R2370" s="15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>
        <f t="shared" ref="Q2371:Q2434" si="148">IFERROR(ROUND(E2371/L2371,2),0)</f>
        <v>0</v>
      </c>
      <c r="R2371" s="15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48"/>
        <v>20.5</v>
      </c>
      <c r="R2372" s="15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>
        <f t="shared" si="148"/>
        <v>0</v>
      </c>
      <c r="R2373" s="15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48"/>
        <v>30</v>
      </c>
      <c r="R2374" s="15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48"/>
        <v>50</v>
      </c>
      <c r="R2375" s="15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48"/>
        <v>10</v>
      </c>
      <c r="R2376" s="15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>
        <f t="shared" si="148"/>
        <v>0</v>
      </c>
      <c r="R2377" s="15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48"/>
        <v>81.58</v>
      </c>
      <c r="R2378" s="15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>
        <f t="shared" si="148"/>
        <v>0</v>
      </c>
      <c r="R2379" s="15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>
        <f t="shared" si="148"/>
        <v>0</v>
      </c>
      <c r="R2380" s="15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>
        <f t="shared" si="148"/>
        <v>0</v>
      </c>
      <c r="R2381" s="15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48"/>
        <v>18.329999999999998</v>
      </c>
      <c r="R2382" s="15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48"/>
        <v>224.43</v>
      </c>
      <c r="R2383" s="15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48"/>
        <v>37.5</v>
      </c>
      <c r="R2384" s="15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48"/>
        <v>145</v>
      </c>
      <c r="R2385" s="15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48"/>
        <v>1</v>
      </c>
      <c r="R2386" s="15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48"/>
        <v>112.57</v>
      </c>
      <c r="R2387" s="15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>
        <f t="shared" si="148"/>
        <v>0</v>
      </c>
      <c r="R2388" s="15">
        <f t="shared" si="149"/>
        <v>41954.838240740741</v>
      </c>
      <c r="S2388" s="15">
        <f t="shared" si="150"/>
        <v>42014.838240740741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48"/>
        <v>342</v>
      </c>
      <c r="R2389" s="15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48"/>
        <v>57.88</v>
      </c>
      <c r="R2390" s="15">
        <f t="shared" si="149"/>
        <v>41989.853692129633</v>
      </c>
      <c r="S2390" s="15">
        <f t="shared" si="150"/>
        <v>42019.811805555553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48"/>
        <v>30</v>
      </c>
      <c r="R2391" s="15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>
        <f t="shared" si="148"/>
        <v>0</v>
      </c>
      <c r="R2392" s="15">
        <f t="shared" si="149"/>
        <v>41968.262314814812</v>
      </c>
      <c r="S2392" s="15">
        <f t="shared" si="150"/>
        <v>42008.262314814812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48"/>
        <v>25</v>
      </c>
      <c r="R2393" s="15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>
        <f t="shared" si="148"/>
        <v>0</v>
      </c>
      <c r="R2394" s="15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48"/>
        <v>50</v>
      </c>
      <c r="R2395" s="15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48"/>
        <v>1.5</v>
      </c>
      <c r="R2396" s="15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>
        <f t="shared" si="148"/>
        <v>0</v>
      </c>
      <c r="R2397" s="15">
        <f t="shared" si="149"/>
        <v>42717.121377314819</v>
      </c>
      <c r="S2397" s="15">
        <f t="shared" si="150"/>
        <v>42745.372916666667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48"/>
        <v>10</v>
      </c>
      <c r="R2398" s="15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>
        <f t="shared" si="148"/>
        <v>0</v>
      </c>
      <c r="R2399" s="15">
        <f t="shared" si="149"/>
        <v>41976.88490740741</v>
      </c>
      <c r="S2399" s="15">
        <f t="shared" si="150"/>
        <v>42006.88490740741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>
        <f t="shared" si="148"/>
        <v>0</v>
      </c>
      <c r="R2400" s="15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>
        <f t="shared" si="148"/>
        <v>0</v>
      </c>
      <c r="R2401" s="15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>
        <f t="shared" si="148"/>
        <v>0</v>
      </c>
      <c r="R2402" s="15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48"/>
        <v>22.33</v>
      </c>
      <c r="R2403" s="15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48"/>
        <v>52</v>
      </c>
      <c r="R2404" s="15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48"/>
        <v>16.829999999999998</v>
      </c>
      <c r="R2405" s="15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>
        <f t="shared" si="148"/>
        <v>0</v>
      </c>
      <c r="R2406" s="15">
        <f t="shared" si="149"/>
        <v>42342.03943287037</v>
      </c>
      <c r="S2406" s="15">
        <f t="shared" si="150"/>
        <v>42372.03943287037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48"/>
        <v>56.3</v>
      </c>
      <c r="R2407" s="15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48"/>
        <v>84.06</v>
      </c>
      <c r="R2408" s="15">
        <f t="shared" si="149"/>
        <v>41983.110995370371</v>
      </c>
      <c r="S2408" s="15">
        <f t="shared" si="150"/>
        <v>42023.110995370371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48"/>
        <v>168.39</v>
      </c>
      <c r="R2409" s="15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48"/>
        <v>15</v>
      </c>
      <c r="R2410" s="15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48"/>
        <v>76.67</v>
      </c>
      <c r="R2411" s="15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>
        <f t="shared" si="148"/>
        <v>0</v>
      </c>
      <c r="R2412" s="15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48"/>
        <v>50.33</v>
      </c>
      <c r="R2413" s="15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>
        <f t="shared" si="148"/>
        <v>0</v>
      </c>
      <c r="R2414" s="15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48"/>
        <v>8.33</v>
      </c>
      <c r="R2415" s="15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48"/>
        <v>35.380000000000003</v>
      </c>
      <c r="R2416" s="15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48"/>
        <v>55.83</v>
      </c>
      <c r="R2417" s="15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48"/>
        <v>5</v>
      </c>
      <c r="R2418" s="15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>
        <f t="shared" si="148"/>
        <v>0</v>
      </c>
      <c r="R2419" s="15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48"/>
        <v>1</v>
      </c>
      <c r="R2420" s="15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>
        <f t="shared" si="148"/>
        <v>0</v>
      </c>
      <c r="R2421" s="15">
        <f t="shared" si="149"/>
        <v>41993.738298611104</v>
      </c>
      <c r="S2421" s="15">
        <f t="shared" si="150"/>
        <v>42053.738298611104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48"/>
        <v>69.47</v>
      </c>
      <c r="R2422" s="15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48"/>
        <v>1</v>
      </c>
      <c r="R2423" s="15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48"/>
        <v>1</v>
      </c>
      <c r="R2424" s="15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48"/>
        <v>8</v>
      </c>
      <c r="R2425" s="15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48"/>
        <v>34.44</v>
      </c>
      <c r="R2426" s="15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48"/>
        <v>1</v>
      </c>
      <c r="R2427" s="15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>
        <f t="shared" si="148"/>
        <v>0</v>
      </c>
      <c r="R2428" s="15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48"/>
        <v>1</v>
      </c>
      <c r="R2429" s="15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48"/>
        <v>1</v>
      </c>
      <c r="R2430" s="15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48"/>
        <v>501.25</v>
      </c>
      <c r="R2431" s="15">
        <f t="shared" si="149"/>
        <v>42734.879236111112</v>
      </c>
      <c r="S2431" s="15">
        <f t="shared" si="150"/>
        <v>42771.697222222225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48"/>
        <v>10.5</v>
      </c>
      <c r="R2432" s="15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48"/>
        <v>1</v>
      </c>
      <c r="R2433" s="15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48"/>
        <v>1</v>
      </c>
      <c r="R2434" s="15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>
        <f t="shared" ref="Q2435:Q2498" si="152">IFERROR(ROUND(E2435/L2435,2),0)</f>
        <v>0</v>
      </c>
      <c r="R2435" s="15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52"/>
        <v>13</v>
      </c>
      <c r="R2436" s="15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52"/>
        <v>306</v>
      </c>
      <c r="R2437" s="15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52"/>
        <v>22.5</v>
      </c>
      <c r="R2438" s="15">
        <f t="shared" si="153"/>
        <v>42338.615393518514</v>
      </c>
      <c r="S2438" s="15">
        <f t="shared" si="154"/>
        <v>42398.615393518514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>
        <f t="shared" si="152"/>
        <v>0</v>
      </c>
      <c r="R2439" s="15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52"/>
        <v>50</v>
      </c>
      <c r="R2440" s="15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>
        <f t="shared" si="152"/>
        <v>0</v>
      </c>
      <c r="R2441" s="15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52"/>
        <v>5</v>
      </c>
      <c r="R2442" s="15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52"/>
        <v>74.23</v>
      </c>
      <c r="R2443" s="15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52"/>
        <v>81.25</v>
      </c>
      <c r="R2444" s="15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52"/>
        <v>130.22999999999999</v>
      </c>
      <c r="R2445" s="15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52"/>
        <v>53.41</v>
      </c>
      <c r="R2446" s="15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52"/>
        <v>75.13</v>
      </c>
      <c r="R2447" s="15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52"/>
        <v>75.67</v>
      </c>
      <c r="R2448" s="15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52"/>
        <v>31.69</v>
      </c>
      <c r="R2449" s="15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52"/>
        <v>47.78</v>
      </c>
      <c r="R2450" s="15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52"/>
        <v>90</v>
      </c>
      <c r="R2451" s="15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52"/>
        <v>149.31</v>
      </c>
      <c r="R2452" s="15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52"/>
        <v>62.07</v>
      </c>
      <c r="R2453" s="15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52"/>
        <v>53.4</v>
      </c>
      <c r="R2454" s="15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52"/>
        <v>69.27</v>
      </c>
      <c r="R2455" s="15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52"/>
        <v>271.51</v>
      </c>
      <c r="R2456" s="15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52"/>
        <v>34.130000000000003</v>
      </c>
      <c r="R2457" s="15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52"/>
        <v>40.49</v>
      </c>
      <c r="R2458" s="15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52"/>
        <v>189.76</v>
      </c>
      <c r="R2459" s="15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52"/>
        <v>68.86</v>
      </c>
      <c r="R2460" s="15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52"/>
        <v>108.78</v>
      </c>
      <c r="R2461" s="15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52"/>
        <v>125.99</v>
      </c>
      <c r="R2462" s="15">
        <f t="shared" si="153"/>
        <v>42704.187118055561</v>
      </c>
      <c r="S2462" s="15">
        <f t="shared" si="154"/>
        <v>42738.178472222222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52"/>
        <v>90.52</v>
      </c>
      <c r="R2463" s="15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52"/>
        <v>28.88</v>
      </c>
      <c r="R2464" s="15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52"/>
        <v>31</v>
      </c>
      <c r="R2465" s="15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52"/>
        <v>51.67</v>
      </c>
      <c r="R2466" s="15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52"/>
        <v>26.27</v>
      </c>
      <c r="R2467" s="15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52"/>
        <v>48.08</v>
      </c>
      <c r="R2468" s="15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52"/>
        <v>27.56</v>
      </c>
      <c r="R2469" s="15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52"/>
        <v>36.97</v>
      </c>
      <c r="R2470" s="15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52"/>
        <v>29.02</v>
      </c>
      <c r="R2471" s="15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52"/>
        <v>28.66</v>
      </c>
      <c r="R2472" s="15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52"/>
        <v>37.65</v>
      </c>
      <c r="R2473" s="15">
        <f t="shared" si="153"/>
        <v>40893.992962962962</v>
      </c>
      <c r="S2473" s="15">
        <f t="shared" si="154"/>
        <v>40933.992962962962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52"/>
        <v>97.9</v>
      </c>
      <c r="R2474" s="15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52"/>
        <v>42.55</v>
      </c>
      <c r="R2475" s="15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52"/>
        <v>131.58000000000001</v>
      </c>
      <c r="R2476" s="15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52"/>
        <v>32.32</v>
      </c>
      <c r="R2477" s="15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52"/>
        <v>61.1</v>
      </c>
      <c r="R2478" s="15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52"/>
        <v>31.34</v>
      </c>
      <c r="R2479" s="15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52"/>
        <v>129.11000000000001</v>
      </c>
      <c r="R2480" s="15">
        <f t="shared" si="153"/>
        <v>41257.950381944444</v>
      </c>
      <c r="S2480" s="15">
        <f t="shared" si="154"/>
        <v>41287.950381944444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52"/>
        <v>25.02</v>
      </c>
      <c r="R2481" s="15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52"/>
        <v>250</v>
      </c>
      <c r="R2482" s="15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52"/>
        <v>47.54</v>
      </c>
      <c r="R2483" s="15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52"/>
        <v>40.04</v>
      </c>
      <c r="R2484" s="15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52"/>
        <v>65.84</v>
      </c>
      <c r="R2485" s="15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52"/>
        <v>46.4</v>
      </c>
      <c r="R2486" s="15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52"/>
        <v>50.37</v>
      </c>
      <c r="R2487" s="15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52"/>
        <v>26.57</v>
      </c>
      <c r="R2488" s="15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52"/>
        <v>39.49</v>
      </c>
      <c r="R2489" s="15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52"/>
        <v>49.25</v>
      </c>
      <c r="R2490" s="15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52"/>
        <v>62.38</v>
      </c>
      <c r="R2491" s="15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52"/>
        <v>37.94</v>
      </c>
      <c r="R2492" s="15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52"/>
        <v>51.6</v>
      </c>
      <c r="R2493" s="15">
        <f t="shared" si="153"/>
        <v>40542.839282407411</v>
      </c>
      <c r="S2493" s="15">
        <f t="shared" si="154"/>
        <v>40559.07708333333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52"/>
        <v>27.78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52"/>
        <v>99.38</v>
      </c>
      <c r="R2495" s="15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52"/>
        <v>38.85</v>
      </c>
      <c r="R2496" s="15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52"/>
        <v>45.55</v>
      </c>
      <c r="R2497" s="15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52"/>
        <v>600</v>
      </c>
      <c r="R2498" s="15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56">IFERROR(ROUND(E2499/L2499,2),0)</f>
        <v>80.55</v>
      </c>
      <c r="R2499" s="15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56"/>
        <v>52.8</v>
      </c>
      <c r="R2500" s="15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56"/>
        <v>47.68</v>
      </c>
      <c r="R2501" s="15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56"/>
        <v>23.45</v>
      </c>
      <c r="R2502" s="15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56"/>
        <v>40.14</v>
      </c>
      <c r="R2503" s="15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56"/>
        <v>17.2</v>
      </c>
      <c r="R2504" s="15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>
        <f t="shared" si="156"/>
        <v>0</v>
      </c>
      <c r="R2505" s="15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>
        <f t="shared" si="156"/>
        <v>0</v>
      </c>
      <c r="R2506" s="15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>
        <f t="shared" si="156"/>
        <v>0</v>
      </c>
      <c r="R2507" s="15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56"/>
        <v>15</v>
      </c>
      <c r="R2508" s="15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>
        <f t="shared" si="156"/>
        <v>0</v>
      </c>
      <c r="R2509" s="15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>
        <f t="shared" si="156"/>
        <v>0</v>
      </c>
      <c r="R2510" s="15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56"/>
        <v>35.71</v>
      </c>
      <c r="R2511" s="15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56"/>
        <v>37.5</v>
      </c>
      <c r="R2512" s="15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>
        <f t="shared" si="156"/>
        <v>0</v>
      </c>
      <c r="R2513" s="15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>
        <f t="shared" si="156"/>
        <v>0</v>
      </c>
      <c r="R2514" s="15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>
        <f t="shared" si="156"/>
        <v>0</v>
      </c>
      <c r="R2515" s="15">
        <f t="shared" si="157"/>
        <v>42732.00681712963</v>
      </c>
      <c r="S2515" s="15">
        <f t="shared" si="158"/>
        <v>42792.00681712963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56"/>
        <v>52.5</v>
      </c>
      <c r="R2516" s="15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56"/>
        <v>77.5</v>
      </c>
      <c r="R2517" s="15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>
        <f t="shared" si="156"/>
        <v>0</v>
      </c>
      <c r="R2518" s="15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56"/>
        <v>53.55</v>
      </c>
      <c r="R2519" s="15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>
        <f t="shared" si="156"/>
        <v>0</v>
      </c>
      <c r="R2520" s="15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56"/>
        <v>16.25</v>
      </c>
      <c r="R2521" s="15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>
        <f t="shared" si="156"/>
        <v>0</v>
      </c>
      <c r="R2522" s="15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56"/>
        <v>103.68</v>
      </c>
      <c r="R2523" s="15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56"/>
        <v>185.19</v>
      </c>
      <c r="R2524" s="15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56"/>
        <v>54.15</v>
      </c>
      <c r="R2525" s="15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56"/>
        <v>177.21</v>
      </c>
      <c r="R2526" s="15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56"/>
        <v>100.33</v>
      </c>
      <c r="R2527" s="15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56"/>
        <v>136.91</v>
      </c>
      <c r="R2528" s="15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56"/>
        <v>57.54</v>
      </c>
      <c r="R2529" s="15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56"/>
        <v>52.96</v>
      </c>
      <c r="R2530" s="15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56"/>
        <v>82.33</v>
      </c>
      <c r="R2531" s="15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56"/>
        <v>135.41999999999999</v>
      </c>
      <c r="R2532" s="15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56"/>
        <v>74.069999999999993</v>
      </c>
      <c r="R2533" s="15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56"/>
        <v>84.08</v>
      </c>
      <c r="R2534" s="15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56"/>
        <v>61.03</v>
      </c>
      <c r="R2535" s="15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56"/>
        <v>150</v>
      </c>
      <c r="R2536" s="15">
        <f t="shared" si="157"/>
        <v>40127.700370370374</v>
      </c>
      <c r="S2536" s="15">
        <f t="shared" si="158"/>
        <v>40179.25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56"/>
        <v>266.08999999999997</v>
      </c>
      <c r="R2537" s="15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56"/>
        <v>7.25</v>
      </c>
      <c r="R2538" s="15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56"/>
        <v>100</v>
      </c>
      <c r="R2539" s="15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56"/>
        <v>109.96</v>
      </c>
      <c r="R2540" s="15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56"/>
        <v>169.92</v>
      </c>
      <c r="R2541" s="15">
        <f t="shared" si="157"/>
        <v>41977.902222222227</v>
      </c>
      <c r="S2541" s="15">
        <f t="shared" si="158"/>
        <v>42037.902222222227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56"/>
        <v>95.74</v>
      </c>
      <c r="R2542" s="15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56"/>
        <v>59.46</v>
      </c>
      <c r="R2543" s="15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56"/>
        <v>55.77</v>
      </c>
      <c r="R2544" s="15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56"/>
        <v>30.08</v>
      </c>
      <c r="R2545" s="15">
        <f t="shared" si="157"/>
        <v>40514.107615740737</v>
      </c>
      <c r="S2545" s="15">
        <f t="shared" si="158"/>
        <v>40545.125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56"/>
        <v>88.44</v>
      </c>
      <c r="R2546" s="15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56"/>
        <v>64.03</v>
      </c>
      <c r="R2547" s="15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56"/>
        <v>60.15</v>
      </c>
      <c r="R2548" s="15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56"/>
        <v>49.19</v>
      </c>
      <c r="R2549" s="15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56"/>
        <v>165.16</v>
      </c>
      <c r="R2550" s="15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56"/>
        <v>43.62</v>
      </c>
      <c r="R2551" s="15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56"/>
        <v>43.7</v>
      </c>
      <c r="R2552" s="15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56"/>
        <v>67.42</v>
      </c>
      <c r="R2553" s="15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56"/>
        <v>177.5</v>
      </c>
      <c r="R2554" s="15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56"/>
        <v>38.880000000000003</v>
      </c>
      <c r="R2555" s="15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56"/>
        <v>54.99</v>
      </c>
      <c r="R2556" s="15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56"/>
        <v>61.34</v>
      </c>
      <c r="R2557" s="15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56"/>
        <v>23.12</v>
      </c>
      <c r="R2558" s="15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56"/>
        <v>29.61</v>
      </c>
      <c r="R2559" s="15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56"/>
        <v>75.61</v>
      </c>
      <c r="R2560" s="15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56"/>
        <v>35.6</v>
      </c>
      <c r="R2561" s="15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56"/>
        <v>143</v>
      </c>
      <c r="R2562" s="15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>
        <f t="shared" ref="Q2563:Q2626" si="160">IFERROR(ROUND(E2563/L2563,2),0)</f>
        <v>0</v>
      </c>
      <c r="R2563" s="15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60"/>
        <v>25</v>
      </c>
      <c r="R2564" s="15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>
        <f t="shared" si="160"/>
        <v>0</v>
      </c>
      <c r="R2565" s="15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>
        <f t="shared" si="160"/>
        <v>0</v>
      </c>
      <c r="R2566" s="15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60"/>
        <v>100</v>
      </c>
      <c r="R2567" s="15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>
        <f t="shared" si="160"/>
        <v>0</v>
      </c>
      <c r="R2568" s="15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60"/>
        <v>60</v>
      </c>
      <c r="R2569" s="15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60"/>
        <v>50</v>
      </c>
      <c r="R2570" s="15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60"/>
        <v>72.5</v>
      </c>
      <c r="R2571" s="15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60"/>
        <v>29.5</v>
      </c>
      <c r="R2572" s="15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60"/>
        <v>62.5</v>
      </c>
      <c r="R2573" s="15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>
        <f t="shared" si="160"/>
        <v>0</v>
      </c>
      <c r="R2574" s="15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>
        <f t="shared" si="160"/>
        <v>0</v>
      </c>
      <c r="R2575" s="15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>
        <f t="shared" si="160"/>
        <v>0</v>
      </c>
      <c r="R2576" s="15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>
        <f t="shared" si="160"/>
        <v>0</v>
      </c>
      <c r="R2577" s="15">
        <f t="shared" si="161"/>
        <v>41986.108726851846</v>
      </c>
      <c r="S2577" s="15">
        <f t="shared" si="162"/>
        <v>42016.108726851846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>
        <f t="shared" si="160"/>
        <v>0</v>
      </c>
      <c r="R2578" s="15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>
        <f t="shared" si="160"/>
        <v>0</v>
      </c>
      <c r="R2579" s="15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>
        <f t="shared" si="160"/>
        <v>0</v>
      </c>
      <c r="R2580" s="15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60"/>
        <v>23.08</v>
      </c>
      <c r="R2581" s="15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60"/>
        <v>25.5</v>
      </c>
      <c r="R2582" s="15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60"/>
        <v>48.18</v>
      </c>
      <c r="R2583" s="15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60"/>
        <v>1</v>
      </c>
      <c r="R2584" s="15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60"/>
        <v>1</v>
      </c>
      <c r="R2585" s="15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>
        <f t="shared" si="160"/>
        <v>0</v>
      </c>
      <c r="R2586" s="15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60"/>
        <v>50</v>
      </c>
      <c r="R2587" s="15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60"/>
        <v>5</v>
      </c>
      <c r="R2588" s="15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60"/>
        <v>202.83</v>
      </c>
      <c r="R2589" s="15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60"/>
        <v>29.13</v>
      </c>
      <c r="R2590" s="15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60"/>
        <v>5</v>
      </c>
      <c r="R2591" s="15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>
        <f t="shared" si="160"/>
        <v>0</v>
      </c>
      <c r="R2592" s="15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60"/>
        <v>13</v>
      </c>
      <c r="R2593" s="15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60"/>
        <v>50</v>
      </c>
      <c r="R2594" s="15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>
        <f t="shared" si="160"/>
        <v>0</v>
      </c>
      <c r="R2595" s="15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60"/>
        <v>1</v>
      </c>
      <c r="R2596" s="15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60"/>
        <v>96.05</v>
      </c>
      <c r="R2597" s="15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60"/>
        <v>305.77999999999997</v>
      </c>
      <c r="R2598" s="15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60"/>
        <v>12.14</v>
      </c>
      <c r="R2599" s="15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60"/>
        <v>83.57</v>
      </c>
      <c r="R2600" s="15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60"/>
        <v>18</v>
      </c>
      <c r="R2601" s="15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60"/>
        <v>115.53</v>
      </c>
      <c r="R2602" s="15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60"/>
        <v>21.9</v>
      </c>
      <c r="R2603" s="15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60"/>
        <v>80.02</v>
      </c>
      <c r="R2604" s="15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60"/>
        <v>35.520000000000003</v>
      </c>
      <c r="R2605" s="15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60"/>
        <v>64.930000000000007</v>
      </c>
      <c r="R2606" s="15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60"/>
        <v>60.97</v>
      </c>
      <c r="R2607" s="15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60"/>
        <v>31.44</v>
      </c>
      <c r="R2608" s="15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60"/>
        <v>81.95</v>
      </c>
      <c r="R2609" s="15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60"/>
        <v>58.93</v>
      </c>
      <c r="R2610" s="15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60"/>
        <v>157.29</v>
      </c>
      <c r="R2611" s="15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60"/>
        <v>55.76</v>
      </c>
      <c r="R2612" s="15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60"/>
        <v>83.8</v>
      </c>
      <c r="R2613" s="15">
        <f t="shared" si="161"/>
        <v>42704.335810185185</v>
      </c>
      <c r="S2613" s="15">
        <f t="shared" si="162"/>
        <v>42737.957638888889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60"/>
        <v>58.42</v>
      </c>
      <c r="R2614" s="15">
        <f t="shared" si="161"/>
        <v>41982.143171296295</v>
      </c>
      <c r="S2614" s="15">
        <f t="shared" si="162"/>
        <v>42013.143171296295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60"/>
        <v>270.57</v>
      </c>
      <c r="R2615" s="15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60"/>
        <v>107.1</v>
      </c>
      <c r="R2616" s="15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60"/>
        <v>47.18</v>
      </c>
      <c r="R2617" s="15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60"/>
        <v>120.31</v>
      </c>
      <c r="R2618" s="15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60"/>
        <v>27.6</v>
      </c>
      <c r="R2619" s="15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60"/>
        <v>205.3</v>
      </c>
      <c r="R2620" s="15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60"/>
        <v>35.549999999999997</v>
      </c>
      <c r="R2621" s="15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60"/>
        <v>74.64</v>
      </c>
      <c r="R2622" s="15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60"/>
        <v>47.06</v>
      </c>
      <c r="R2623" s="15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60"/>
        <v>26.59</v>
      </c>
      <c r="R2624" s="15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60"/>
        <v>36.770000000000003</v>
      </c>
      <c r="R2625" s="15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60"/>
        <v>31.82</v>
      </c>
      <c r="R2626" s="15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64">IFERROR(ROUND(E2627/L2627,2),0)</f>
        <v>27.58</v>
      </c>
      <c r="R2627" s="15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64"/>
        <v>56</v>
      </c>
      <c r="R2628" s="15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64"/>
        <v>21.56</v>
      </c>
      <c r="R2629" s="15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64"/>
        <v>44.1</v>
      </c>
      <c r="R2630" s="15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64"/>
        <v>63.87</v>
      </c>
      <c r="R2631" s="15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64"/>
        <v>38.99</v>
      </c>
      <c r="R2632" s="15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64"/>
        <v>80.19</v>
      </c>
      <c r="R2633" s="15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64"/>
        <v>34.9</v>
      </c>
      <c r="R2634" s="15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64"/>
        <v>89.1</v>
      </c>
      <c r="R2635" s="15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64"/>
        <v>39.44</v>
      </c>
      <c r="R2636" s="15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64"/>
        <v>136.9</v>
      </c>
      <c r="R2637" s="15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64"/>
        <v>37.46</v>
      </c>
      <c r="R2638" s="15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64"/>
        <v>31.96</v>
      </c>
      <c r="R2639" s="15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64"/>
        <v>25.21</v>
      </c>
      <c r="R2640" s="15">
        <f t="shared" si="165"/>
        <v>41989.913136574076</v>
      </c>
      <c r="S2640" s="15">
        <f t="shared" si="166"/>
        <v>42019.913136574076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64"/>
        <v>10.039999999999999</v>
      </c>
      <c r="R2641" s="15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64"/>
        <v>45.94</v>
      </c>
      <c r="R2642" s="15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64"/>
        <v>15</v>
      </c>
      <c r="R2643" s="15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>
        <f t="shared" si="164"/>
        <v>0</v>
      </c>
      <c r="R2644" s="15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64"/>
        <v>223.58</v>
      </c>
      <c r="R2645" s="15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64"/>
        <v>39.479999999999997</v>
      </c>
      <c r="R2646" s="15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64"/>
        <v>91.3</v>
      </c>
      <c r="R2647" s="15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64"/>
        <v>78.67</v>
      </c>
      <c r="R2648" s="15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64"/>
        <v>12</v>
      </c>
      <c r="R2649" s="15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64"/>
        <v>17.670000000000002</v>
      </c>
      <c r="R2650" s="15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64"/>
        <v>41.33</v>
      </c>
      <c r="R2651" s="15">
        <f t="shared" si="165"/>
        <v>42341.99700231482</v>
      </c>
      <c r="S2651" s="15">
        <f t="shared" si="166"/>
        <v>42401.99700231482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64"/>
        <v>71.599999999999994</v>
      </c>
      <c r="R2652" s="15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64"/>
        <v>307.82</v>
      </c>
      <c r="R2653" s="15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64"/>
        <v>80.45</v>
      </c>
      <c r="R2654" s="15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64"/>
        <v>83.94</v>
      </c>
      <c r="R2655" s="15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64"/>
        <v>8.5</v>
      </c>
      <c r="R2656" s="15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64"/>
        <v>73.37</v>
      </c>
      <c r="R2657" s="15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64"/>
        <v>112.86</v>
      </c>
      <c r="R2658" s="15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64"/>
        <v>95.28</v>
      </c>
      <c r="R2659" s="15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64"/>
        <v>22.75</v>
      </c>
      <c r="R2660" s="15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64"/>
        <v>133.30000000000001</v>
      </c>
      <c r="R2661" s="15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64"/>
        <v>3.8</v>
      </c>
      <c r="R2662" s="15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64"/>
        <v>85.75</v>
      </c>
      <c r="R2663" s="15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64"/>
        <v>267</v>
      </c>
      <c r="R2664" s="15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64"/>
        <v>373.56</v>
      </c>
      <c r="R2665" s="15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64"/>
        <v>174.04</v>
      </c>
      <c r="R2666" s="15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64"/>
        <v>93.7</v>
      </c>
      <c r="R2667" s="15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64"/>
        <v>77.33</v>
      </c>
      <c r="R2668" s="15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64"/>
        <v>92.22</v>
      </c>
      <c r="R2669" s="15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64"/>
        <v>60.96</v>
      </c>
      <c r="R2670" s="15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64"/>
        <v>91</v>
      </c>
      <c r="R2671" s="15">
        <f t="shared" si="165"/>
        <v>42319.035833333335</v>
      </c>
      <c r="S2671" s="15">
        <f t="shared" si="166"/>
        <v>42379.035833333335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64"/>
        <v>41.58</v>
      </c>
      <c r="R2672" s="15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64"/>
        <v>33.76</v>
      </c>
      <c r="R2673" s="15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64"/>
        <v>70.62</v>
      </c>
      <c r="R2674" s="15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64"/>
        <v>167.15</v>
      </c>
      <c r="R2675" s="15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64"/>
        <v>128.62</v>
      </c>
      <c r="R2676" s="15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64"/>
        <v>65.41</v>
      </c>
      <c r="R2677" s="15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64"/>
        <v>117.56</v>
      </c>
      <c r="R2678" s="15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64"/>
        <v>126.48</v>
      </c>
      <c r="R2679" s="15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64"/>
        <v>550</v>
      </c>
      <c r="R2680" s="15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64"/>
        <v>44</v>
      </c>
      <c r="R2681" s="15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64"/>
        <v>69</v>
      </c>
      <c r="R2682" s="15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64"/>
        <v>27.5</v>
      </c>
      <c r="R2683" s="15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64"/>
        <v>84.9</v>
      </c>
      <c r="R2684" s="15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64"/>
        <v>12</v>
      </c>
      <c r="R2685" s="15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64"/>
        <v>200</v>
      </c>
      <c r="R2686" s="15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64"/>
        <v>10</v>
      </c>
      <c r="R2687" s="15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>
        <f t="shared" si="164"/>
        <v>0</v>
      </c>
      <c r="R2688" s="15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>
        <f t="shared" si="164"/>
        <v>0</v>
      </c>
      <c r="R2689" s="15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64"/>
        <v>5.29</v>
      </c>
      <c r="R2690" s="15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 t="shared" ref="Q2691:Q2754" si="168">IFERROR(ROUND(E2691/L2691,2),0)</f>
        <v>1</v>
      </c>
      <c r="R2691" s="15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 t="shared" si="168"/>
        <v>72.760000000000005</v>
      </c>
      <c r="R2692" s="15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 t="shared" si="168"/>
        <v>17.5</v>
      </c>
      <c r="R2693" s="15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 t="shared" si="168"/>
        <v>25</v>
      </c>
      <c r="R2694" s="15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 t="shared" si="168"/>
        <v>13.33</v>
      </c>
      <c r="R2695" s="15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 t="shared" si="168"/>
        <v>1</v>
      </c>
      <c r="R2696" s="15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 t="shared" si="168"/>
        <v>23.67</v>
      </c>
      <c r="R2697" s="15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 t="shared" si="168"/>
        <v>89.21</v>
      </c>
      <c r="R2698" s="15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 t="shared" si="168"/>
        <v>116.56</v>
      </c>
      <c r="R2699" s="15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 t="shared" si="168"/>
        <v>13.01</v>
      </c>
      <c r="R2700" s="15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>
        <f t="shared" si="168"/>
        <v>0</v>
      </c>
      <c r="R2701" s="15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 t="shared" si="168"/>
        <v>17.5</v>
      </c>
      <c r="R2702" s="15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si="168"/>
        <v>34.130000000000003</v>
      </c>
      <c r="R2703" s="15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68"/>
        <v>132.35</v>
      </c>
      <c r="R2704" s="15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68"/>
        <v>922.22</v>
      </c>
      <c r="R2705" s="15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68"/>
        <v>163.57</v>
      </c>
      <c r="R2706" s="15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68"/>
        <v>217.38</v>
      </c>
      <c r="R2707" s="15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68"/>
        <v>149.44</v>
      </c>
      <c r="R2708" s="15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68"/>
        <v>71.239999999999995</v>
      </c>
      <c r="R2709" s="15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68"/>
        <v>44.46</v>
      </c>
      <c r="R2710" s="15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68"/>
        <v>164.94</v>
      </c>
      <c r="R2711" s="15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68"/>
        <v>84.87</v>
      </c>
      <c r="R2712" s="15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68"/>
        <v>53.95</v>
      </c>
      <c r="R2713" s="15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68"/>
        <v>50.53</v>
      </c>
      <c r="R2714" s="15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68"/>
        <v>108</v>
      </c>
      <c r="R2715" s="15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68"/>
        <v>95.37</v>
      </c>
      <c r="R2716" s="15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68"/>
        <v>57.63</v>
      </c>
      <c r="R2717" s="15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68"/>
        <v>64.16</v>
      </c>
      <c r="R2718" s="15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68"/>
        <v>92.39</v>
      </c>
      <c r="R2719" s="15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68"/>
        <v>125.98</v>
      </c>
      <c r="R2720" s="15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68"/>
        <v>94.64</v>
      </c>
      <c r="R2721" s="15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68"/>
        <v>170.7</v>
      </c>
      <c r="R2722" s="15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 t="shared" si="168"/>
        <v>40.76</v>
      </c>
      <c r="R2723" s="15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 t="shared" si="168"/>
        <v>68.25</v>
      </c>
      <c r="R2724" s="15">
        <f t="shared" si="169"/>
        <v>42704.857094907406</v>
      </c>
      <c r="S2724" s="15">
        <f t="shared" si="170"/>
        <v>42764.857094907406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 t="shared" si="168"/>
        <v>95.49</v>
      </c>
      <c r="R2725" s="15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 t="shared" si="168"/>
        <v>7.19</v>
      </c>
      <c r="R2726" s="15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 t="shared" si="168"/>
        <v>511.65</v>
      </c>
      <c r="R2727" s="15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 t="shared" si="168"/>
        <v>261.75</v>
      </c>
      <c r="R2728" s="15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 t="shared" si="168"/>
        <v>69.760000000000005</v>
      </c>
      <c r="R2729" s="15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 t="shared" si="168"/>
        <v>77.23</v>
      </c>
      <c r="R2730" s="15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 t="shared" si="168"/>
        <v>340.57</v>
      </c>
      <c r="R2731" s="15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 t="shared" si="168"/>
        <v>67.42</v>
      </c>
      <c r="R2732" s="15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 t="shared" si="168"/>
        <v>845.7</v>
      </c>
      <c r="R2733" s="15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 t="shared" si="168"/>
        <v>97.19</v>
      </c>
      <c r="R2734" s="15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 t="shared" si="168"/>
        <v>451.84</v>
      </c>
      <c r="R2735" s="15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 t="shared" si="168"/>
        <v>138.66999999999999</v>
      </c>
      <c r="R2736" s="15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 t="shared" si="168"/>
        <v>21.64</v>
      </c>
      <c r="R2737" s="15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 t="shared" si="168"/>
        <v>169.52</v>
      </c>
      <c r="R2738" s="15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 t="shared" si="168"/>
        <v>161.88</v>
      </c>
      <c r="R2739" s="15">
        <f t="shared" si="169"/>
        <v>41611.917673611111</v>
      </c>
      <c r="S2739" s="15">
        <f t="shared" si="170"/>
        <v>41654.791666666664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 t="shared" si="168"/>
        <v>493.13</v>
      </c>
      <c r="R2740" s="15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 t="shared" si="168"/>
        <v>22.12</v>
      </c>
      <c r="R2741" s="15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 t="shared" si="168"/>
        <v>18.239999999999998</v>
      </c>
      <c r="R2742" s="15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 t="shared" si="168"/>
        <v>8.75</v>
      </c>
      <c r="R2743" s="15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 t="shared" si="168"/>
        <v>40.61</v>
      </c>
      <c r="R2744" s="15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>
        <f t="shared" si="168"/>
        <v>0</v>
      </c>
      <c r="R2745" s="15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 t="shared" si="168"/>
        <v>37.950000000000003</v>
      </c>
      <c r="R2746" s="15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 t="shared" si="168"/>
        <v>35.729999999999997</v>
      </c>
      <c r="R2747" s="15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 t="shared" si="168"/>
        <v>42.16</v>
      </c>
      <c r="R2748" s="15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 t="shared" si="168"/>
        <v>35</v>
      </c>
      <c r="R2749" s="15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 t="shared" si="168"/>
        <v>13.25</v>
      </c>
      <c r="R2750" s="15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 t="shared" si="168"/>
        <v>55</v>
      </c>
      <c r="R2751" s="15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>
        <f t="shared" si="168"/>
        <v>0</v>
      </c>
      <c r="R2752" s="15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>
        <f t="shared" si="168"/>
        <v>0</v>
      </c>
      <c r="R2753" s="15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 t="shared" si="168"/>
        <v>39.29</v>
      </c>
      <c r="R2754" s="15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 t="shared" ref="Q2755:Q2818" si="172">IFERROR(ROUND(E2755/L2755,2),0)</f>
        <v>47.5</v>
      </c>
      <c r="R2755" s="15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>
        <f t="shared" si="172"/>
        <v>0</v>
      </c>
      <c r="R2756" s="15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 t="shared" si="172"/>
        <v>17.329999999999998</v>
      </c>
      <c r="R2757" s="15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 t="shared" si="172"/>
        <v>31.76</v>
      </c>
      <c r="R2758" s="15">
        <f t="shared" si="173"/>
        <v>41620.90047453704</v>
      </c>
      <c r="S2758" s="15">
        <f t="shared" si="174"/>
        <v>41650.90047453704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 t="shared" si="172"/>
        <v>5</v>
      </c>
      <c r="R2759" s="15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 t="shared" si="172"/>
        <v>39</v>
      </c>
      <c r="R2760" s="15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 t="shared" si="172"/>
        <v>52.5</v>
      </c>
      <c r="R2761" s="15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>
        <f t="shared" si="172"/>
        <v>0</v>
      </c>
      <c r="R2762" s="15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 t="shared" si="172"/>
        <v>9</v>
      </c>
      <c r="R2763" s="15">
        <f t="shared" si="173"/>
        <v>41247.063576388886</v>
      </c>
      <c r="S2763" s="15">
        <f t="shared" si="174"/>
        <v>41277.063576388886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 t="shared" si="172"/>
        <v>25</v>
      </c>
      <c r="R2764" s="15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 t="shared" si="172"/>
        <v>30</v>
      </c>
      <c r="R2765" s="15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 t="shared" si="172"/>
        <v>11.25</v>
      </c>
      <c r="R2766" s="15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>
        <f t="shared" si="172"/>
        <v>0</v>
      </c>
      <c r="R2767" s="15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 t="shared" si="172"/>
        <v>25</v>
      </c>
      <c r="R2768" s="15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 t="shared" si="172"/>
        <v>11.33</v>
      </c>
      <c r="R2769" s="15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 t="shared" si="172"/>
        <v>29.47</v>
      </c>
      <c r="R2770" s="15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 t="shared" si="172"/>
        <v>1</v>
      </c>
      <c r="R2771" s="15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 t="shared" si="172"/>
        <v>63.1</v>
      </c>
      <c r="R2772" s="15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>
        <f t="shared" si="172"/>
        <v>0</v>
      </c>
      <c r="R2773" s="15">
        <f t="shared" si="173"/>
        <v>41257.531712962962</v>
      </c>
      <c r="S2773" s="15">
        <f t="shared" si="174"/>
        <v>41306.708333333336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>
        <f t="shared" si="172"/>
        <v>0</v>
      </c>
      <c r="R2774" s="15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 t="shared" si="172"/>
        <v>1</v>
      </c>
      <c r="R2775" s="15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 t="shared" si="172"/>
        <v>43.85</v>
      </c>
      <c r="R2776" s="15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 t="shared" si="172"/>
        <v>75</v>
      </c>
      <c r="R2777" s="15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 t="shared" si="172"/>
        <v>45.97</v>
      </c>
      <c r="R2778" s="15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 t="shared" si="172"/>
        <v>10</v>
      </c>
      <c r="R2779" s="15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 t="shared" si="172"/>
        <v>93.67</v>
      </c>
      <c r="R2780" s="15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 t="shared" si="172"/>
        <v>53</v>
      </c>
      <c r="R2781" s="15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>
        <f t="shared" si="172"/>
        <v>0</v>
      </c>
      <c r="R2782" s="15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si="172"/>
        <v>47</v>
      </c>
      <c r="R2783" s="15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72"/>
        <v>66.67</v>
      </c>
      <c r="R2784" s="15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72"/>
        <v>18.77</v>
      </c>
      <c r="R2785" s="15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72"/>
        <v>66.11</v>
      </c>
      <c r="R2786" s="15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72"/>
        <v>36.86</v>
      </c>
      <c r="R2787" s="15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72"/>
        <v>39.81</v>
      </c>
      <c r="R2788" s="15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72"/>
        <v>31.5</v>
      </c>
      <c r="R2789" s="15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72"/>
        <v>102.5</v>
      </c>
      <c r="R2790" s="15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72"/>
        <v>126.46</v>
      </c>
      <c r="R2791" s="15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72"/>
        <v>47.88</v>
      </c>
      <c r="R2792" s="15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72"/>
        <v>73.209999999999994</v>
      </c>
      <c r="R2793" s="15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72"/>
        <v>89.67</v>
      </c>
      <c r="R2794" s="15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72"/>
        <v>151.46</v>
      </c>
      <c r="R2795" s="15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72"/>
        <v>25</v>
      </c>
      <c r="R2796" s="15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72"/>
        <v>36.5</v>
      </c>
      <c r="R2797" s="15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72"/>
        <v>44</v>
      </c>
      <c r="R2798" s="15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72"/>
        <v>87.36</v>
      </c>
      <c r="R2799" s="15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72"/>
        <v>36.47</v>
      </c>
      <c r="R2800" s="15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72"/>
        <v>44.86</v>
      </c>
      <c r="R2801" s="15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72"/>
        <v>42.9</v>
      </c>
      <c r="R2802" s="15">
        <f t="shared" si="173"/>
        <v>41948.552847222221</v>
      </c>
      <c r="S2802" s="15">
        <f t="shared" si="174"/>
        <v>42008.552847222221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72"/>
        <v>51.23</v>
      </c>
      <c r="R2803" s="15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72"/>
        <v>33.94</v>
      </c>
      <c r="R2804" s="15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72"/>
        <v>90.74</v>
      </c>
      <c r="R2805" s="15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72"/>
        <v>50</v>
      </c>
      <c r="R2806" s="15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72"/>
        <v>24.44</v>
      </c>
      <c r="R2807" s="15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72"/>
        <v>44.25</v>
      </c>
      <c r="R2808" s="15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72"/>
        <v>67.739999999999995</v>
      </c>
      <c r="R2809" s="15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72"/>
        <v>65.38</v>
      </c>
      <c r="R2810" s="15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72"/>
        <v>121.9</v>
      </c>
      <c r="R2811" s="15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72"/>
        <v>47.46</v>
      </c>
      <c r="R2812" s="15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72"/>
        <v>92.84</v>
      </c>
      <c r="R2813" s="15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72"/>
        <v>68.25</v>
      </c>
      <c r="R2814" s="15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72"/>
        <v>37.21</v>
      </c>
      <c r="R2815" s="15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72"/>
        <v>25.25</v>
      </c>
      <c r="R2816" s="15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72"/>
        <v>43.21</v>
      </c>
      <c r="R2817" s="15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72"/>
        <v>25.13</v>
      </c>
      <c r="R2818" s="15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ref="Q2819:Q2882" si="176">IFERROR(ROUND(E2819/L2819,2),0)</f>
        <v>23.64</v>
      </c>
      <c r="R2819" s="15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76"/>
        <v>103.95</v>
      </c>
      <c r="R2820" s="15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76"/>
        <v>50.38</v>
      </c>
      <c r="R2821" s="15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76"/>
        <v>13.6</v>
      </c>
      <c r="R2822" s="15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76"/>
        <v>28.57</v>
      </c>
      <c r="R2823" s="15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76"/>
        <v>63.83</v>
      </c>
      <c r="R2824" s="15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76"/>
        <v>8.86</v>
      </c>
      <c r="R2825" s="15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76"/>
        <v>50.67</v>
      </c>
      <c r="R2826" s="15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76"/>
        <v>60.78</v>
      </c>
      <c r="R2827" s="15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76"/>
        <v>113.42</v>
      </c>
      <c r="R2828" s="15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76"/>
        <v>104.57</v>
      </c>
      <c r="R2829" s="15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76"/>
        <v>98.31</v>
      </c>
      <c r="R2830" s="15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76"/>
        <v>35.04</v>
      </c>
      <c r="R2831" s="15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76"/>
        <v>272.73</v>
      </c>
      <c r="R2832" s="15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76"/>
        <v>63.85</v>
      </c>
      <c r="R2833" s="15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76"/>
        <v>30.19</v>
      </c>
      <c r="R2834" s="15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76"/>
        <v>83.51</v>
      </c>
      <c r="R2835" s="15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76"/>
        <v>64.760000000000005</v>
      </c>
      <c r="R2836" s="15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76"/>
        <v>20.12</v>
      </c>
      <c r="R2837" s="15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76"/>
        <v>44.09</v>
      </c>
      <c r="R2838" s="15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76"/>
        <v>40.479999999999997</v>
      </c>
      <c r="R2839" s="15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76"/>
        <v>44.54</v>
      </c>
      <c r="R2840" s="15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76"/>
        <v>125.81</v>
      </c>
      <c r="R2841" s="15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76"/>
        <v>19.7</v>
      </c>
      <c r="R2842" s="15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76"/>
        <v>10</v>
      </c>
      <c r="R2843" s="15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>
        <f t="shared" si="176"/>
        <v>0</v>
      </c>
      <c r="R2844" s="15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>
        <f t="shared" si="176"/>
        <v>0</v>
      </c>
      <c r="R2845" s="15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76"/>
        <v>30</v>
      </c>
      <c r="R2846" s="15">
        <f t="shared" si="177"/>
        <v>42709.546064814815</v>
      </c>
      <c r="S2846" s="15">
        <f t="shared" si="178"/>
        <v>42739.546064814815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si="176"/>
        <v>60.67</v>
      </c>
      <c r="R2847" s="15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>
        <f t="shared" si="176"/>
        <v>0</v>
      </c>
      <c r="R2848" s="15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>
        <f t="shared" si="176"/>
        <v>0</v>
      </c>
      <c r="R2849" s="15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76"/>
        <v>23.33</v>
      </c>
      <c r="R2850" s="15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76"/>
        <v>5</v>
      </c>
      <c r="R2851" s="15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76"/>
        <v>23.92</v>
      </c>
      <c r="R2852" s="15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>
        <f t="shared" si="176"/>
        <v>0</v>
      </c>
      <c r="R2853" s="15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76"/>
        <v>15.83</v>
      </c>
      <c r="R2854" s="15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>
        <f t="shared" si="176"/>
        <v>0</v>
      </c>
      <c r="R2855" s="15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76"/>
        <v>29.79</v>
      </c>
      <c r="R2856" s="15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76"/>
        <v>60</v>
      </c>
      <c r="R2857" s="15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76"/>
        <v>24.33</v>
      </c>
      <c r="R2858" s="15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76"/>
        <v>500</v>
      </c>
      <c r="R2859" s="15">
        <f t="shared" si="177"/>
        <v>42726.920081018514</v>
      </c>
      <c r="S2859" s="15">
        <f t="shared" si="178"/>
        <v>42786.75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>
        <f t="shared" si="176"/>
        <v>0</v>
      </c>
      <c r="R2860" s="15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76"/>
        <v>35</v>
      </c>
      <c r="R2861" s="15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76"/>
        <v>29.56</v>
      </c>
      <c r="R2862" s="15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76"/>
        <v>26.67</v>
      </c>
      <c r="R2863" s="15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76"/>
        <v>18.329999999999998</v>
      </c>
      <c r="R2864" s="15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76"/>
        <v>20</v>
      </c>
      <c r="R2865" s="15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76"/>
        <v>13.33</v>
      </c>
      <c r="R2866" s="15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>
        <f t="shared" si="176"/>
        <v>0</v>
      </c>
      <c r="R2867" s="15">
        <f t="shared" si="177"/>
        <v>41950.114108796297</v>
      </c>
      <c r="S2867" s="15">
        <f t="shared" si="178"/>
        <v>42010.114108796297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76"/>
        <v>22.5</v>
      </c>
      <c r="R2868" s="15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76"/>
        <v>50.4</v>
      </c>
      <c r="R2869" s="15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76"/>
        <v>105.03</v>
      </c>
      <c r="R2870" s="15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76"/>
        <v>35.4</v>
      </c>
      <c r="R2871" s="15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76"/>
        <v>83.33</v>
      </c>
      <c r="R2872" s="15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76"/>
        <v>35.92</v>
      </c>
      <c r="R2873" s="15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>
        <f t="shared" si="176"/>
        <v>0</v>
      </c>
      <c r="R2874" s="15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76"/>
        <v>119.13</v>
      </c>
      <c r="R2875" s="15">
        <f t="shared" si="177"/>
        <v>42002.817488425921</v>
      </c>
      <c r="S2875" s="15">
        <f t="shared" si="178"/>
        <v>42032.817488425921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76"/>
        <v>90.33</v>
      </c>
      <c r="R2876" s="15">
        <f t="shared" si="177"/>
        <v>42722.84474537037</v>
      </c>
      <c r="S2876" s="15">
        <f t="shared" si="178"/>
        <v>42752.84474537037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76"/>
        <v>2.33</v>
      </c>
      <c r="R2877" s="15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>
        <f t="shared" si="176"/>
        <v>0</v>
      </c>
      <c r="R2878" s="15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76"/>
        <v>108.33</v>
      </c>
      <c r="R2879" s="15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76"/>
        <v>15.75</v>
      </c>
      <c r="R2880" s="15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76"/>
        <v>29</v>
      </c>
      <c r="R2881" s="15">
        <f t="shared" si="177"/>
        <v>42359.725243055553</v>
      </c>
      <c r="S2881" s="15">
        <f t="shared" si="178"/>
        <v>42389.725243055553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76"/>
        <v>96.55</v>
      </c>
      <c r="R2882" s="15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>
        <f t="shared" ref="Q2883:Q2946" si="180">IFERROR(ROUND(E2883/L2883,2),0)</f>
        <v>0</v>
      </c>
      <c r="R2883" s="15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>
        <f t="shared" ref="T2883:T2923" si="183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80"/>
        <v>63</v>
      </c>
      <c r="R2884" s="15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80"/>
        <v>381.6</v>
      </c>
      <c r="R2885" s="15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80"/>
        <v>46.25</v>
      </c>
      <c r="R2886" s="15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80"/>
        <v>26</v>
      </c>
      <c r="R2887" s="15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80"/>
        <v>10</v>
      </c>
      <c r="R2888" s="15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80"/>
        <v>5</v>
      </c>
      <c r="R2889" s="15">
        <f t="shared" si="181"/>
        <v>41985.427361111113</v>
      </c>
      <c r="S2889" s="15">
        <f t="shared" si="182"/>
        <v>42015.427361111113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>
        <f t="shared" si="180"/>
        <v>0</v>
      </c>
      <c r="R2890" s="15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80"/>
        <v>81.569999999999993</v>
      </c>
      <c r="R2891" s="15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80"/>
        <v>7</v>
      </c>
      <c r="R2892" s="15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80"/>
        <v>27.3</v>
      </c>
      <c r="R2893" s="15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80"/>
        <v>29.41</v>
      </c>
      <c r="R2894" s="15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80"/>
        <v>12.5</v>
      </c>
      <c r="R2895" s="15">
        <f t="shared" si="181"/>
        <v>41953.773090277777</v>
      </c>
      <c r="S2895" s="15">
        <f t="shared" si="182"/>
        <v>42013.083333333328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>
        <f t="shared" si="180"/>
        <v>0</v>
      </c>
      <c r="R2896" s="15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80"/>
        <v>5.75</v>
      </c>
      <c r="R2897" s="15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80"/>
        <v>52.08</v>
      </c>
      <c r="R2898" s="15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80"/>
        <v>183.33</v>
      </c>
      <c r="R2899" s="15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80"/>
        <v>26.33</v>
      </c>
      <c r="R2900" s="15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>
        <f t="shared" si="180"/>
        <v>0</v>
      </c>
      <c r="R2901" s="15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80"/>
        <v>486.43</v>
      </c>
      <c r="R2902" s="15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80"/>
        <v>3</v>
      </c>
      <c r="R2903" s="15">
        <f t="shared" si="181"/>
        <v>41982.904386574075</v>
      </c>
      <c r="S2903" s="15">
        <f t="shared" si="182"/>
        <v>42042.904386574075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80"/>
        <v>25</v>
      </c>
      <c r="R2904" s="15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80"/>
        <v>9.75</v>
      </c>
      <c r="R2905" s="15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80"/>
        <v>18.75</v>
      </c>
      <c r="R2906" s="15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80"/>
        <v>36.590000000000003</v>
      </c>
      <c r="R2907" s="15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80"/>
        <v>80.709999999999994</v>
      </c>
      <c r="R2908" s="15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80"/>
        <v>1</v>
      </c>
      <c r="R2909" s="15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80"/>
        <v>52.8</v>
      </c>
      <c r="R2910" s="15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si="180"/>
        <v>20</v>
      </c>
      <c r="R2911" s="15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80"/>
        <v>1</v>
      </c>
      <c r="R2912" s="15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80"/>
        <v>46.93</v>
      </c>
      <c r="R2913" s="15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80"/>
        <v>78.08</v>
      </c>
      <c r="R2914" s="15">
        <f t="shared" si="181"/>
        <v>42354.131643518514</v>
      </c>
      <c r="S2914" s="15">
        <f t="shared" si="182"/>
        <v>42384.131643518514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80"/>
        <v>1</v>
      </c>
      <c r="R2915" s="15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80"/>
        <v>1</v>
      </c>
      <c r="R2916" s="15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80"/>
        <v>203.67</v>
      </c>
      <c r="R2917" s="15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80"/>
        <v>20.71</v>
      </c>
      <c r="R2918" s="15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80"/>
        <v>48.56</v>
      </c>
      <c r="R2919" s="15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80"/>
        <v>68.099999999999994</v>
      </c>
      <c r="R2920" s="15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80"/>
        <v>8.5</v>
      </c>
      <c r="R2921" s="15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80"/>
        <v>51.62</v>
      </c>
      <c r="R2922" s="15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80"/>
        <v>43</v>
      </c>
      <c r="R2923" s="15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80"/>
        <v>83.33</v>
      </c>
      <c r="R2924" s="15">
        <f t="shared" si="181"/>
        <v>42097.874155092592</v>
      </c>
      <c r="S2924" s="15">
        <f t="shared" si="182"/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80"/>
        <v>30</v>
      </c>
      <c r="R2925" s="15">
        <f t="shared" si="181"/>
        <v>42013.15253472222</v>
      </c>
      <c r="S2925" s="15">
        <f t="shared" si="182"/>
        <v>42028.125</v>
      </c>
      <c r="T2925">
        <f t="shared" ref="T2925:T2988" si="184">YEAR(R2925)</f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80"/>
        <v>175.51</v>
      </c>
      <c r="R2926" s="15">
        <f t="shared" si="181"/>
        <v>42103.556828703702</v>
      </c>
      <c r="S2926" s="15">
        <f t="shared" si="182"/>
        <v>42133.165972222225</v>
      </c>
      <c r="T2926">
        <f t="shared" si="184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80"/>
        <v>231.66</v>
      </c>
      <c r="R2927" s="15">
        <f t="shared" si="181"/>
        <v>41863.584120370368</v>
      </c>
      <c r="S2927" s="15">
        <f t="shared" si="182"/>
        <v>41893.584120370368</v>
      </c>
      <c r="T2927">
        <f t="shared" si="184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80"/>
        <v>75</v>
      </c>
      <c r="R2928" s="15">
        <f t="shared" si="181"/>
        <v>42044.765960648147</v>
      </c>
      <c r="S2928" s="15">
        <f t="shared" si="182"/>
        <v>42058.765960648147</v>
      </c>
      <c r="T2928">
        <f t="shared" si="184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80"/>
        <v>112.14</v>
      </c>
      <c r="R2929" s="15">
        <f t="shared" si="181"/>
        <v>41806.669317129628</v>
      </c>
      <c r="S2929" s="15">
        <f t="shared" si="182"/>
        <v>41835.208333333336</v>
      </c>
      <c r="T2929">
        <f t="shared" si="184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80"/>
        <v>41.67</v>
      </c>
      <c r="R2930" s="15">
        <f t="shared" si="181"/>
        <v>42403.998217592598</v>
      </c>
      <c r="S2930" s="15">
        <f t="shared" si="182"/>
        <v>42433.998217592598</v>
      </c>
      <c r="T2930">
        <f t="shared" si="184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80"/>
        <v>255.17</v>
      </c>
      <c r="R2931" s="15">
        <f t="shared" si="181"/>
        <v>41754.564328703702</v>
      </c>
      <c r="S2931" s="15">
        <f t="shared" si="182"/>
        <v>41784.564328703702</v>
      </c>
      <c r="T2931">
        <f t="shared" si="184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80"/>
        <v>162.77000000000001</v>
      </c>
      <c r="R2932" s="15">
        <f t="shared" si="181"/>
        <v>42101.584074074075</v>
      </c>
      <c r="S2932" s="15">
        <f t="shared" si="182"/>
        <v>42131.584074074075</v>
      </c>
      <c r="T2932">
        <f t="shared" si="184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80"/>
        <v>88.33</v>
      </c>
      <c r="R2933" s="15">
        <f t="shared" si="181"/>
        <v>41872.291238425925</v>
      </c>
      <c r="S2933" s="15">
        <f t="shared" si="182"/>
        <v>41897.255555555559</v>
      </c>
      <c r="T2933">
        <f t="shared" si="184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80"/>
        <v>85.74</v>
      </c>
      <c r="R2934" s="15">
        <f t="shared" si="181"/>
        <v>42025.164780092593</v>
      </c>
      <c r="S2934" s="15">
        <f t="shared" si="182"/>
        <v>42056.458333333328</v>
      </c>
      <c r="T2934">
        <f t="shared" si="184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80"/>
        <v>47.57</v>
      </c>
      <c r="R2935" s="15">
        <f t="shared" si="181"/>
        <v>42495.956631944442</v>
      </c>
      <c r="S2935" s="15">
        <f t="shared" si="182"/>
        <v>42525.956631944442</v>
      </c>
      <c r="T2935">
        <f t="shared" si="184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80"/>
        <v>72.97</v>
      </c>
      <c r="R2936" s="15">
        <f t="shared" si="181"/>
        <v>41775.636157407411</v>
      </c>
      <c r="S2936" s="15">
        <f t="shared" si="182"/>
        <v>41805.636157407411</v>
      </c>
      <c r="T2936">
        <f t="shared" si="184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80"/>
        <v>90.54</v>
      </c>
      <c r="R2937" s="15">
        <f t="shared" si="181"/>
        <v>42553.583425925928</v>
      </c>
      <c r="S2937" s="15">
        <f t="shared" si="182"/>
        <v>42611.708333333328</v>
      </c>
      <c r="T2937">
        <f t="shared" si="184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80"/>
        <v>37.65</v>
      </c>
      <c r="R2938" s="15">
        <f t="shared" si="181"/>
        <v>41912.650729166664</v>
      </c>
      <c r="S2938" s="15">
        <f t="shared" si="182"/>
        <v>41925.207638888889</v>
      </c>
      <c r="T2938">
        <f t="shared" si="184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80"/>
        <v>36.36</v>
      </c>
      <c r="R2939" s="15">
        <f t="shared" si="181"/>
        <v>41803.457326388889</v>
      </c>
      <c r="S2939" s="15">
        <f t="shared" si="182"/>
        <v>41833.457326388889</v>
      </c>
      <c r="T2939">
        <f t="shared" si="184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80"/>
        <v>126.72</v>
      </c>
      <c r="R2940" s="15">
        <f t="shared" si="181"/>
        <v>42004.703865740739</v>
      </c>
      <c r="S2940" s="15">
        <f t="shared" si="182"/>
        <v>42034.703865740739</v>
      </c>
      <c r="T2940">
        <f t="shared" si="184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80"/>
        <v>329.2</v>
      </c>
      <c r="R2941" s="15">
        <f t="shared" si="181"/>
        <v>41845.809166666666</v>
      </c>
      <c r="S2941" s="15">
        <f t="shared" si="182"/>
        <v>41879.041666666664</v>
      </c>
      <c r="T2941">
        <f t="shared" si="184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80"/>
        <v>81.239999999999995</v>
      </c>
      <c r="R2942" s="15">
        <f t="shared" si="181"/>
        <v>41982.773356481484</v>
      </c>
      <c r="S2942" s="15">
        <f t="shared" si="182"/>
        <v>42022.773356481484</v>
      </c>
      <c r="T2942">
        <f t="shared" si="184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80"/>
        <v>1</v>
      </c>
      <c r="R2943" s="15">
        <f t="shared" si="181"/>
        <v>42034.960127314815</v>
      </c>
      <c r="S2943" s="15">
        <f t="shared" si="182"/>
        <v>42064.960127314815</v>
      </c>
      <c r="T2943">
        <f t="shared" si="184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80"/>
        <v>202.23</v>
      </c>
      <c r="R2944" s="15">
        <f t="shared" si="181"/>
        <v>42334.803923611107</v>
      </c>
      <c r="S2944" s="15">
        <f t="shared" si="182"/>
        <v>42354.845833333333</v>
      </c>
      <c r="T2944">
        <f t="shared" si="184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>
        <f t="shared" si="180"/>
        <v>0</v>
      </c>
      <c r="R2945" s="15">
        <f t="shared" si="181"/>
        <v>42077.129398148143</v>
      </c>
      <c r="S2945" s="15">
        <f t="shared" si="182"/>
        <v>42107.129398148143</v>
      </c>
      <c r="T2945">
        <f t="shared" si="184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80"/>
        <v>100</v>
      </c>
      <c r="R2946" s="15">
        <f t="shared" si="181"/>
        <v>42132.9143287037</v>
      </c>
      <c r="S2946" s="15">
        <f t="shared" si="182"/>
        <v>42162.9143287037</v>
      </c>
      <c r="T2946">
        <f t="shared" si="184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  <c r="T2947">
        <f t="shared" si="184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85"/>
        <v>1</v>
      </c>
      <c r="R2948" s="15">
        <f t="shared" si="186"/>
        <v>42567.531157407408</v>
      </c>
      <c r="S2948" s="15">
        <f t="shared" si="187"/>
        <v>42597.531157407408</v>
      </c>
      <c r="T2948">
        <f t="shared" si="18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  <c r="T2949">
        <f t="shared" si="18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  <c r="T2950">
        <f t="shared" si="18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  <c r="T2951">
        <f t="shared" si="18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  <c r="T2952">
        <f t="shared" si="18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  <c r="T2953">
        <f t="shared" si="18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  <c r="T2954">
        <f t="shared" si="18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  <c r="T2955">
        <f t="shared" si="18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  <c r="T2956">
        <f t="shared" si="18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85"/>
        <v>65</v>
      </c>
      <c r="R2957" s="15">
        <f t="shared" si="186"/>
        <v>42141.741307870368</v>
      </c>
      <c r="S2957" s="15">
        <f t="shared" si="187"/>
        <v>42171.741307870368</v>
      </c>
      <c r="T2957">
        <f t="shared" si="18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  <c r="T2958">
        <f t="shared" si="18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  <c r="T2959">
        <f t="shared" si="18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  <c r="T2960">
        <f t="shared" si="18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  <c r="T2961">
        <f t="shared" si="18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  <c r="T2962">
        <f t="shared" si="18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  <c r="T2963">
        <f t="shared" si="18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  <c r="T2964">
        <f t="shared" si="18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  <c r="T2965">
        <f t="shared" si="18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  <c r="T2966">
        <f t="shared" si="18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  <c r="T2967">
        <f t="shared" si="18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  <c r="T2968">
        <f t="shared" si="18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  <c r="T2969">
        <f t="shared" si="18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  <c r="T2970">
        <f t="shared" si="18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  <c r="T2971">
        <f t="shared" si="18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  <c r="T2972">
        <f t="shared" si="18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  <c r="T2973">
        <f t="shared" si="18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  <c r="T2974">
        <f t="shared" si="18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  <c r="T2975">
        <f t="shared" si="18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  <c r="T2976">
        <f t="shared" si="18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85"/>
        <v>70.88</v>
      </c>
      <c r="R2977" s="15">
        <f t="shared" si="186"/>
        <v>41941.683865740742</v>
      </c>
      <c r="S2977" s="15">
        <f t="shared" si="187"/>
        <v>41970.125</v>
      </c>
      <c r="T2977">
        <f t="shared" si="18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85"/>
        <v>8.57</v>
      </c>
      <c r="R2978" s="15">
        <f t="shared" si="186"/>
        <v>42425.730671296296</v>
      </c>
      <c r="S2978" s="15">
        <f t="shared" si="187"/>
        <v>42442.5</v>
      </c>
      <c r="T2978">
        <f t="shared" si="18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  <c r="T2979">
        <f t="shared" si="18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  <c r="T2980">
        <f t="shared" si="18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85"/>
        <v>110.22</v>
      </c>
      <c r="R2981" s="15">
        <f t="shared" si="186"/>
        <v>41993.824340277773</v>
      </c>
      <c r="S2981" s="15">
        <f t="shared" si="187"/>
        <v>42010.25</v>
      </c>
      <c r="T2981">
        <f t="shared" si="18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  <c r="T2982">
        <f t="shared" si="18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  <c r="T2983">
        <f t="shared" si="18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  <c r="T2984">
        <f t="shared" si="18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  <c r="T2985">
        <f t="shared" si="18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  <c r="T2986">
        <f t="shared" si="18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  <c r="T2987">
        <f t="shared" si="18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  <c r="T2988">
        <f t="shared" si="18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85"/>
        <v>104.15</v>
      </c>
      <c r="R2989" s="15">
        <f t="shared" si="186"/>
        <v>42627.307303240741</v>
      </c>
      <c r="S2989" s="15">
        <f t="shared" si="187"/>
        <v>42656</v>
      </c>
      <c r="T2989">
        <f t="shared" ref="T2989:T3052" si="188">YEAR(R2989)</f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  <c r="T2990">
        <f t="shared" si="188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85"/>
        <v>97</v>
      </c>
      <c r="R2991" s="15">
        <f t="shared" si="186"/>
        <v>42337.02039351852</v>
      </c>
      <c r="S2991" s="15">
        <f t="shared" si="187"/>
        <v>42359.207638888889</v>
      </c>
      <c r="T2991">
        <f t="shared" si="188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  <c r="T2992">
        <f t="shared" si="188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  <c r="T2993">
        <f t="shared" si="188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  <c r="T2994">
        <f t="shared" si="188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  <c r="T2995">
        <f t="shared" si="188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  <c r="T2996">
        <f t="shared" si="188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  <c r="T2997">
        <f t="shared" si="188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  <c r="T2998">
        <f t="shared" si="188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  <c r="T2999">
        <f t="shared" si="188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  <c r="T3000">
        <f t="shared" si="188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  <c r="T3001">
        <f t="shared" si="188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85"/>
        <v>62.5</v>
      </c>
      <c r="R3002" s="15">
        <f t="shared" si="186"/>
        <v>42752.827199074076</v>
      </c>
      <c r="S3002" s="15">
        <f t="shared" si="187"/>
        <v>42766.75</v>
      </c>
      <c r="T3002">
        <f t="shared" si="188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  <c r="T3003">
        <f t="shared" si="188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85"/>
        <v>73.03</v>
      </c>
      <c r="R3004" s="15">
        <f t="shared" si="186"/>
        <v>41239.83625</v>
      </c>
      <c r="S3004" s="15">
        <f t="shared" si="187"/>
        <v>41269.83625</v>
      </c>
      <c r="T3004">
        <f t="shared" si="188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  <c r="T3005">
        <f t="shared" si="188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  <c r="T3006">
        <f t="shared" si="188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  <c r="T3007">
        <f t="shared" si="188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  <c r="T3008">
        <f t="shared" si="188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85"/>
        <v>54</v>
      </c>
      <c r="R3009" s="15">
        <f t="shared" si="186"/>
        <v>42098.216238425928</v>
      </c>
      <c r="S3009" s="15">
        <f t="shared" si="187"/>
        <v>42119.216238425928</v>
      </c>
      <c r="T3009">
        <f t="shared" si="188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  <c r="T3010">
        <f t="shared" si="188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ref="Q3011:Q3074" si="189">IFERROR(ROUND(E3011/L3011,2),0)</f>
        <v>233.9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  <c r="T3011">
        <f t="shared" si="188"/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  <c r="T3012">
        <f t="shared" si="188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  <c r="T3013">
        <f t="shared" si="188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  <c r="T3014">
        <f t="shared" si="188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  <c r="T3015">
        <f t="shared" si="188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  <c r="T3016">
        <f t="shared" si="188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  <c r="T3017">
        <f t="shared" si="188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  <c r="T3018">
        <f t="shared" si="188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  <c r="T3019">
        <f t="shared" si="188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  <c r="T3020">
        <f t="shared" si="188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  <c r="T3021">
        <f t="shared" si="188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  <c r="T3022">
        <f t="shared" si="188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  <c r="T3023">
        <f t="shared" si="188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  <c r="T3024">
        <f t="shared" si="188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  <c r="T3025">
        <f t="shared" si="188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  <c r="T3026">
        <f t="shared" si="188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  <c r="T3027">
        <f t="shared" si="188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  <c r="T3028">
        <f t="shared" si="188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  <c r="T3029">
        <f t="shared" si="188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  <c r="T3030">
        <f t="shared" si="188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  <c r="T3031">
        <f t="shared" si="188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  <c r="T3032">
        <f t="shared" si="188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  <c r="T3033">
        <f t="shared" si="188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  <c r="T3034">
        <f t="shared" si="188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  <c r="T3035">
        <f t="shared" si="188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  <c r="T3036">
        <f t="shared" si="188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  <c r="T3037">
        <f t="shared" si="188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  <c r="T3038">
        <f t="shared" si="188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  <c r="T3039">
        <f t="shared" si="188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  <c r="T3040">
        <f t="shared" si="188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  <c r="T3041">
        <f t="shared" si="188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  <c r="T3042">
        <f t="shared" si="188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  <c r="T3043">
        <f t="shared" si="188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  <c r="T3044">
        <f t="shared" si="188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  <c r="T3045">
        <f t="shared" si="188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89"/>
        <v>84.11</v>
      </c>
      <c r="R3046" s="15">
        <f t="shared" si="190"/>
        <v>42387.7268287037</v>
      </c>
      <c r="S3046" s="15">
        <f t="shared" si="191"/>
        <v>42402.7268287037</v>
      </c>
      <c r="T3046">
        <f t="shared" si="188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  <c r="T3047">
        <f t="shared" si="188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  <c r="T3048">
        <f t="shared" si="188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  <c r="T3049">
        <f t="shared" si="188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  <c r="T3050">
        <f t="shared" si="188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  <c r="T3051">
        <f t="shared" si="188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  <c r="T3052">
        <f t="shared" si="188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  <c r="T3053">
        <f t="shared" ref="T3053:T3116" si="192">YEAR(R3053)</f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  <c r="T3054">
        <f t="shared" si="192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  <c r="T3055">
        <f t="shared" si="192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  <c r="T3056">
        <f t="shared" si="192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89"/>
        <v>1</v>
      </c>
      <c r="R3057" s="15">
        <f t="shared" si="190"/>
        <v>41953.95821759259</v>
      </c>
      <c r="S3057" s="15">
        <f t="shared" si="191"/>
        <v>42013.95821759259</v>
      </c>
      <c r="T3057">
        <f t="shared" si="192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  <c r="T3058">
        <f t="shared" si="192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  <c r="T3059">
        <f t="shared" si="192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89"/>
        <v>1</v>
      </c>
      <c r="R3060" s="15">
        <f t="shared" si="190"/>
        <v>42460.374305555553</v>
      </c>
      <c r="S3060" s="15">
        <f t="shared" si="191"/>
        <v>42510.374305555553</v>
      </c>
      <c r="T3060">
        <f t="shared" si="192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89"/>
        <v>41</v>
      </c>
      <c r="R3061" s="15">
        <f t="shared" si="190"/>
        <v>41829.935717592591</v>
      </c>
      <c r="S3061" s="15">
        <f t="shared" si="191"/>
        <v>41859.935717592591</v>
      </c>
      <c r="T3061">
        <f t="shared" si="192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  <c r="T3062">
        <f t="shared" si="192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  <c r="T3063">
        <f t="shared" si="192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89"/>
        <v>99.76</v>
      </c>
      <c r="R3064" s="15">
        <f t="shared" si="190"/>
        <v>42248.535787037035</v>
      </c>
      <c r="S3064" s="15">
        <f t="shared" si="191"/>
        <v>42277.75</v>
      </c>
      <c r="T3064">
        <f t="shared" si="192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  <c r="T3065">
        <f t="shared" si="192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  <c r="T3066">
        <f t="shared" si="192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89"/>
        <v>5</v>
      </c>
      <c r="R3067" s="15">
        <f t="shared" si="190"/>
        <v>41825.055231481485</v>
      </c>
      <c r="S3067" s="15">
        <f t="shared" si="191"/>
        <v>41850.055231481485</v>
      </c>
      <c r="T3067">
        <f t="shared" si="192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  <c r="T3068">
        <f t="shared" si="192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  <c r="T3069">
        <f t="shared" si="192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  <c r="T3070">
        <f t="shared" si="192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  <c r="T3071">
        <f t="shared" si="192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  <c r="T3072">
        <f t="shared" si="192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  <c r="T3073">
        <f t="shared" si="192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89"/>
        <v>1</v>
      </c>
      <c r="R3074" s="15">
        <f t="shared" si="190"/>
        <v>42658.690532407403</v>
      </c>
      <c r="S3074" s="15">
        <f t="shared" si="191"/>
        <v>42673.073611111111</v>
      </c>
      <c r="T3074">
        <f t="shared" si="192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ref="Q3075:Q3138" si="193">IFERROR(ROUND(E3075/L3075,2),0)</f>
        <v>92.14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  <c r="T3075">
        <f t="shared" si="192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  <c r="T3076">
        <f t="shared" si="192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  <c r="T3077">
        <f t="shared" si="192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  <c r="T3078">
        <f t="shared" si="192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  <c r="T3079">
        <f t="shared" si="192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  <c r="T3080">
        <f t="shared" si="192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  <c r="T3081">
        <f t="shared" si="192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  <c r="T3082">
        <f t="shared" si="192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  <c r="T3083">
        <f t="shared" si="192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  <c r="T3084">
        <f t="shared" si="192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  <c r="T3085">
        <f t="shared" si="192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  <c r="T3086">
        <f t="shared" si="192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  <c r="T3087">
        <f t="shared" si="192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  <c r="T3088">
        <f t="shared" si="192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  <c r="T3089">
        <f t="shared" si="192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93"/>
        <v>42</v>
      </c>
      <c r="R3090" s="15">
        <f t="shared" si="194"/>
        <v>41981.57230324074</v>
      </c>
      <c r="S3090" s="15">
        <f t="shared" si="195"/>
        <v>42012.570138888885</v>
      </c>
      <c r="T3090">
        <f t="shared" si="192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  <c r="T3091">
        <f t="shared" si="192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  <c r="T3092">
        <f t="shared" si="192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  <c r="T3093">
        <f t="shared" si="192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  <c r="T3094">
        <f t="shared" si="192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  <c r="T3095">
        <f t="shared" si="192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93"/>
        <v>25</v>
      </c>
      <c r="R3096" s="15">
        <f t="shared" si="194"/>
        <v>42207.795787037037</v>
      </c>
      <c r="S3096" s="15">
        <f t="shared" si="195"/>
        <v>42267.795787037037</v>
      </c>
      <c r="T3096">
        <f t="shared" si="192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93"/>
        <v>50</v>
      </c>
      <c r="R3097" s="15">
        <f t="shared" si="194"/>
        <v>42523.025231481486</v>
      </c>
      <c r="S3097" s="15">
        <f t="shared" si="195"/>
        <v>42583.025231481486</v>
      </c>
      <c r="T3097">
        <f t="shared" si="192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  <c r="T3098">
        <f t="shared" si="192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  <c r="T3099">
        <f t="shared" si="192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  <c r="T3100">
        <f t="shared" si="192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  <c r="T3101">
        <f t="shared" si="192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  <c r="T3102">
        <f t="shared" si="192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si="193"/>
        <v>25</v>
      </c>
      <c r="R3103" s="15">
        <f t="shared" si="194"/>
        <v>42171.383530092593</v>
      </c>
      <c r="S3103" s="15">
        <f t="shared" si="195"/>
        <v>42201.330555555556</v>
      </c>
      <c r="T3103">
        <f t="shared" si="192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  <c r="T3104">
        <f t="shared" si="192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  <c r="T3105">
        <f t="shared" si="192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  <c r="T3106">
        <f t="shared" si="192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  <c r="T3107">
        <f t="shared" si="192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  <c r="T3108">
        <f t="shared" si="192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  <c r="T3109">
        <f t="shared" si="192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93"/>
        <v>13</v>
      </c>
      <c r="R3110" s="15">
        <f t="shared" si="194"/>
        <v>42062.680486111116</v>
      </c>
      <c r="S3110" s="15">
        <f t="shared" si="195"/>
        <v>42122.638819444444</v>
      </c>
      <c r="T3110">
        <f t="shared" si="192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  <c r="T3111">
        <f t="shared" si="192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  <c r="T3112">
        <f t="shared" si="192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  <c r="T3113">
        <f t="shared" si="192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  <c r="T3114">
        <f t="shared" si="192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  <c r="T3115">
        <f t="shared" si="192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  <c r="T3116">
        <f t="shared" si="192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  <c r="T3117">
        <f t="shared" ref="T3117:T3180" si="196">YEAR(R3117)</f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93"/>
        <v>43</v>
      </c>
      <c r="R3118" s="15">
        <f t="shared" si="194"/>
        <v>42081.515335648146</v>
      </c>
      <c r="S3118" s="15">
        <f t="shared" si="195"/>
        <v>42095.515335648146</v>
      </c>
      <c r="T3118">
        <f t="shared" si="196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93"/>
        <v>1</v>
      </c>
      <c r="R3119" s="15">
        <f t="shared" si="194"/>
        <v>42509.374537037031</v>
      </c>
      <c r="S3119" s="15">
        <f t="shared" si="195"/>
        <v>42517.55</v>
      </c>
      <c r="T3119">
        <f t="shared" si="196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  <c r="T3120">
        <f t="shared" si="196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93"/>
        <v>5</v>
      </c>
      <c r="R3121" s="15">
        <f t="shared" si="194"/>
        <v>42060.04550925926</v>
      </c>
      <c r="S3121" s="15">
        <f t="shared" si="195"/>
        <v>42090.003842592589</v>
      </c>
      <c r="T3121">
        <f t="shared" si="196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  <c r="T3122">
        <f t="shared" si="196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93"/>
        <v>10</v>
      </c>
      <c r="R3123" s="15">
        <f t="shared" si="194"/>
        <v>41848.679803240739</v>
      </c>
      <c r="S3123" s="15">
        <f t="shared" si="195"/>
        <v>41908.679803240739</v>
      </c>
      <c r="T3123">
        <f t="shared" si="196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93"/>
        <v>58</v>
      </c>
      <c r="R3124" s="15">
        <f t="shared" si="194"/>
        <v>42678.932083333333</v>
      </c>
      <c r="S3124" s="15">
        <f t="shared" si="195"/>
        <v>42683.973750000005</v>
      </c>
      <c r="T3124">
        <f t="shared" si="196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  <c r="T3125">
        <f t="shared" si="196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  <c r="T3126">
        <f t="shared" si="196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  <c r="T3127">
        <f t="shared" si="196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  <c r="T3128">
        <f t="shared" si="196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  <c r="T3129">
        <f t="shared" si="196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  <c r="T3130">
        <f t="shared" si="196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93"/>
        <v>10</v>
      </c>
      <c r="R3131" s="15">
        <f t="shared" si="194"/>
        <v>42803.842812499999</v>
      </c>
      <c r="S3131" s="15">
        <f t="shared" si="195"/>
        <v>42843.801145833335</v>
      </c>
      <c r="T3131">
        <f t="shared" si="196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  <c r="T3132">
        <f t="shared" si="196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  <c r="T3133">
        <f t="shared" si="196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93"/>
        <v>10</v>
      </c>
      <c r="R3134" s="15">
        <f t="shared" si="194"/>
        <v>42786.350231481483</v>
      </c>
      <c r="S3134" s="15">
        <f t="shared" si="195"/>
        <v>42846.308564814812</v>
      </c>
      <c r="T3134">
        <f t="shared" si="196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  <c r="T3135">
        <f t="shared" si="196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  <c r="T3136">
        <f t="shared" si="196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  <c r="T3137">
        <f t="shared" si="196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  <c r="T3138">
        <f t="shared" si="196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ref="Q3139:Q3202" si="197">IFERROR(ROUND(E3139/L3139,2),0)</f>
        <v>50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  <c r="T3139">
        <f t="shared" si="196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  <c r="T3140">
        <f t="shared" si="196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  <c r="T3141">
        <f t="shared" si="196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  <c r="T3142">
        <f t="shared" si="196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  <c r="T3143">
        <f t="shared" si="196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97"/>
        <v>15</v>
      </c>
      <c r="R3144" s="15">
        <f t="shared" si="198"/>
        <v>42783.513182870374</v>
      </c>
      <c r="S3144" s="15">
        <f t="shared" si="199"/>
        <v>42813.471516203703</v>
      </c>
      <c r="T3144">
        <f t="shared" si="196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  <c r="T3145">
        <f t="shared" si="196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97"/>
        <v>251.33</v>
      </c>
      <c r="R3146" s="15">
        <f t="shared" si="198"/>
        <v>42796.538275462968</v>
      </c>
      <c r="S3146" s="15">
        <f t="shared" si="199"/>
        <v>42813.25</v>
      </c>
      <c r="T3146">
        <f t="shared" si="196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  <c r="T3147">
        <f t="shared" si="196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  <c r="T3148">
        <f t="shared" si="196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  <c r="T3149">
        <f t="shared" si="196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  <c r="T3150">
        <f t="shared" si="196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97"/>
        <v>52</v>
      </c>
      <c r="R3151" s="15">
        <f t="shared" si="198"/>
        <v>41226.017361111109</v>
      </c>
      <c r="S3151" s="15">
        <f t="shared" si="199"/>
        <v>41250.083333333336</v>
      </c>
      <c r="T3151">
        <f t="shared" si="196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  <c r="T3152">
        <f t="shared" si="196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  <c r="T3153">
        <f t="shared" si="196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  <c r="T3154">
        <f t="shared" si="196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  <c r="T3155">
        <f t="shared" si="196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  <c r="T3156">
        <f t="shared" si="196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  <c r="T3157">
        <f t="shared" si="196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  <c r="T3158">
        <f t="shared" si="196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  <c r="T3159">
        <f t="shared" si="196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  <c r="T3160">
        <f t="shared" si="196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  <c r="T3161">
        <f t="shared" si="196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  <c r="T3162">
        <f t="shared" si="196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  <c r="T3163">
        <f t="shared" si="196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  <c r="T3164">
        <f t="shared" si="196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  <c r="T3165">
        <f t="shared" si="196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  <c r="T3166">
        <f t="shared" si="196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  <c r="T3167">
        <f t="shared" si="196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  <c r="T3168">
        <f t="shared" si="196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  <c r="T3169">
        <f t="shared" si="196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  <c r="T3170">
        <f t="shared" si="196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  <c r="T3171">
        <f t="shared" si="196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  <c r="T3172">
        <f t="shared" si="196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  <c r="T3173">
        <f t="shared" si="196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  <c r="T3174">
        <f t="shared" si="196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  <c r="T3175">
        <f t="shared" si="196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  <c r="T3176">
        <f t="shared" si="196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  <c r="T3177">
        <f t="shared" si="196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97"/>
        <v>39.67</v>
      </c>
      <c r="R3178" s="15">
        <f t="shared" si="198"/>
        <v>41477.930914351848</v>
      </c>
      <c r="S3178" s="15">
        <f t="shared" si="199"/>
        <v>41504.625</v>
      </c>
      <c r="T3178">
        <f t="shared" si="196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  <c r="T3179">
        <f t="shared" si="196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  <c r="T3180">
        <f t="shared" si="196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  <c r="T3181">
        <f t="shared" ref="T3181:T3244" si="200">YEAR(R3181)</f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  <c r="T3182">
        <f t="shared" si="200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  <c r="T3183">
        <f t="shared" si="200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  <c r="T3184">
        <f t="shared" si="200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  <c r="T3185">
        <f t="shared" si="200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  <c r="T3186">
        <f t="shared" si="200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  <c r="T3187">
        <f t="shared" si="200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97"/>
        <v>46.71</v>
      </c>
      <c r="R3188" s="15">
        <f t="shared" si="198"/>
        <v>41868.924050925925</v>
      </c>
      <c r="S3188" s="15">
        <f t="shared" si="199"/>
        <v>41898.875</v>
      </c>
      <c r="T3188">
        <f t="shared" si="200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  <c r="T3189">
        <f t="shared" si="200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  <c r="T3190">
        <f t="shared" si="200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  <c r="T3191">
        <f t="shared" si="200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  <c r="T3192">
        <f t="shared" si="200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  <c r="T3193">
        <f t="shared" si="200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  <c r="T3194">
        <f t="shared" si="200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  <c r="T3195">
        <f t="shared" si="200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  <c r="T3196">
        <f t="shared" si="200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  <c r="T3197">
        <f t="shared" si="200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  <c r="T3198">
        <f t="shared" si="200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  <c r="T3199">
        <f t="shared" si="200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  <c r="T3200">
        <f t="shared" si="200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97"/>
        <v>49.21</v>
      </c>
      <c r="R3201" s="15">
        <f t="shared" si="198"/>
        <v>41858.761782407404</v>
      </c>
      <c r="S3201" s="15">
        <f t="shared" si="199"/>
        <v>41888.875</v>
      </c>
      <c r="T3201">
        <f t="shared" si="200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97"/>
        <v>1</v>
      </c>
      <c r="R3202" s="15">
        <f t="shared" si="198"/>
        <v>42460.320613425924</v>
      </c>
      <c r="S3202" s="15">
        <f t="shared" si="199"/>
        <v>42490.231944444444</v>
      </c>
      <c r="T3202">
        <f t="shared" si="200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ref="Q3203:Q3266" si="201">IFERROR(ROUND(E3203/L3203,2),0)</f>
        <v>12.5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  <c r="T3203">
        <f t="shared" si="200"/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  <c r="T3204">
        <f t="shared" si="200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  <c r="T3205">
        <f t="shared" si="200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  <c r="T3206">
        <f t="shared" si="200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  <c r="T3207">
        <f t="shared" si="200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  <c r="T3208">
        <f t="shared" si="200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  <c r="T3209">
        <f t="shared" si="200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  <c r="T3210">
        <f t="shared" si="200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  <c r="T3211">
        <f t="shared" si="200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  <c r="T3212">
        <f t="shared" si="200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  <c r="T3213">
        <f t="shared" si="200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  <c r="T3214">
        <f t="shared" si="200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  <c r="T3215">
        <f t="shared" si="200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  <c r="T3216">
        <f t="shared" si="200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  <c r="T3217">
        <f t="shared" si="200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  <c r="T3218">
        <f t="shared" si="200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  <c r="T3219">
        <f t="shared" si="200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201"/>
        <v>66.59</v>
      </c>
      <c r="R3220" s="15">
        <f t="shared" si="202"/>
        <v>41971.002152777779</v>
      </c>
      <c r="S3220" s="15">
        <f t="shared" si="203"/>
        <v>42004</v>
      </c>
      <c r="T3220">
        <f t="shared" si="200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  <c r="T3221">
        <f t="shared" si="200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201"/>
        <v>256.37</v>
      </c>
      <c r="R3222" s="15">
        <f t="shared" si="202"/>
        <v>42772.833379629628</v>
      </c>
      <c r="S3222" s="15">
        <f t="shared" si="203"/>
        <v>42806.875</v>
      </c>
      <c r="T3222">
        <f t="shared" si="200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  <c r="T3223">
        <f t="shared" si="200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  <c r="T3224">
        <f t="shared" si="200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  <c r="T3225">
        <f t="shared" si="200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  <c r="T3226">
        <f t="shared" si="200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201"/>
        <v>52.49</v>
      </c>
      <c r="R3227" s="15">
        <f t="shared" si="202"/>
        <v>42503.559467592597</v>
      </c>
      <c r="S3227" s="15">
        <f t="shared" si="203"/>
        <v>42524.875</v>
      </c>
      <c r="T3227">
        <f t="shared" si="200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  <c r="T3228">
        <f t="shared" si="200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201"/>
        <v>50</v>
      </c>
      <c r="R3229" s="15">
        <f t="shared" si="202"/>
        <v>42722.882361111115</v>
      </c>
      <c r="S3229" s="15">
        <f t="shared" si="203"/>
        <v>42752.882361111115</v>
      </c>
      <c r="T3229">
        <f t="shared" si="200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  <c r="T3230">
        <f t="shared" si="200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  <c r="T3231">
        <f t="shared" si="200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  <c r="T3232">
        <f t="shared" si="200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  <c r="T3233">
        <f t="shared" si="200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  <c r="T3234">
        <f t="shared" si="200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  <c r="T3235">
        <f t="shared" si="200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  <c r="T3236">
        <f t="shared" si="200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  <c r="T3237">
        <f t="shared" si="200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  <c r="T3238">
        <f t="shared" si="200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  <c r="T3239">
        <f t="shared" si="200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  <c r="T3240">
        <f t="shared" si="200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  <c r="T3241">
        <f t="shared" si="200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  <c r="T3242">
        <f t="shared" si="200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  <c r="T3243">
        <f t="shared" si="200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  <c r="T3244">
        <f t="shared" si="200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201"/>
        <v>115.87</v>
      </c>
      <c r="R3245" s="15">
        <f t="shared" si="202"/>
        <v>42262.096782407403</v>
      </c>
      <c r="S3245" s="15">
        <f t="shared" si="203"/>
        <v>42286</v>
      </c>
      <c r="T3245">
        <f t="shared" ref="T3245:T3308" si="204">YEAR(R3245)</f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  <c r="T3246">
        <f t="shared" si="20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  <c r="T3247">
        <f t="shared" si="20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  <c r="T3248">
        <f t="shared" si="20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  <c r="T3249">
        <f t="shared" si="20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  <c r="T3250">
        <f t="shared" si="20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  <c r="T3251">
        <f t="shared" si="20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  <c r="T3252">
        <f t="shared" si="20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  <c r="T3253">
        <f t="shared" si="20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  <c r="T3254">
        <f t="shared" si="20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201"/>
        <v>177.09</v>
      </c>
      <c r="R3255" s="15">
        <f t="shared" si="202"/>
        <v>42602.576712962968</v>
      </c>
      <c r="S3255" s="15">
        <f t="shared" si="203"/>
        <v>42621.15625</v>
      </c>
      <c r="T3255">
        <f t="shared" si="20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  <c r="T3256">
        <f t="shared" si="20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  <c r="T3257">
        <f t="shared" si="20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  <c r="T3258">
        <f t="shared" si="20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  <c r="T3259">
        <f t="shared" si="20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  <c r="T3260">
        <f t="shared" si="20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  <c r="T3261">
        <f t="shared" si="20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  <c r="T3262">
        <f t="shared" si="20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  <c r="T3263">
        <f t="shared" si="20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  <c r="T3264">
        <f t="shared" si="20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201"/>
        <v>41.24</v>
      </c>
      <c r="R3265" s="15">
        <f t="shared" si="202"/>
        <v>42284.516064814816</v>
      </c>
      <c r="S3265" s="15">
        <f t="shared" si="203"/>
        <v>42307.875</v>
      </c>
      <c r="T3265">
        <f t="shared" si="20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  <c r="T3266">
        <f t="shared" si="20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ref="Q3267:Q3330" si="205">IFERROR(ROUND(E3267/L3267,2),0)</f>
        <v>70.290000000000006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  <c r="T3267">
        <f t="shared" si="204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205"/>
        <v>48.33</v>
      </c>
      <c r="R3268" s="15">
        <f t="shared" si="206"/>
        <v>42136.536134259266</v>
      </c>
      <c r="S3268" s="15">
        <f t="shared" si="207"/>
        <v>42167.875</v>
      </c>
      <c r="T3268">
        <f t="shared" si="204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  <c r="T3269">
        <f t="shared" si="204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  <c r="T3270">
        <f t="shared" si="204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  <c r="T3271">
        <f t="shared" si="204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  <c r="T3272">
        <f t="shared" si="204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  <c r="T3273">
        <f t="shared" si="204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  <c r="T3274">
        <f t="shared" si="204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  <c r="T3275">
        <f t="shared" si="204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205"/>
        <v>54.91</v>
      </c>
      <c r="R3276" s="15">
        <f t="shared" si="206"/>
        <v>42400.704537037032</v>
      </c>
      <c r="S3276" s="15">
        <f t="shared" si="207"/>
        <v>42444.875</v>
      </c>
      <c r="T3276">
        <f t="shared" si="204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  <c r="T3277">
        <f t="shared" si="204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  <c r="T3278">
        <f t="shared" si="204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  <c r="T3279">
        <f t="shared" si="204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  <c r="T3280">
        <f t="shared" si="204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  <c r="T3281">
        <f t="shared" si="204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  <c r="T3282">
        <f t="shared" si="204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  <c r="T3283">
        <f t="shared" si="204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  <c r="T3284">
        <f t="shared" si="204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  <c r="T3285">
        <f t="shared" si="204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  <c r="T3286">
        <f t="shared" si="204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  <c r="T3287">
        <f t="shared" si="204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  <c r="T3288">
        <f t="shared" si="204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  <c r="T3289">
        <f t="shared" si="204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  <c r="T3290">
        <f t="shared" si="204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  <c r="T3291">
        <f t="shared" si="204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  <c r="T3292">
        <f t="shared" si="204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  <c r="T3293">
        <f t="shared" si="204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  <c r="T3294">
        <f t="shared" si="204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  <c r="T3295">
        <f t="shared" si="204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  <c r="T3296">
        <f t="shared" si="204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  <c r="T3297">
        <f t="shared" si="204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  <c r="T3298">
        <f t="shared" si="204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  <c r="T3299">
        <f t="shared" si="204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205"/>
        <v>141.29</v>
      </c>
      <c r="R3300" s="15">
        <f t="shared" si="206"/>
        <v>42239.957962962959</v>
      </c>
      <c r="S3300" s="15">
        <f t="shared" si="207"/>
        <v>42260</v>
      </c>
      <c r="T3300">
        <f t="shared" si="204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  <c r="T3301">
        <f t="shared" si="204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  <c r="T3302">
        <f t="shared" si="204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  <c r="T3303">
        <f t="shared" si="204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  <c r="T3304">
        <f t="shared" si="204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  <c r="T3305">
        <f t="shared" si="204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  <c r="T3306">
        <f t="shared" si="204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  <c r="T3307">
        <f t="shared" si="204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205"/>
        <v>48.7</v>
      </c>
      <c r="R3308" s="15">
        <f t="shared" si="206"/>
        <v>42493.219236111108</v>
      </c>
      <c r="S3308" s="15">
        <f t="shared" si="207"/>
        <v>42531.125</v>
      </c>
      <c r="T3308">
        <f t="shared" si="204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  <c r="T3309">
        <f t="shared" ref="T3309:T3372" si="208">YEAR(R3309)</f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  <c r="T3310">
        <f t="shared" si="208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205"/>
        <v>18</v>
      </c>
      <c r="R3311" s="15">
        <f t="shared" si="206"/>
        <v>42628.650208333333</v>
      </c>
      <c r="S3311" s="15">
        <f t="shared" si="207"/>
        <v>42659.650208333333</v>
      </c>
      <c r="T3311">
        <f t="shared" si="208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  <c r="T3312">
        <f t="shared" si="208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  <c r="T3313">
        <f t="shared" si="208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205"/>
        <v>61</v>
      </c>
      <c r="R3314" s="15">
        <f t="shared" si="206"/>
        <v>42664.809560185182</v>
      </c>
      <c r="S3314" s="15">
        <f t="shared" si="207"/>
        <v>42685.916666666672</v>
      </c>
      <c r="T3314">
        <f t="shared" si="208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  <c r="T3315">
        <f t="shared" si="208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  <c r="T3316">
        <f t="shared" si="208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  <c r="T3317">
        <f t="shared" si="208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  <c r="T3318">
        <f t="shared" si="208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  <c r="T3319">
        <f t="shared" si="208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  <c r="T3320">
        <f t="shared" si="208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  <c r="T3321">
        <f t="shared" si="208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  <c r="T3322">
        <f t="shared" si="208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  <c r="T3323">
        <f t="shared" si="208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  <c r="T3324">
        <f t="shared" si="208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  <c r="T3325">
        <f t="shared" si="208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  <c r="T3326">
        <f t="shared" si="208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205"/>
        <v>30</v>
      </c>
      <c r="R3327" s="15">
        <f t="shared" si="206"/>
        <v>42064.785613425927</v>
      </c>
      <c r="S3327" s="15">
        <f t="shared" si="207"/>
        <v>42099.743946759263</v>
      </c>
      <c r="T3327">
        <f t="shared" si="208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  <c r="T3328">
        <f t="shared" si="208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  <c r="T3329">
        <f t="shared" si="208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  <c r="T3330">
        <f t="shared" si="208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ref="Q3331:Q3394" si="209">IFERROR(ROUND(E3331/L3331,2),0)</f>
        <v>44.92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  <c r="T3331">
        <f t="shared" si="208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  <c r="T3332">
        <f t="shared" si="208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  <c r="T3333">
        <f t="shared" si="208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  <c r="T3334">
        <f t="shared" si="208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  <c r="T3335">
        <f t="shared" si="208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  <c r="T3336">
        <f t="shared" si="208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  <c r="T3337">
        <f t="shared" si="208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  <c r="T3338">
        <f t="shared" si="208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209"/>
        <v>81.03</v>
      </c>
      <c r="R3339" s="15">
        <f t="shared" si="210"/>
        <v>41901.282025462962</v>
      </c>
      <c r="S3339" s="15">
        <f t="shared" si="211"/>
        <v>41922.875</v>
      </c>
      <c r="T3339">
        <f t="shared" si="208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  <c r="T3340">
        <f t="shared" si="208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  <c r="T3341">
        <f t="shared" si="208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  <c r="T3342">
        <f t="shared" si="208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  <c r="T3343">
        <f t="shared" si="208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  <c r="T3344">
        <f t="shared" si="208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  <c r="T3345">
        <f t="shared" si="208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  <c r="T3346">
        <f t="shared" si="208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209"/>
        <v>50</v>
      </c>
      <c r="R3347" s="15">
        <f t="shared" si="210"/>
        <v>42053.106111111112</v>
      </c>
      <c r="S3347" s="15">
        <f t="shared" si="211"/>
        <v>42112.025694444441</v>
      </c>
      <c r="T3347">
        <f t="shared" si="208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  <c r="T3348">
        <f t="shared" si="208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209"/>
        <v>108.59</v>
      </c>
      <c r="R3349" s="15">
        <f t="shared" si="210"/>
        <v>42484.551550925928</v>
      </c>
      <c r="S3349" s="15">
        <f t="shared" si="211"/>
        <v>42498.875</v>
      </c>
      <c r="T3349">
        <f t="shared" si="208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  <c r="T3350">
        <f t="shared" si="208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  <c r="T3351">
        <f t="shared" si="208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  <c r="T3352">
        <f t="shared" si="208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  <c r="T3353">
        <f t="shared" si="208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  <c r="T3354">
        <f t="shared" si="208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  <c r="T3355">
        <f t="shared" si="208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209"/>
        <v>55.6</v>
      </c>
      <c r="R3356" s="15">
        <f t="shared" si="210"/>
        <v>42270.7269212963</v>
      </c>
      <c r="S3356" s="15">
        <f t="shared" si="211"/>
        <v>42306.167361111111</v>
      </c>
      <c r="T3356">
        <f t="shared" si="208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  <c r="T3357">
        <f t="shared" si="208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  <c r="T3358">
        <f t="shared" si="208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  <c r="T3359">
        <f t="shared" si="208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  <c r="T3360">
        <f t="shared" si="208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  <c r="T3361">
        <f t="shared" si="208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  <c r="T3362">
        <f t="shared" si="208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  <c r="T3363">
        <f t="shared" si="208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  <c r="T3364">
        <f t="shared" si="208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  <c r="T3365">
        <f t="shared" si="208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209"/>
        <v>44.14</v>
      </c>
      <c r="R3366" s="15">
        <f t="shared" si="210"/>
        <v>42422.977418981478</v>
      </c>
      <c r="S3366" s="15">
        <f t="shared" si="211"/>
        <v>42444.875</v>
      </c>
      <c r="T3366">
        <f t="shared" si="208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  <c r="T3367">
        <f t="shared" si="208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  <c r="T3368">
        <f t="shared" si="208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  <c r="T3369">
        <f t="shared" si="208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  <c r="T3370">
        <f t="shared" si="208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  <c r="T3371">
        <f t="shared" si="208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  <c r="T3372">
        <f t="shared" si="208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  <c r="T3373">
        <f t="shared" ref="T3373:T3436" si="212">YEAR(R3373)</f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  <c r="T3374">
        <f t="shared" si="212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  <c r="T3375">
        <f t="shared" si="212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  <c r="T3376">
        <f t="shared" si="212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  <c r="T3377">
        <f t="shared" si="212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  <c r="T3378">
        <f t="shared" si="212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  <c r="T3379">
        <f t="shared" si="212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  <c r="T3380">
        <f t="shared" si="212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  <c r="T3381">
        <f t="shared" si="212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  <c r="T3382">
        <f t="shared" si="212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  <c r="T3383">
        <f t="shared" si="212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  <c r="T3384">
        <f t="shared" si="212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  <c r="T3385">
        <f t="shared" si="212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209"/>
        <v>93.76</v>
      </c>
      <c r="R3386" s="15">
        <f t="shared" si="210"/>
        <v>42292.087592592594</v>
      </c>
      <c r="S3386" s="15">
        <f t="shared" si="211"/>
        <v>42329.125</v>
      </c>
      <c r="T3386">
        <f t="shared" si="212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209"/>
        <v>133.33000000000001</v>
      </c>
      <c r="R3387" s="15">
        <f t="shared" si="210"/>
        <v>41953.8675</v>
      </c>
      <c r="S3387" s="15">
        <f t="shared" si="211"/>
        <v>41983.8675</v>
      </c>
      <c r="T3387">
        <f t="shared" si="212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  <c r="T3388">
        <f t="shared" si="212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  <c r="T3389">
        <f t="shared" si="212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  <c r="T3390">
        <f t="shared" si="212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  <c r="T3391">
        <f t="shared" si="212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  <c r="T3392">
        <f t="shared" si="212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  <c r="T3393">
        <f t="shared" si="212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  <c r="T3394">
        <f t="shared" si="212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ref="Q3395:Q3458" si="213">IFERROR(ROUND(E3395/L3395,2),0)</f>
        <v>36.07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  <c r="T3395">
        <f t="shared" si="212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213"/>
        <v>29</v>
      </c>
      <c r="R3396" s="15">
        <f t="shared" si="214"/>
        <v>41817.59542824074</v>
      </c>
      <c r="S3396" s="15">
        <f t="shared" si="215"/>
        <v>41847.59542824074</v>
      </c>
      <c r="T3396">
        <f t="shared" si="212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  <c r="T3397">
        <f t="shared" si="212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  <c r="T3398">
        <f t="shared" si="212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  <c r="T3399">
        <f t="shared" si="212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  <c r="T3400">
        <f t="shared" si="212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  <c r="T3401">
        <f t="shared" si="212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  <c r="T3402">
        <f t="shared" si="212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  <c r="T3403">
        <f t="shared" si="212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  <c r="T3404">
        <f t="shared" si="212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  <c r="T3405">
        <f t="shared" si="212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  <c r="T3406">
        <f t="shared" si="212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  <c r="T3407">
        <f t="shared" si="212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  <c r="T3408">
        <f t="shared" si="212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  <c r="T3409">
        <f t="shared" si="212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  <c r="T3410">
        <f t="shared" si="212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  <c r="T3411">
        <f t="shared" si="212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  <c r="T3412">
        <f t="shared" si="212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  <c r="T3413">
        <f t="shared" si="212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  <c r="T3414">
        <f t="shared" si="212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  <c r="T3415">
        <f t="shared" si="212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  <c r="T3416">
        <f t="shared" si="212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  <c r="T3417">
        <f t="shared" si="212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  <c r="T3418">
        <f t="shared" si="212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213"/>
        <v>37.78</v>
      </c>
      <c r="R3419" s="15">
        <f t="shared" si="214"/>
        <v>41894.91375</v>
      </c>
      <c r="S3419" s="15">
        <f t="shared" si="215"/>
        <v>41938.029861111114</v>
      </c>
      <c r="T3419">
        <f t="shared" si="212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  <c r="T3420">
        <f t="shared" si="212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  <c r="T3421">
        <f t="shared" si="212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213"/>
        <v>28.41</v>
      </c>
      <c r="R3422" s="15">
        <f t="shared" si="214"/>
        <v>42405.090300925927</v>
      </c>
      <c r="S3422" s="15">
        <f t="shared" si="215"/>
        <v>42414</v>
      </c>
      <c r="T3422">
        <f t="shared" si="212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  <c r="T3423">
        <f t="shared" si="212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  <c r="T3424">
        <f t="shared" si="212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  <c r="T3425">
        <f t="shared" si="212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  <c r="T3426">
        <f t="shared" si="212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  <c r="T3427">
        <f t="shared" si="212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  <c r="T3428">
        <f t="shared" si="212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  <c r="T3429">
        <f t="shared" si="212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  <c r="T3430">
        <f t="shared" si="212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  <c r="T3431">
        <f t="shared" si="212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  <c r="T3432">
        <f t="shared" si="212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  <c r="T3433">
        <f t="shared" si="212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  <c r="T3434">
        <f t="shared" si="212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213"/>
        <v>134.15</v>
      </c>
      <c r="R3435" s="15">
        <f t="shared" si="214"/>
        <v>41776.063136574077</v>
      </c>
      <c r="S3435" s="15">
        <f t="shared" si="215"/>
        <v>41807.125</v>
      </c>
      <c r="T3435">
        <f t="shared" si="212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  <c r="T3436">
        <f t="shared" si="212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213"/>
        <v>58.95</v>
      </c>
      <c r="R3437" s="15">
        <f t="shared" si="214"/>
        <v>42572.61681712963</v>
      </c>
      <c r="S3437" s="15">
        <f t="shared" si="215"/>
        <v>42589.125</v>
      </c>
      <c r="T3437">
        <f t="shared" ref="T3437:T3500" si="216">YEAR(R3437)</f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  <c r="T3438">
        <f t="shared" si="216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  <c r="T3439">
        <f t="shared" si="216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213"/>
        <v>186.07</v>
      </c>
      <c r="R3440" s="15">
        <f t="shared" si="214"/>
        <v>42100.927858796291</v>
      </c>
      <c r="S3440" s="15">
        <f t="shared" si="215"/>
        <v>42126.875</v>
      </c>
      <c r="T3440">
        <f t="shared" si="216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  <c r="T3441">
        <f t="shared" si="216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  <c r="T3442">
        <f t="shared" si="216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  <c r="T3443">
        <f t="shared" si="216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  <c r="T3444">
        <f t="shared" si="216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  <c r="T3445">
        <f t="shared" si="216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  <c r="T3446">
        <f t="shared" si="216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  <c r="T3447">
        <f t="shared" si="216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  <c r="T3448">
        <f t="shared" si="216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213"/>
        <v>77</v>
      </c>
      <c r="R3449" s="15">
        <f t="shared" si="214"/>
        <v>42402.889027777783</v>
      </c>
      <c r="S3449" s="15">
        <f t="shared" si="215"/>
        <v>42447.847361111111</v>
      </c>
      <c r="T3449">
        <f t="shared" si="216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  <c r="T3450">
        <f t="shared" si="216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  <c r="T3451">
        <f t="shared" si="216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  <c r="T3452">
        <f t="shared" si="216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  <c r="T3453">
        <f t="shared" si="216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  <c r="T3454">
        <f t="shared" si="216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213"/>
        <v>27.5</v>
      </c>
      <c r="R3455" s="15">
        <f t="shared" si="214"/>
        <v>42535.97865740741</v>
      </c>
      <c r="S3455" s="15">
        <f t="shared" si="215"/>
        <v>42595.97865740741</v>
      </c>
      <c r="T3455">
        <f t="shared" si="216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  <c r="T3456">
        <f t="shared" si="216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213"/>
        <v>145.87</v>
      </c>
      <c r="R3457" s="15">
        <f t="shared" si="214"/>
        <v>42626.7503125</v>
      </c>
      <c r="S3457" s="15">
        <f t="shared" si="215"/>
        <v>42656.7503125</v>
      </c>
      <c r="T3457">
        <f t="shared" si="216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  <c r="T3458">
        <f t="shared" si="216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ref="Q3459:Q3522" si="217">IFERROR(ROUND(E3459/L3459,2),0)</f>
        <v>50.98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  <c r="T3459">
        <f t="shared" si="216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  <c r="T3460">
        <f t="shared" si="216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  <c r="T3461">
        <f t="shared" si="216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  <c r="T3462">
        <f t="shared" si="216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217"/>
        <v>57.92</v>
      </c>
      <c r="R3463" s="15">
        <f t="shared" si="218"/>
        <v>42643.632858796293</v>
      </c>
      <c r="S3463" s="15">
        <f t="shared" si="219"/>
        <v>42672.125</v>
      </c>
      <c r="T3463">
        <f t="shared" si="216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217"/>
        <v>29.71</v>
      </c>
      <c r="R3464" s="15">
        <f t="shared" si="218"/>
        <v>42179.898472222223</v>
      </c>
      <c r="S3464" s="15">
        <f t="shared" si="219"/>
        <v>42195.75</v>
      </c>
      <c r="T3464">
        <f t="shared" si="216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  <c r="T3465">
        <f t="shared" si="216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  <c r="T3466">
        <f t="shared" si="216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  <c r="T3467">
        <f t="shared" si="216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  <c r="T3468">
        <f t="shared" si="216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  <c r="T3469">
        <f t="shared" si="216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217"/>
        <v>716.35</v>
      </c>
      <c r="R3470" s="15">
        <f t="shared" si="218"/>
        <v>42605.765381944439</v>
      </c>
      <c r="S3470" s="15">
        <f t="shared" si="219"/>
        <v>42634.125</v>
      </c>
      <c r="T3470">
        <f t="shared" si="216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  <c r="T3471">
        <f t="shared" si="216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  <c r="T3472">
        <f t="shared" si="216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  <c r="T3473">
        <f t="shared" si="216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  <c r="T3474">
        <f t="shared" si="216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  <c r="T3475">
        <f t="shared" si="216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  <c r="T3476">
        <f t="shared" si="216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217"/>
        <v>20</v>
      </c>
      <c r="R3477" s="15">
        <f t="shared" si="218"/>
        <v>41918.880833333329</v>
      </c>
      <c r="S3477" s="15">
        <f t="shared" si="219"/>
        <v>41946</v>
      </c>
      <c r="T3477">
        <f t="shared" si="216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217"/>
        <v>52</v>
      </c>
      <c r="R3478" s="15">
        <f t="shared" si="218"/>
        <v>41921.279976851853</v>
      </c>
      <c r="S3478" s="15">
        <f t="shared" si="219"/>
        <v>41939.125</v>
      </c>
      <c r="T3478">
        <f t="shared" si="216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217"/>
        <v>53.23</v>
      </c>
      <c r="R3479" s="15">
        <f t="shared" si="218"/>
        <v>42128.736608796295</v>
      </c>
      <c r="S3479" s="15">
        <f t="shared" si="219"/>
        <v>42141.125</v>
      </c>
      <c r="T3479">
        <f t="shared" si="216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217"/>
        <v>39.6</v>
      </c>
      <c r="R3480" s="15">
        <f t="shared" si="218"/>
        <v>42053.916921296302</v>
      </c>
      <c r="S3480" s="15">
        <f t="shared" si="219"/>
        <v>42079.875</v>
      </c>
      <c r="T3480">
        <f t="shared" si="216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  <c r="T3481">
        <f t="shared" si="216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217"/>
        <v>164.62</v>
      </c>
      <c r="R3482" s="15">
        <f t="shared" si="218"/>
        <v>42171.317442129628</v>
      </c>
      <c r="S3482" s="15">
        <f t="shared" si="219"/>
        <v>42195.875</v>
      </c>
      <c r="T3482">
        <f t="shared" si="216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  <c r="T3483">
        <f t="shared" si="216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  <c r="T3484">
        <f t="shared" si="216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  <c r="T3485">
        <f t="shared" si="216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  <c r="T3486">
        <f t="shared" si="216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  <c r="T3487">
        <f t="shared" si="216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  <c r="T3488">
        <f t="shared" si="216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  <c r="T3489">
        <f t="shared" si="216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  <c r="T3490">
        <f t="shared" si="216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  <c r="T3491">
        <f t="shared" si="216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  <c r="T3492">
        <f t="shared" si="216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  <c r="T3493">
        <f t="shared" si="216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  <c r="T3494">
        <f t="shared" si="216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  <c r="T3495">
        <f t="shared" si="216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217"/>
        <v>30.77</v>
      </c>
      <c r="R3496" s="15">
        <f t="shared" si="218"/>
        <v>42689.214988425927</v>
      </c>
      <c r="S3496" s="15">
        <f t="shared" si="219"/>
        <v>42700.25</v>
      </c>
      <c r="T3496">
        <f t="shared" si="216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  <c r="T3497">
        <f t="shared" si="216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  <c r="T3498">
        <f t="shared" si="216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  <c r="T3499">
        <f t="shared" si="216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  <c r="T3500">
        <f t="shared" si="216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  <c r="T3501">
        <f t="shared" ref="T3501:T3564" si="220">YEAR(R3501)</f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  <c r="T3502">
        <f t="shared" si="220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  <c r="T3503">
        <f t="shared" si="220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  <c r="T3504">
        <f t="shared" si="220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  <c r="T3505">
        <f t="shared" si="220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  <c r="T3506">
        <f t="shared" si="220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  <c r="T3507">
        <f t="shared" si="220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  <c r="T3508">
        <f t="shared" si="220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217"/>
        <v>145</v>
      </c>
      <c r="R3509" s="15">
        <f t="shared" si="218"/>
        <v>42491.92288194444</v>
      </c>
      <c r="S3509" s="15">
        <f t="shared" si="219"/>
        <v>42521.92288194444</v>
      </c>
      <c r="T3509">
        <f t="shared" si="220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217"/>
        <v>12</v>
      </c>
      <c r="R3510" s="15">
        <f t="shared" si="218"/>
        <v>42477.729780092588</v>
      </c>
      <c r="S3510" s="15">
        <f t="shared" si="219"/>
        <v>42500.875</v>
      </c>
      <c r="T3510">
        <f t="shared" si="220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  <c r="T3511">
        <f t="shared" si="220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  <c r="T3512">
        <f t="shared" si="220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  <c r="T3513">
        <f t="shared" si="220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  <c r="T3514">
        <f t="shared" si="220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  <c r="T3515">
        <f t="shared" si="220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217"/>
        <v>55</v>
      </c>
      <c r="R3516" s="15">
        <f t="shared" si="218"/>
        <v>42020.846666666665</v>
      </c>
      <c r="S3516" s="15">
        <f t="shared" si="219"/>
        <v>42037.207638888889</v>
      </c>
      <c r="T3516">
        <f t="shared" si="220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  <c r="T3517">
        <f t="shared" si="220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217"/>
        <v>227.27</v>
      </c>
      <c r="R3518" s="15">
        <f t="shared" si="218"/>
        <v>41856.010069444441</v>
      </c>
      <c r="S3518" s="15">
        <f t="shared" si="219"/>
        <v>41890.125</v>
      </c>
      <c r="T3518">
        <f t="shared" si="220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  <c r="T3519">
        <f t="shared" si="220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  <c r="T3520">
        <f t="shared" si="220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  <c r="T3521">
        <f t="shared" si="220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  <c r="T3522">
        <f t="shared" si="220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ref="Q3523:Q3586" si="221">IFERROR(ROUND(E3523/L3523,2),0)</f>
        <v>45.62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  <c r="T3523">
        <f t="shared" si="220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  <c r="T3524">
        <f t="shared" si="220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  <c r="T3525">
        <f t="shared" si="220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  <c r="T3526">
        <f t="shared" si="220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  <c r="T3527">
        <f t="shared" si="220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221"/>
        <v>99</v>
      </c>
      <c r="R3528" s="15">
        <f t="shared" si="222"/>
        <v>42460.335312499999</v>
      </c>
      <c r="S3528" s="15">
        <f t="shared" si="223"/>
        <v>42488.249305555553</v>
      </c>
      <c r="T3528">
        <f t="shared" si="220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  <c r="T3529">
        <f t="shared" si="220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  <c r="T3530">
        <f t="shared" si="220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  <c r="T3531">
        <f t="shared" si="220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  <c r="T3532">
        <f t="shared" si="220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  <c r="T3533">
        <f t="shared" si="220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  <c r="T3534">
        <f t="shared" si="220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  <c r="T3535">
        <f t="shared" si="220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221"/>
        <v>38.28</v>
      </c>
      <c r="R3536" s="15">
        <f t="shared" si="222"/>
        <v>42243.6252662037</v>
      </c>
      <c r="S3536" s="15">
        <f t="shared" si="223"/>
        <v>42278.6252662037</v>
      </c>
      <c r="T3536">
        <f t="shared" si="220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221"/>
        <v>44.85</v>
      </c>
      <c r="R3537" s="15">
        <f t="shared" si="222"/>
        <v>42248.640162037031</v>
      </c>
      <c r="S3537" s="15">
        <f t="shared" si="223"/>
        <v>42279.75</v>
      </c>
      <c r="T3537">
        <f t="shared" si="220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  <c r="T3538">
        <f t="shared" si="220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  <c r="T3539">
        <f t="shared" si="220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  <c r="T3540">
        <f t="shared" si="220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  <c r="T3541">
        <f t="shared" si="220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  <c r="T3542">
        <f t="shared" si="220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  <c r="T3543">
        <f t="shared" si="220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  <c r="T3544">
        <f t="shared" si="220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  <c r="T3545">
        <f t="shared" si="220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  <c r="T3546">
        <f t="shared" si="220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  <c r="T3547">
        <f t="shared" si="220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  <c r="T3548">
        <f t="shared" si="220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  <c r="T3549">
        <f t="shared" si="220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  <c r="T3550">
        <f t="shared" si="220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  <c r="T3551">
        <f t="shared" si="220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  <c r="T3552">
        <f t="shared" si="220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  <c r="T3553">
        <f t="shared" si="220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  <c r="T3554">
        <f t="shared" si="220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221"/>
        <v>56.2</v>
      </c>
      <c r="R3555" s="15">
        <f t="shared" si="222"/>
        <v>42196.028703703705</v>
      </c>
      <c r="S3555" s="15">
        <f t="shared" si="223"/>
        <v>42228</v>
      </c>
      <c r="T3555">
        <f t="shared" si="220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  <c r="T3556">
        <f t="shared" si="220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  <c r="T3557">
        <f t="shared" si="220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  <c r="T3558">
        <f t="shared" si="220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  <c r="T3559">
        <f t="shared" si="220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221"/>
        <v>22.91</v>
      </c>
      <c r="R3560" s="15">
        <f t="shared" si="222"/>
        <v>42139.816840277781</v>
      </c>
      <c r="S3560" s="15">
        <f t="shared" si="223"/>
        <v>42181.875</v>
      </c>
      <c r="T3560">
        <f t="shared" si="220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  <c r="T3561">
        <f t="shared" si="220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  <c r="T3562">
        <f t="shared" si="220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  <c r="T3563">
        <f t="shared" si="220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  <c r="T3564">
        <f t="shared" si="220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  <c r="T3565">
        <f t="shared" ref="T3565:T3628" si="224">YEAR(R3565)</f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  <c r="T3566">
        <f t="shared" si="224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  <c r="T3567">
        <f t="shared" si="224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  <c r="T3568">
        <f t="shared" si="224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  <c r="T3569">
        <f t="shared" si="224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  <c r="T3570">
        <f t="shared" si="224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  <c r="T3571">
        <f t="shared" si="224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  <c r="T3572">
        <f t="shared" si="224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  <c r="T3573">
        <f t="shared" si="224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  <c r="T3574">
        <f t="shared" si="224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  <c r="T3575">
        <f t="shared" si="224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  <c r="T3576">
        <f t="shared" si="224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  <c r="T3577">
        <f t="shared" si="224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221"/>
        <v>20</v>
      </c>
      <c r="R3578" s="15">
        <f t="shared" si="222"/>
        <v>42649.54923611111</v>
      </c>
      <c r="S3578" s="15">
        <f t="shared" si="223"/>
        <v>42709.590902777782</v>
      </c>
      <c r="T3578">
        <f t="shared" si="224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  <c r="T3579">
        <f t="shared" si="224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  <c r="T3580">
        <f t="shared" si="224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  <c r="T3581">
        <f t="shared" si="224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  <c r="T3582">
        <f t="shared" si="224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  <c r="T3583">
        <f t="shared" si="224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  <c r="T3584">
        <f t="shared" si="224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  <c r="T3585">
        <f t="shared" si="224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  <c r="T3586">
        <f t="shared" si="224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ref="Q3587:Q3650" si="225">IFERROR(ROUND(E3587/L3587,2),0)</f>
        <v>176.09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  <c r="T3587">
        <f t="shared" si="224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  <c r="T3588">
        <f t="shared" si="22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  <c r="T3589">
        <f t="shared" si="22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  <c r="T3590">
        <f t="shared" si="22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  <c r="T3591">
        <f t="shared" si="22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  <c r="T3592">
        <f t="shared" si="22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  <c r="T3593">
        <f t="shared" si="22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  <c r="T3594">
        <f t="shared" si="22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  <c r="T3595">
        <f t="shared" si="22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  <c r="T3596">
        <f t="shared" si="22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  <c r="T3597">
        <f t="shared" si="22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225"/>
        <v>79</v>
      </c>
      <c r="R3598" s="15">
        <f t="shared" si="226"/>
        <v>41856.715069444443</v>
      </c>
      <c r="S3598" s="15">
        <f t="shared" si="227"/>
        <v>41877.715069444443</v>
      </c>
      <c r="T3598">
        <f t="shared" si="22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  <c r="T3599">
        <f t="shared" si="22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  <c r="T3600">
        <f t="shared" si="22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225"/>
        <v>59.41</v>
      </c>
      <c r="R3601" s="15">
        <f t="shared" si="226"/>
        <v>42220.79487268519</v>
      </c>
      <c r="S3601" s="15">
        <f t="shared" si="227"/>
        <v>42246</v>
      </c>
      <c r="T3601">
        <f t="shared" si="22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  <c r="T3602">
        <f t="shared" si="22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  <c r="T3603">
        <f t="shared" si="22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  <c r="T3604">
        <f t="shared" si="22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  <c r="T3605">
        <f t="shared" si="22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  <c r="T3606">
        <f t="shared" si="22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  <c r="T3607">
        <f t="shared" si="22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  <c r="T3608">
        <f t="shared" si="22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225"/>
        <v>29</v>
      </c>
      <c r="R3609" s="15">
        <f t="shared" si="226"/>
        <v>42338.963912037041</v>
      </c>
      <c r="S3609" s="15">
        <f t="shared" si="227"/>
        <v>42353</v>
      </c>
      <c r="T3609">
        <f t="shared" si="22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  <c r="T3610">
        <f t="shared" si="22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  <c r="T3611">
        <f t="shared" si="22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  <c r="T3612">
        <f t="shared" si="22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  <c r="T3613">
        <f t="shared" si="22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  <c r="T3614">
        <f t="shared" si="22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si="225"/>
        <v>62.5</v>
      </c>
      <c r="R3615" s="15">
        <f t="shared" si="226"/>
        <v>41788.58997685185</v>
      </c>
      <c r="S3615" s="15">
        <f t="shared" si="227"/>
        <v>41818.58997685185</v>
      </c>
      <c r="T3615">
        <f t="shared" si="22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  <c r="T3616">
        <f t="shared" si="22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  <c r="T3617">
        <f t="shared" si="22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  <c r="T3618">
        <f t="shared" si="22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225"/>
        <v>17.25</v>
      </c>
      <c r="R3619" s="15">
        <f t="shared" si="226"/>
        <v>42779.610289351855</v>
      </c>
      <c r="S3619" s="15">
        <f t="shared" si="227"/>
        <v>42794</v>
      </c>
      <c r="T3619">
        <f t="shared" si="22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  <c r="T3620">
        <f t="shared" si="22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  <c r="T3621">
        <f t="shared" si="22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  <c r="T3622">
        <f t="shared" si="22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225"/>
        <v>47.03</v>
      </c>
      <c r="R3623" s="15">
        <f t="shared" si="226"/>
        <v>42619.935694444444</v>
      </c>
      <c r="S3623" s="15">
        <f t="shared" si="227"/>
        <v>42643.875</v>
      </c>
      <c r="T3623">
        <f t="shared" si="22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  <c r="T3624">
        <f t="shared" si="22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  <c r="T3625">
        <f t="shared" si="22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  <c r="T3626">
        <f t="shared" si="22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  <c r="T3627">
        <f t="shared" si="22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  <c r="T3628">
        <f t="shared" si="22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  <c r="T3629">
        <f t="shared" ref="T3629:T3692" si="228">YEAR(R3629)</f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  <c r="T3630">
        <f t="shared" si="228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  <c r="T3631">
        <f t="shared" si="228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225"/>
        <v>1</v>
      </c>
      <c r="R3632" s="15">
        <f t="shared" si="226"/>
        <v>41942.84710648148</v>
      </c>
      <c r="S3632" s="15">
        <f t="shared" si="227"/>
        <v>41972.888773148152</v>
      </c>
      <c r="T3632">
        <f t="shared" si="228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  <c r="T3633">
        <f t="shared" si="228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  <c r="T3634">
        <f t="shared" si="228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  <c r="T3635">
        <f t="shared" si="228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  <c r="T3636">
        <f t="shared" si="228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  <c r="T3637">
        <f t="shared" si="228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  <c r="T3638">
        <f t="shared" si="228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  <c r="T3639">
        <f t="shared" si="228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  <c r="T3640">
        <f t="shared" si="228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  <c r="T3641">
        <f t="shared" si="228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  <c r="T3642">
        <f t="shared" si="228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  <c r="T3643">
        <f t="shared" si="228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  <c r="T3644">
        <f t="shared" si="228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  <c r="T3645">
        <f t="shared" si="228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  <c r="T3646">
        <f t="shared" si="228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  <c r="T3647">
        <f t="shared" si="228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  <c r="T3648">
        <f t="shared" si="228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225"/>
        <v>15</v>
      </c>
      <c r="R3649" s="15">
        <f t="shared" si="226"/>
        <v>42598.749155092592</v>
      </c>
      <c r="S3649" s="15">
        <f t="shared" si="227"/>
        <v>42643.749155092592</v>
      </c>
      <c r="T3649">
        <f t="shared" si="228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  <c r="T3650">
        <f t="shared" si="228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ref="Q3651:Q3714" si="229">IFERROR(ROUND(E3651/L3651,2),0)</f>
        <v>97.5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  <c r="T3651">
        <f t="shared" si="228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  <c r="T3652">
        <f t="shared" si="228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  <c r="T3653">
        <f t="shared" si="228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  <c r="T3654">
        <f t="shared" si="228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  <c r="T3655">
        <f t="shared" si="228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  <c r="T3656">
        <f t="shared" si="228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  <c r="T3657">
        <f t="shared" si="228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  <c r="T3658">
        <f t="shared" si="228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  <c r="T3659">
        <f t="shared" si="228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  <c r="T3660">
        <f t="shared" si="228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  <c r="T3661">
        <f t="shared" si="228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  <c r="T3662">
        <f t="shared" si="228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  <c r="T3663">
        <f t="shared" si="228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  <c r="T3664">
        <f t="shared" si="228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  <c r="T3665">
        <f t="shared" si="228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  <c r="T3666">
        <f t="shared" si="228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229"/>
        <v>51</v>
      </c>
      <c r="R3667" s="15">
        <f t="shared" si="230"/>
        <v>42294.808124999996</v>
      </c>
      <c r="S3667" s="15">
        <f t="shared" si="231"/>
        <v>42305.829166666663</v>
      </c>
      <c r="T3667">
        <f t="shared" si="228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  <c r="T3668">
        <f t="shared" si="228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  <c r="T3669">
        <f t="shared" si="228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  <c r="T3670">
        <f t="shared" si="228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  <c r="T3671">
        <f t="shared" si="228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  <c r="T3672">
        <f t="shared" si="228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  <c r="T3673">
        <f t="shared" si="228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  <c r="T3674">
        <f t="shared" si="228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  <c r="T3675">
        <f t="shared" si="228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  <c r="T3676">
        <f t="shared" si="228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  <c r="T3677">
        <f t="shared" si="228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  <c r="T3678">
        <f t="shared" si="228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  <c r="T3679">
        <f t="shared" si="228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  <c r="T3680">
        <f t="shared" si="228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  <c r="T3681">
        <f t="shared" si="228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  <c r="T3682">
        <f t="shared" si="228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  <c r="T3683">
        <f t="shared" si="228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  <c r="T3684">
        <f t="shared" si="228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  <c r="T3685">
        <f t="shared" si="228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  <c r="T3686">
        <f t="shared" si="228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229"/>
        <v>41.94</v>
      </c>
      <c r="R3687" s="15">
        <f t="shared" si="230"/>
        <v>41753.593275462961</v>
      </c>
      <c r="S3687" s="15">
        <f t="shared" si="231"/>
        <v>41778.875</v>
      </c>
      <c r="T3687">
        <f t="shared" si="228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  <c r="T3688">
        <f t="shared" si="228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  <c r="T3689">
        <f t="shared" si="228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  <c r="T3690">
        <f t="shared" si="228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  <c r="T3691">
        <f t="shared" si="228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  <c r="T3692">
        <f t="shared" si="228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  <c r="T3693">
        <f t="shared" ref="T3693:T3756" si="232">YEAR(R3693)</f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229"/>
        <v>74.12</v>
      </c>
      <c r="R3694" s="15">
        <f t="shared" si="230"/>
        <v>41891.96503472222</v>
      </c>
      <c r="S3694" s="15">
        <f t="shared" si="231"/>
        <v>41901</v>
      </c>
      <c r="T3694">
        <f t="shared" si="232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229"/>
        <v>30.71</v>
      </c>
      <c r="R3695" s="15">
        <f t="shared" si="230"/>
        <v>42309.191307870366</v>
      </c>
      <c r="S3695" s="15">
        <f t="shared" si="231"/>
        <v>42338.9375</v>
      </c>
      <c r="T3695">
        <f t="shared" si="232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  <c r="T3696">
        <f t="shared" si="232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  <c r="T3697">
        <f t="shared" si="232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  <c r="T3698">
        <f t="shared" si="232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229"/>
        <v>72</v>
      </c>
      <c r="R3699" s="15">
        <f t="shared" si="230"/>
        <v>42479.465833333335</v>
      </c>
      <c r="S3699" s="15">
        <f t="shared" si="231"/>
        <v>42500.465833333335</v>
      </c>
      <c r="T3699">
        <f t="shared" si="232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  <c r="T3700">
        <f t="shared" si="232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229"/>
        <v>63</v>
      </c>
      <c r="R3701" s="15">
        <f t="shared" si="230"/>
        <v>41897.602037037039</v>
      </c>
      <c r="S3701" s="15">
        <f t="shared" si="231"/>
        <v>41927.602037037039</v>
      </c>
      <c r="T3701">
        <f t="shared" si="232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  <c r="T3702">
        <f t="shared" si="232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  <c r="T3703">
        <f t="shared" si="232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  <c r="T3704">
        <f t="shared" si="232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  <c r="T3705">
        <f t="shared" si="232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  <c r="T3706">
        <f t="shared" si="232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229"/>
        <v>83.57</v>
      </c>
      <c r="R3707" s="15">
        <f t="shared" si="230"/>
        <v>41792.542986111112</v>
      </c>
      <c r="S3707" s="15">
        <f t="shared" si="231"/>
        <v>41813.75</v>
      </c>
      <c r="T3707">
        <f t="shared" si="232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  <c r="T3708">
        <f t="shared" si="232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  <c r="T3709">
        <f t="shared" si="232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  <c r="T3710">
        <f t="shared" si="232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  <c r="T3711">
        <f t="shared" si="232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  <c r="T3712">
        <f t="shared" si="232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  <c r="T3713">
        <f t="shared" si="232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  <c r="T3714">
        <f t="shared" si="232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ref="Q3715:Q3778" si="233">IFERROR(ROUND(E3715/L3715,2),0)</f>
        <v>106.84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  <c r="T3715">
        <f t="shared" si="232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  <c r="T3716">
        <f t="shared" si="232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  <c r="T3717">
        <f t="shared" si="232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  <c r="T3718">
        <f t="shared" si="232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  <c r="T3719">
        <f t="shared" si="232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  <c r="T3720">
        <f t="shared" si="232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  <c r="T3721">
        <f t="shared" si="232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  <c r="T3722">
        <f t="shared" si="232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  <c r="T3723">
        <f t="shared" si="232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  <c r="T3724">
        <f t="shared" si="232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  <c r="T3725">
        <f t="shared" si="232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  <c r="T3726">
        <f t="shared" si="232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  <c r="T3727">
        <f t="shared" si="232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233"/>
        <v>62.59</v>
      </c>
      <c r="R3728" s="15">
        <f t="shared" si="234"/>
        <v>42462.140868055561</v>
      </c>
      <c r="S3728" s="15">
        <f t="shared" si="235"/>
        <v>42489.875</v>
      </c>
      <c r="T3728">
        <f t="shared" si="232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  <c r="T3729">
        <f t="shared" si="232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  <c r="T3730">
        <f t="shared" si="232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  <c r="T3731">
        <f t="shared" si="232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  <c r="T3732">
        <f t="shared" si="232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  <c r="T3733">
        <f t="shared" si="232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233"/>
        <v>32.75</v>
      </c>
      <c r="R3734" s="15">
        <f t="shared" si="234"/>
        <v>41968.677465277782</v>
      </c>
      <c r="S3734" s="15">
        <f t="shared" si="235"/>
        <v>42028.5</v>
      </c>
      <c r="T3734">
        <f t="shared" si="232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  <c r="T3735">
        <f t="shared" si="232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233"/>
        <v>61</v>
      </c>
      <c r="R3736" s="15">
        <f t="shared" si="234"/>
        <v>42089.901574074072</v>
      </c>
      <c r="S3736" s="15">
        <f t="shared" si="235"/>
        <v>42149.901574074072</v>
      </c>
      <c r="T3736">
        <f t="shared" si="232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233"/>
        <v>10</v>
      </c>
      <c r="R3737" s="15">
        <f t="shared" si="234"/>
        <v>42122.693159722221</v>
      </c>
      <c r="S3737" s="15">
        <f t="shared" si="235"/>
        <v>42152.693159722221</v>
      </c>
      <c r="T3737">
        <f t="shared" si="232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233"/>
        <v>10</v>
      </c>
      <c r="R3738" s="15">
        <f t="shared" si="234"/>
        <v>42048.711724537032</v>
      </c>
      <c r="S3738" s="15">
        <f t="shared" si="235"/>
        <v>42086.75</v>
      </c>
      <c r="T3738">
        <f t="shared" si="232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  <c r="T3739">
        <f t="shared" si="232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233"/>
        <v>45</v>
      </c>
      <c r="R3740" s="15">
        <f t="shared" si="234"/>
        <v>41813.938715277778</v>
      </c>
      <c r="S3740" s="15">
        <f t="shared" si="235"/>
        <v>41835.916666666664</v>
      </c>
      <c r="T3740">
        <f t="shared" si="232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  <c r="T3741">
        <f t="shared" si="232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  <c r="T3742">
        <f t="shared" si="232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  <c r="T3743">
        <f t="shared" si="232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233"/>
        <v>25</v>
      </c>
      <c r="R3744" s="15">
        <f t="shared" si="234"/>
        <v>41858.214629629627</v>
      </c>
      <c r="S3744" s="15">
        <f t="shared" si="235"/>
        <v>41888.214629629627</v>
      </c>
      <c r="T3744">
        <f t="shared" si="232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  <c r="T3745">
        <f t="shared" si="232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  <c r="T3746">
        <f t="shared" si="232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233"/>
        <v>10</v>
      </c>
      <c r="R3747" s="15">
        <f t="shared" si="234"/>
        <v>41831.697939814818</v>
      </c>
      <c r="S3747" s="15">
        <f t="shared" si="235"/>
        <v>41861.697939814818</v>
      </c>
      <c r="T3747">
        <f t="shared" si="232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  <c r="T3748">
        <f t="shared" si="232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233"/>
        <v>25</v>
      </c>
      <c r="R3749" s="15">
        <f t="shared" si="234"/>
        <v>42164.299722222218</v>
      </c>
      <c r="S3749" s="15">
        <f t="shared" si="235"/>
        <v>42190.957638888889</v>
      </c>
      <c r="T3749">
        <f t="shared" si="232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  <c r="T3750">
        <f t="shared" si="232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233"/>
        <v>75</v>
      </c>
      <c r="R3751" s="15">
        <f t="shared" si="234"/>
        <v>42458.127175925925</v>
      </c>
      <c r="S3751" s="15">
        <f t="shared" si="235"/>
        <v>42489.165972222225</v>
      </c>
      <c r="T3751">
        <f t="shared" si="232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  <c r="T3752">
        <f t="shared" si="232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  <c r="T3753">
        <f t="shared" si="232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233"/>
        <v>37.67</v>
      </c>
      <c r="R3754" s="15">
        <f t="shared" si="234"/>
        <v>42619.802488425921</v>
      </c>
      <c r="S3754" s="15">
        <f t="shared" si="235"/>
        <v>42659.875</v>
      </c>
      <c r="T3754">
        <f t="shared" si="232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233"/>
        <v>172.23</v>
      </c>
      <c r="R3755" s="15">
        <f t="shared" si="234"/>
        <v>42128.824074074073</v>
      </c>
      <c r="S3755" s="15">
        <f t="shared" si="235"/>
        <v>42158</v>
      </c>
      <c r="T3755">
        <f t="shared" si="232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  <c r="T3756">
        <f t="shared" si="232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  <c r="T3757">
        <f t="shared" ref="T3757:T3820" si="236"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  <c r="T3758">
        <f t="shared" si="236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  <c r="T3759">
        <f t="shared" si="236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  <c r="T3760">
        <f t="shared" si="236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  <c r="T3761">
        <f t="shared" si="236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  <c r="T3762">
        <f t="shared" si="236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  <c r="T3763">
        <f t="shared" si="236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  <c r="T3764">
        <f t="shared" si="236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  <c r="T3765">
        <f t="shared" si="236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  <c r="T3766">
        <f t="shared" si="236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  <c r="T3767">
        <f t="shared" si="236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  <c r="T3768">
        <f t="shared" si="236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  <c r="T3769">
        <f t="shared" si="236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  <c r="T3770">
        <f t="shared" si="236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  <c r="T3771">
        <f t="shared" si="236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  <c r="T3772">
        <f t="shared" si="236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233"/>
        <v>38.42</v>
      </c>
      <c r="R3773" s="15">
        <f t="shared" si="234"/>
        <v>42493.857083333336</v>
      </c>
      <c r="S3773" s="15">
        <f t="shared" si="235"/>
        <v>42508</v>
      </c>
      <c r="T3773">
        <f t="shared" si="236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233"/>
        <v>166.97</v>
      </c>
      <c r="R3774" s="15">
        <f t="shared" si="234"/>
        <v>42682.616967592592</v>
      </c>
      <c r="S3774" s="15">
        <f t="shared" si="235"/>
        <v>42703.25</v>
      </c>
      <c r="T3774">
        <f t="shared" si="236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  <c r="T3775">
        <f t="shared" si="236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  <c r="T3776">
        <f t="shared" si="236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  <c r="T3777">
        <f t="shared" si="236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  <c r="T3778">
        <f t="shared" si="236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ref="Q3779:Q3842" si="237">IFERROR(ROUND(E3779/L3779,2),0)</f>
        <v>48.54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  <c r="T3779">
        <f t="shared" si="236"/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  <c r="T3780">
        <f t="shared" si="236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  <c r="T3781">
        <f t="shared" si="236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  <c r="T3782">
        <f t="shared" si="236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  <c r="T3783">
        <f t="shared" si="236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  <c r="T3784">
        <f t="shared" si="236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  <c r="T3785">
        <f t="shared" si="236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  <c r="T3786">
        <f t="shared" si="236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  <c r="T3787">
        <f t="shared" si="236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  <c r="T3788">
        <f t="shared" si="236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  <c r="T3789">
        <f t="shared" si="236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  <c r="T3790">
        <f t="shared" si="236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237"/>
        <v>29</v>
      </c>
      <c r="R3791" s="15">
        <f t="shared" si="238"/>
        <v>42138.798819444448</v>
      </c>
      <c r="S3791" s="15">
        <f t="shared" si="239"/>
        <v>42170.798819444448</v>
      </c>
      <c r="T3791">
        <f t="shared" si="236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  <c r="T3792">
        <f t="shared" si="236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  <c r="T3793">
        <f t="shared" si="236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  <c r="T3794">
        <f t="shared" si="236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  <c r="T3795">
        <f t="shared" si="236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237"/>
        <v>50</v>
      </c>
      <c r="R3796" s="15">
        <f t="shared" si="238"/>
        <v>42132.58048611111</v>
      </c>
      <c r="S3796" s="15">
        <f t="shared" si="239"/>
        <v>42162.58048611111</v>
      </c>
      <c r="T3796">
        <f t="shared" si="236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237"/>
        <v>5</v>
      </c>
      <c r="R3797" s="15">
        <f t="shared" si="238"/>
        <v>42201.436226851853</v>
      </c>
      <c r="S3797" s="15">
        <f t="shared" si="239"/>
        <v>42244.9375</v>
      </c>
      <c r="T3797">
        <f t="shared" si="236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237"/>
        <v>1</v>
      </c>
      <c r="R3798" s="15">
        <f t="shared" si="238"/>
        <v>42689.029583333337</v>
      </c>
      <c r="S3798" s="15">
        <f t="shared" si="239"/>
        <v>42749.029583333337</v>
      </c>
      <c r="T3798">
        <f t="shared" si="236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  <c r="T3799">
        <f t="shared" si="236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  <c r="T3800">
        <f t="shared" si="236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  <c r="T3801">
        <f t="shared" si="236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  <c r="T3802">
        <f t="shared" si="236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  <c r="T3803">
        <f t="shared" si="236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  <c r="T3804">
        <f t="shared" si="236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  <c r="T3805">
        <f t="shared" si="236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  <c r="T3806">
        <f t="shared" si="236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  <c r="T3807">
        <f t="shared" si="236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237"/>
        <v>5</v>
      </c>
      <c r="R3808" s="15">
        <f t="shared" si="238"/>
        <v>41799.259039351848</v>
      </c>
      <c r="S3808" s="15">
        <f t="shared" si="239"/>
        <v>41819.259039351848</v>
      </c>
      <c r="T3808">
        <f t="shared" si="236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  <c r="T3809">
        <f t="shared" si="236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  <c r="T3810">
        <f t="shared" si="236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  <c r="T3811">
        <f t="shared" si="236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  <c r="T3812">
        <f t="shared" si="236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  <c r="T3813">
        <f t="shared" si="236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  <c r="T3814">
        <f t="shared" si="236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  <c r="T3815">
        <f t="shared" si="236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  <c r="T3816">
        <f t="shared" si="236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237"/>
        <v>50</v>
      </c>
      <c r="R3817" s="15">
        <f t="shared" si="238"/>
        <v>42207.259918981479</v>
      </c>
      <c r="S3817" s="15">
        <f t="shared" si="239"/>
        <v>42236.958333333328</v>
      </c>
      <c r="T3817">
        <f t="shared" si="236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  <c r="T3818">
        <f t="shared" si="236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  <c r="T3819">
        <f t="shared" si="236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237"/>
        <v>57</v>
      </c>
      <c r="R3820" s="15">
        <f t="shared" si="238"/>
        <v>42045.84238425926</v>
      </c>
      <c r="S3820" s="15">
        <f t="shared" si="239"/>
        <v>42075.800717592589</v>
      </c>
      <c r="T3820">
        <f t="shared" si="236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  <c r="T3821">
        <f t="shared" ref="T3821:T3884" si="240">YEAR(R3821)</f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  <c r="T3822">
        <f t="shared" si="240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  <c r="T3823">
        <f t="shared" si="240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  <c r="T3824">
        <f t="shared" si="240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  <c r="T3825">
        <f t="shared" si="240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  <c r="T3826">
        <f t="shared" si="240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  <c r="T3827">
        <f t="shared" si="240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  <c r="T3828">
        <f t="shared" si="240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  <c r="T3829">
        <f t="shared" si="240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  <c r="T3830">
        <f t="shared" si="240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  <c r="T3831">
        <f t="shared" si="240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  <c r="T3832">
        <f t="shared" si="240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  <c r="T3833">
        <f t="shared" si="240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  <c r="T3834">
        <f t="shared" si="240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  <c r="T3835">
        <f t="shared" si="240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  <c r="T3836">
        <f t="shared" si="240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237"/>
        <v>40</v>
      </c>
      <c r="R3837" s="15">
        <f t="shared" si="238"/>
        <v>42460.94222222222</v>
      </c>
      <c r="S3837" s="15">
        <f t="shared" si="239"/>
        <v>42481.94222222222</v>
      </c>
      <c r="T3837">
        <f t="shared" si="240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  <c r="T3838">
        <f t="shared" si="240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  <c r="T3839">
        <f t="shared" si="240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  <c r="T3840">
        <f t="shared" si="240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  <c r="T3841">
        <f t="shared" si="240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  <c r="T3842">
        <f t="shared" si="240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ref="Q3843:Q3906" si="241">IFERROR(ROUND(E3843/L3843,2),0)</f>
        <v>25.65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  <c r="T3843">
        <f t="shared" si="240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  <c r="T3844">
        <f t="shared" si="240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  <c r="T3845">
        <f t="shared" si="240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  <c r="T3846">
        <f t="shared" si="240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  <c r="T3847">
        <f t="shared" si="240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  <c r="T3848">
        <f t="shared" si="240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  <c r="T3849">
        <f t="shared" si="240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  <c r="T3850">
        <f t="shared" si="240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  <c r="T3851">
        <f t="shared" si="240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  <c r="T3852">
        <f t="shared" si="240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  <c r="T3853">
        <f t="shared" si="240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241"/>
        <v>10</v>
      </c>
      <c r="R3854" s="15">
        <f t="shared" si="242"/>
        <v>42065.190694444449</v>
      </c>
      <c r="S3854" s="15">
        <f t="shared" si="243"/>
        <v>42090.149027777778</v>
      </c>
      <c r="T3854">
        <f t="shared" si="240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241"/>
        <v>13</v>
      </c>
      <c r="R3855" s="15">
        <f t="shared" si="242"/>
        <v>41848.84002314815</v>
      </c>
      <c r="S3855" s="15">
        <f t="shared" si="243"/>
        <v>41883.84002314815</v>
      </c>
      <c r="T3855">
        <f t="shared" si="240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  <c r="T3856">
        <f t="shared" si="240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241"/>
        <v>25</v>
      </c>
      <c r="R3857" s="15">
        <f t="shared" si="242"/>
        <v>42059.970729166671</v>
      </c>
      <c r="S3857" s="15">
        <f t="shared" si="243"/>
        <v>42089.929062499999</v>
      </c>
      <c r="T3857">
        <f t="shared" si="240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241"/>
        <v>1</v>
      </c>
      <c r="R3858" s="15">
        <f t="shared" si="242"/>
        <v>42041.743090277778</v>
      </c>
      <c r="S3858" s="15">
        <f t="shared" si="243"/>
        <v>42071.701423611114</v>
      </c>
      <c r="T3858">
        <f t="shared" si="240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241"/>
        <v>65</v>
      </c>
      <c r="R3859" s="15">
        <f t="shared" si="242"/>
        <v>41829.73715277778</v>
      </c>
      <c r="S3859" s="15">
        <f t="shared" si="243"/>
        <v>41852.716666666667</v>
      </c>
      <c r="T3859">
        <f t="shared" si="240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241"/>
        <v>10</v>
      </c>
      <c r="R3860" s="15">
        <f t="shared" si="242"/>
        <v>42128.431064814817</v>
      </c>
      <c r="S3860" s="15">
        <f t="shared" si="243"/>
        <v>42146.875</v>
      </c>
      <c r="T3860">
        <f t="shared" si="240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241"/>
        <v>1</v>
      </c>
      <c r="R3861" s="15">
        <f t="shared" si="242"/>
        <v>41789.893599537041</v>
      </c>
      <c r="S3861" s="15">
        <f t="shared" si="243"/>
        <v>41815.875</v>
      </c>
      <c r="T3861">
        <f t="shared" si="240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  <c r="T3862">
        <f t="shared" si="240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  <c r="T3863">
        <f t="shared" si="240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241"/>
        <v>1</v>
      </c>
      <c r="R3864" s="15">
        <f t="shared" si="242"/>
        <v>42611.261064814811</v>
      </c>
      <c r="S3864" s="15">
        <f t="shared" si="243"/>
        <v>42625.707638888889</v>
      </c>
      <c r="T3864">
        <f t="shared" si="240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  <c r="T3865">
        <f t="shared" si="240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241"/>
        <v>20</v>
      </c>
      <c r="R3866" s="15">
        <f t="shared" si="242"/>
        <v>42295.891828703709</v>
      </c>
      <c r="S3866" s="15">
        <f t="shared" si="243"/>
        <v>42325.933495370366</v>
      </c>
      <c r="T3866">
        <f t="shared" si="240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  <c r="T3867">
        <f t="shared" si="240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  <c r="T3868">
        <f t="shared" si="240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  <c r="T3869">
        <f t="shared" si="240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241"/>
        <v>10</v>
      </c>
      <c r="R3870" s="15">
        <f t="shared" si="242"/>
        <v>41865.659780092588</v>
      </c>
      <c r="S3870" s="15">
        <f t="shared" si="243"/>
        <v>41890.659780092588</v>
      </c>
      <c r="T3870">
        <f t="shared" si="240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  <c r="T3871">
        <f t="shared" si="240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241"/>
        <v>150</v>
      </c>
      <c r="R3872" s="15">
        <f t="shared" si="242"/>
        <v>41793.17219907407</v>
      </c>
      <c r="S3872" s="15">
        <f t="shared" si="243"/>
        <v>41823.17219907407</v>
      </c>
      <c r="T3872">
        <f t="shared" si="240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  <c r="T3873">
        <f t="shared" si="240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  <c r="T3874">
        <f t="shared" si="240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  <c r="T3875">
        <f t="shared" si="240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  <c r="T3876">
        <f t="shared" si="240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  <c r="T3877">
        <f t="shared" si="240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  <c r="T3878">
        <f t="shared" si="240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  <c r="T3879">
        <f t="shared" si="240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241"/>
        <v>10</v>
      </c>
      <c r="R3880" s="15">
        <f t="shared" si="242"/>
        <v>42154.818819444445</v>
      </c>
      <c r="S3880" s="15">
        <f t="shared" si="243"/>
        <v>42185.165972222225</v>
      </c>
      <c r="T3880">
        <f t="shared" si="240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  <c r="T3881">
        <f t="shared" si="240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  <c r="T3882">
        <f t="shared" si="240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241"/>
        <v>25</v>
      </c>
      <c r="R3883" s="15">
        <f t="shared" si="242"/>
        <v>42756.018506944441</v>
      </c>
      <c r="S3883" s="15">
        <f t="shared" si="243"/>
        <v>42786.018506944441</v>
      </c>
      <c r="T3883">
        <f t="shared" si="240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  <c r="T3884">
        <f t="shared" si="240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  <c r="T3885">
        <f t="shared" ref="T3885:T3948" si="244"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  <c r="T3886">
        <f t="shared" si="24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  <c r="T3887">
        <f t="shared" si="24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  <c r="T3888">
        <f t="shared" si="24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  <c r="T3889">
        <f t="shared" si="24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  <c r="T3890">
        <f t="shared" si="24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  <c r="T3891">
        <f t="shared" si="24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  <c r="T3892">
        <f t="shared" si="24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  <c r="T3893">
        <f t="shared" si="24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  <c r="T3894">
        <f t="shared" si="24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  <c r="T3895">
        <f t="shared" si="24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  <c r="T3896">
        <f t="shared" si="24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241"/>
        <v>50</v>
      </c>
      <c r="R3897" s="15">
        <f t="shared" si="242"/>
        <v>42032.250208333338</v>
      </c>
      <c r="S3897" s="15">
        <f t="shared" si="243"/>
        <v>42063.250208333338</v>
      </c>
      <c r="T3897">
        <f t="shared" si="24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  <c r="T3898">
        <f t="shared" si="24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241"/>
        <v>44</v>
      </c>
      <c r="R3899" s="15">
        <f t="shared" si="242"/>
        <v>41982.87364583333</v>
      </c>
      <c r="S3899" s="15">
        <f t="shared" si="243"/>
        <v>42012.87364583333</v>
      </c>
      <c r="T3899">
        <f t="shared" si="24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  <c r="T3900">
        <f t="shared" si="24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  <c r="T3901">
        <f t="shared" si="24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  <c r="T3902">
        <f t="shared" si="24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241"/>
        <v>25</v>
      </c>
      <c r="R3903" s="15">
        <f t="shared" si="242"/>
        <v>42317.826377314821</v>
      </c>
      <c r="S3903" s="15">
        <f t="shared" si="243"/>
        <v>42357.826377314821</v>
      </c>
      <c r="T3903">
        <f t="shared" si="24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  <c r="T3904">
        <f t="shared" si="24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  <c r="T3905">
        <f t="shared" si="24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  <c r="T3906">
        <f t="shared" si="24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ref="Q3907:Q3970" si="245">IFERROR(ROUND(E3907/L3907,2),0)</f>
        <v>24.71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  <c r="T3907">
        <f t="shared" si="244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  <c r="T3908">
        <f t="shared" si="244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  <c r="T3909">
        <f t="shared" si="244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  <c r="T3910">
        <f t="shared" si="244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  <c r="T3911">
        <f t="shared" si="244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  <c r="T3912">
        <f t="shared" si="244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  <c r="T3913">
        <f t="shared" si="244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245"/>
        <v>1</v>
      </c>
      <c r="R3914" s="15">
        <f t="shared" si="246"/>
        <v>42059.270023148143</v>
      </c>
      <c r="S3914" s="15">
        <f t="shared" si="247"/>
        <v>42119.190972222219</v>
      </c>
      <c r="T3914">
        <f t="shared" si="244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  <c r="T3915">
        <f t="shared" si="244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  <c r="T3916">
        <f t="shared" si="244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245"/>
        <v>5</v>
      </c>
      <c r="R3917" s="15">
        <f t="shared" si="246"/>
        <v>42492.98505787037</v>
      </c>
      <c r="S3917" s="15">
        <f t="shared" si="247"/>
        <v>42522.98505787037</v>
      </c>
      <c r="T3917">
        <f t="shared" si="244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  <c r="T3918">
        <f t="shared" si="244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245"/>
        <v>10</v>
      </c>
      <c r="R3919" s="15">
        <f t="shared" si="246"/>
        <v>41863.527326388888</v>
      </c>
      <c r="S3919" s="15">
        <f t="shared" si="247"/>
        <v>41893.527326388888</v>
      </c>
      <c r="T3919">
        <f t="shared" si="244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245"/>
        <v>40</v>
      </c>
      <c r="R3920" s="15">
        <f t="shared" si="246"/>
        <v>41843.664618055554</v>
      </c>
      <c r="S3920" s="15">
        <f t="shared" si="247"/>
        <v>41855.666666666664</v>
      </c>
      <c r="T3920">
        <f t="shared" si="244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245"/>
        <v>30</v>
      </c>
      <c r="R3921" s="15">
        <f t="shared" si="246"/>
        <v>42358.684872685189</v>
      </c>
      <c r="S3921" s="15">
        <f t="shared" si="247"/>
        <v>42387</v>
      </c>
      <c r="T3921">
        <f t="shared" si="244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  <c r="T3922">
        <f t="shared" si="244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  <c r="T3923">
        <f t="shared" si="244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  <c r="T3924">
        <f t="shared" si="244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  <c r="T3925">
        <f t="shared" si="244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  <c r="T3926">
        <f t="shared" si="244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245"/>
        <v>5</v>
      </c>
      <c r="R3927" s="15">
        <f t="shared" si="246"/>
        <v>41820.870821759258</v>
      </c>
      <c r="S3927" s="15">
        <f t="shared" si="247"/>
        <v>41850.870821759258</v>
      </c>
      <c r="T3927">
        <f t="shared" si="244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245"/>
        <v>15</v>
      </c>
      <c r="R3928" s="15">
        <f t="shared" si="246"/>
        <v>41970.085046296299</v>
      </c>
      <c r="S3928" s="15">
        <f t="shared" si="247"/>
        <v>42000.085046296299</v>
      </c>
      <c r="T3928">
        <f t="shared" si="244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  <c r="T3929">
        <f t="shared" si="244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245"/>
        <v>93</v>
      </c>
      <c r="R3930" s="15">
        <f t="shared" si="246"/>
        <v>42265.683182870373</v>
      </c>
      <c r="S3930" s="15">
        <f t="shared" si="247"/>
        <v>42293.207638888889</v>
      </c>
      <c r="T3930">
        <f t="shared" si="244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  <c r="T3931">
        <f t="shared" si="244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  <c r="T3932">
        <f t="shared" si="244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  <c r="T3933">
        <f t="shared" si="244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245"/>
        <v>1</v>
      </c>
      <c r="R3934" s="15">
        <f t="shared" si="246"/>
        <v>42415.168564814812</v>
      </c>
      <c r="S3934" s="15">
        <f t="shared" si="247"/>
        <v>42445.126898148148</v>
      </c>
      <c r="T3934">
        <f t="shared" si="244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  <c r="T3935">
        <f t="shared" si="244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  <c r="T3936">
        <f t="shared" si="244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  <c r="T3937">
        <f t="shared" si="244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  <c r="T3938">
        <f t="shared" si="244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  <c r="T3939">
        <f t="shared" si="244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  <c r="T3940">
        <f t="shared" si="244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245"/>
        <v>5</v>
      </c>
      <c r="R3941" s="15">
        <f t="shared" si="246"/>
        <v>41915.400219907409</v>
      </c>
      <c r="S3941" s="15">
        <f t="shared" si="247"/>
        <v>41919.1875</v>
      </c>
      <c r="T3941">
        <f t="shared" si="244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  <c r="T3942">
        <f t="shared" si="244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245"/>
        <v>25</v>
      </c>
      <c r="R3943" s="15">
        <f t="shared" si="246"/>
        <v>41940.587233796294</v>
      </c>
      <c r="S3943" s="15">
        <f t="shared" si="247"/>
        <v>41968.041666666672</v>
      </c>
      <c r="T3943">
        <f t="shared" si="244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  <c r="T3944">
        <f t="shared" si="244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  <c r="T3945">
        <f t="shared" si="244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  <c r="T3946">
        <f t="shared" si="244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245"/>
        <v>5</v>
      </c>
      <c r="R3947" s="15">
        <f t="shared" si="246"/>
        <v>42109.801712962959</v>
      </c>
      <c r="S3947" s="15">
        <f t="shared" si="247"/>
        <v>42139.801712962959</v>
      </c>
      <c r="T3947">
        <f t="shared" si="244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245"/>
        <v>39</v>
      </c>
      <c r="R3948" s="15">
        <f t="shared" si="246"/>
        <v>42031.833587962959</v>
      </c>
      <c r="S3948" s="15">
        <f t="shared" si="247"/>
        <v>42063.333333333328</v>
      </c>
      <c r="T3948">
        <f t="shared" si="244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  <c r="T3949">
        <f t="shared" ref="T3949:T4012" si="248">YEAR(R3949)</f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  <c r="T3950">
        <f t="shared" si="248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  <c r="T3951">
        <f t="shared" si="248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  <c r="T3952">
        <f t="shared" si="248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245"/>
        <v>1</v>
      </c>
      <c r="R3953" s="15">
        <f t="shared" si="246"/>
        <v>42433.825717592597</v>
      </c>
      <c r="S3953" s="15">
        <f t="shared" si="247"/>
        <v>42493.784050925926</v>
      </c>
      <c r="T3953">
        <f t="shared" si="248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245"/>
        <v>25</v>
      </c>
      <c r="R3954" s="15">
        <f t="shared" si="246"/>
        <v>42243.790393518517</v>
      </c>
      <c r="S3954" s="15">
        <f t="shared" si="247"/>
        <v>42303.790393518517</v>
      </c>
      <c r="T3954">
        <f t="shared" si="248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  <c r="T3955">
        <f t="shared" si="248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  <c r="T3956">
        <f t="shared" si="248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  <c r="T3957">
        <f t="shared" si="248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  <c r="T3958">
        <f t="shared" si="248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245"/>
        <v>7</v>
      </c>
      <c r="R3959" s="15">
        <f t="shared" si="246"/>
        <v>42513.976319444439</v>
      </c>
      <c r="S3959" s="15">
        <f t="shared" si="247"/>
        <v>42559.976319444439</v>
      </c>
      <c r="T3959">
        <f t="shared" si="248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  <c r="T3960">
        <f t="shared" si="248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  <c r="T3961">
        <f t="shared" si="248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  <c r="T3962">
        <f t="shared" si="248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  <c r="T3963">
        <f t="shared" si="248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245"/>
        <v>15</v>
      </c>
      <c r="R3964" s="15">
        <f t="shared" si="246"/>
        <v>42311.621458333335</v>
      </c>
      <c r="S3964" s="15">
        <f t="shared" si="247"/>
        <v>42336.621458333335</v>
      </c>
      <c r="T3964">
        <f t="shared" si="248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  <c r="T3965">
        <f t="shared" si="248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245"/>
        <v>42</v>
      </c>
      <c r="R3966" s="15">
        <f t="shared" si="246"/>
        <v>42053.722060185188</v>
      </c>
      <c r="S3966" s="15">
        <f t="shared" si="247"/>
        <v>42113.680393518516</v>
      </c>
      <c r="T3966">
        <f t="shared" si="248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  <c r="T3967">
        <f t="shared" si="248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  <c r="T3968">
        <f t="shared" si="248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245"/>
        <v>41</v>
      </c>
      <c r="R3969" s="15">
        <f t="shared" si="246"/>
        <v>42770.290590277778</v>
      </c>
      <c r="S3969" s="15">
        <f t="shared" si="247"/>
        <v>42800.290590277778</v>
      </c>
      <c r="T3969">
        <f t="shared" si="248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  <c r="T3970">
        <f t="shared" si="248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ref="Q3971:Q4034" si="249">IFERROR(ROUND(E3971/L3971,2),0)</f>
        <v>35.17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  <c r="T3971">
        <f t="shared" si="248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  <c r="T3972">
        <f t="shared" si="248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  <c r="T3973">
        <f t="shared" si="248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  <c r="T3974">
        <f t="shared" si="248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  <c r="T3975">
        <f t="shared" si="248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  <c r="T3976">
        <f t="shared" si="248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  <c r="T3977">
        <f t="shared" si="248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249"/>
        <v>62</v>
      </c>
      <c r="R3978" s="15">
        <f t="shared" si="250"/>
        <v>41830.858344907407</v>
      </c>
      <c r="S3978" s="15">
        <f t="shared" si="251"/>
        <v>41852.291666666664</v>
      </c>
      <c r="T3978">
        <f t="shared" si="248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  <c r="T3979">
        <f t="shared" si="248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  <c r="T3980">
        <f t="shared" si="248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  <c r="T3981">
        <f t="shared" si="248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  <c r="T3982">
        <f t="shared" si="248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  <c r="T3983">
        <f t="shared" si="248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249"/>
        <v>34</v>
      </c>
      <c r="R3984" s="15">
        <f t="shared" si="250"/>
        <v>42132.809953703705</v>
      </c>
      <c r="S3984" s="15">
        <f t="shared" si="251"/>
        <v>42192.809953703705</v>
      </c>
      <c r="T3984">
        <f t="shared" si="248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  <c r="T3985">
        <f t="shared" si="248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249"/>
        <v>9.5</v>
      </c>
      <c r="R3986" s="15">
        <f t="shared" si="250"/>
        <v>41920.963472222218</v>
      </c>
      <c r="S3986" s="15">
        <f t="shared" si="251"/>
        <v>41951</v>
      </c>
      <c r="T3986">
        <f t="shared" si="248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  <c r="T3987">
        <f t="shared" si="248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  <c r="T3988">
        <f t="shared" si="248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  <c r="T3989">
        <f t="shared" si="248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249"/>
        <v>8</v>
      </c>
      <c r="R3990" s="15">
        <f t="shared" si="250"/>
        <v>42230.08116898148</v>
      </c>
      <c r="S3990" s="15">
        <f t="shared" si="251"/>
        <v>42245.08116898148</v>
      </c>
      <c r="T3990">
        <f t="shared" si="248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  <c r="T3991">
        <f t="shared" si="248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  <c r="T3992">
        <f t="shared" si="248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  <c r="T3993">
        <f t="shared" si="248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  <c r="T3994">
        <f t="shared" si="248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249"/>
        <v>3</v>
      </c>
      <c r="R3995" s="15">
        <f t="shared" si="250"/>
        <v>42107.864722222221</v>
      </c>
      <c r="S3995" s="15">
        <f t="shared" si="251"/>
        <v>42137.864722222221</v>
      </c>
      <c r="T3995">
        <f t="shared" si="248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249"/>
        <v>5</v>
      </c>
      <c r="R3996" s="15">
        <f t="shared" si="250"/>
        <v>41809.389930555553</v>
      </c>
      <c r="S3996" s="15">
        <f t="shared" si="251"/>
        <v>41839.389930555553</v>
      </c>
      <c r="T3996">
        <f t="shared" si="248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  <c r="T3997">
        <f t="shared" si="248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  <c r="T3998">
        <f t="shared" si="248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  <c r="T3999">
        <f t="shared" si="248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  <c r="T4000">
        <f t="shared" si="248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  <c r="T4001">
        <f t="shared" si="248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249"/>
        <v>10</v>
      </c>
      <c r="R4002" s="15">
        <f t="shared" si="250"/>
        <v>42437.64534722222</v>
      </c>
      <c r="S4002" s="15">
        <f t="shared" si="251"/>
        <v>42497.603680555556</v>
      </c>
      <c r="T4002">
        <f t="shared" si="248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  <c r="T4003">
        <f t="shared" si="248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  <c r="T4004">
        <f t="shared" si="248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  <c r="T4005">
        <f t="shared" si="248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249"/>
        <v>1</v>
      </c>
      <c r="R4006" s="15">
        <f t="shared" si="250"/>
        <v>41890.16269675926</v>
      </c>
      <c r="S4006" s="15">
        <f t="shared" si="251"/>
        <v>41920.16269675926</v>
      </c>
      <c r="T4006">
        <f t="shared" si="248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249"/>
        <v>20</v>
      </c>
      <c r="R4007" s="15">
        <f t="shared" si="250"/>
        <v>41872.807696759257</v>
      </c>
      <c r="S4007" s="15">
        <f t="shared" si="251"/>
        <v>41932.807696759257</v>
      </c>
      <c r="T4007">
        <f t="shared" si="248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249"/>
        <v>2</v>
      </c>
      <c r="R4008" s="15">
        <f t="shared" si="250"/>
        <v>42391.772997685184</v>
      </c>
      <c r="S4008" s="15">
        <f t="shared" si="251"/>
        <v>42416.772997685184</v>
      </c>
      <c r="T4008">
        <f t="shared" si="248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249"/>
        <v>5</v>
      </c>
      <c r="R4009" s="15">
        <f t="shared" si="250"/>
        <v>41848.772928240738</v>
      </c>
      <c r="S4009" s="15">
        <f t="shared" si="251"/>
        <v>41877.686111111114</v>
      </c>
      <c r="T4009">
        <f t="shared" si="248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249"/>
        <v>15</v>
      </c>
      <c r="R4010" s="15">
        <f t="shared" si="250"/>
        <v>42177.964201388888</v>
      </c>
      <c r="S4010" s="15">
        <f t="shared" si="251"/>
        <v>42207.964201388888</v>
      </c>
      <c r="T4010">
        <f t="shared" si="248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249"/>
        <v>25</v>
      </c>
      <c r="R4011" s="15">
        <f t="shared" si="250"/>
        <v>41851.700925925928</v>
      </c>
      <c r="S4011" s="15">
        <f t="shared" si="251"/>
        <v>41891.700925925928</v>
      </c>
      <c r="T4011">
        <f t="shared" si="248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  <c r="T4012">
        <f t="shared" si="248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249"/>
        <v>4.75</v>
      </c>
      <c r="R4013" s="15">
        <f t="shared" si="250"/>
        <v>42002.54488425926</v>
      </c>
      <c r="S4013" s="15">
        <f t="shared" si="251"/>
        <v>42032.54488425926</v>
      </c>
      <c r="T4013">
        <f t="shared" ref="T4013:T4076" si="252">YEAR(R4013)</f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  <c r="T4014">
        <f t="shared" si="252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  <c r="T4015">
        <f t="shared" si="252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  <c r="T4016">
        <f t="shared" si="252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249"/>
        <v>1</v>
      </c>
      <c r="R4017" s="15">
        <f t="shared" si="250"/>
        <v>42174.780821759254</v>
      </c>
      <c r="S4017" s="15">
        <f t="shared" si="251"/>
        <v>42204.780821759254</v>
      </c>
      <c r="T4017">
        <f t="shared" si="252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249"/>
        <v>10</v>
      </c>
      <c r="R4018" s="15">
        <f t="shared" si="250"/>
        <v>41869.872685185182</v>
      </c>
      <c r="S4018" s="15">
        <f t="shared" si="251"/>
        <v>41899.872685185182</v>
      </c>
      <c r="T4018">
        <f t="shared" si="252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  <c r="T4019">
        <f t="shared" si="252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249"/>
        <v>32.5</v>
      </c>
      <c r="R4020" s="15">
        <f t="shared" si="250"/>
        <v>42620.91097222222</v>
      </c>
      <c r="S4020" s="15">
        <f t="shared" si="251"/>
        <v>42650.91097222222</v>
      </c>
      <c r="T4020">
        <f t="shared" si="252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  <c r="T4021">
        <f t="shared" si="252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  <c r="T4022">
        <f t="shared" si="252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  <c r="T4023">
        <f t="shared" si="252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  <c r="T4024">
        <f t="shared" si="252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  <c r="T4025">
        <f t="shared" si="252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249"/>
        <v>10</v>
      </c>
      <c r="R4026" s="15">
        <f t="shared" si="250"/>
        <v>42217.670104166667</v>
      </c>
      <c r="S4026" s="15">
        <f t="shared" si="251"/>
        <v>42247.670104166667</v>
      </c>
      <c r="T4026">
        <f t="shared" si="252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  <c r="T4027">
        <f t="shared" si="252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  <c r="T4028">
        <f t="shared" si="252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  <c r="T4029">
        <f t="shared" si="252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249"/>
        <v>51</v>
      </c>
      <c r="R4030" s="15">
        <f t="shared" si="250"/>
        <v>41765.938657407409</v>
      </c>
      <c r="S4030" s="15">
        <f t="shared" si="251"/>
        <v>41795.938657407409</v>
      </c>
      <c r="T4030">
        <f t="shared" si="252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  <c r="T4031">
        <f t="shared" si="252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  <c r="T4032">
        <f t="shared" si="252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  <c r="T4033">
        <f t="shared" si="252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249"/>
        <v>59</v>
      </c>
      <c r="R4034" s="15">
        <f t="shared" si="250"/>
        <v>42293.809212962966</v>
      </c>
      <c r="S4034" s="15">
        <f t="shared" si="251"/>
        <v>42353.85087962963</v>
      </c>
      <c r="T4034">
        <f t="shared" si="252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ref="Q4035:Q4098" si="253">IFERROR(ROUND(E4035/L4035,2),0)</f>
        <v>65.34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  <c r="T4035">
        <f t="shared" si="252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  <c r="T4036">
        <f t="shared" si="252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  <c r="T4037">
        <f t="shared" si="252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253"/>
        <v>166.06</v>
      </c>
      <c r="R4038" s="15">
        <f t="shared" si="254"/>
        <v>41804.937083333331</v>
      </c>
      <c r="S4038" s="15">
        <f t="shared" si="255"/>
        <v>41821.9375</v>
      </c>
      <c r="T4038">
        <f t="shared" si="252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253"/>
        <v>40</v>
      </c>
      <c r="R4039" s="15">
        <f t="shared" si="254"/>
        <v>42497.070775462969</v>
      </c>
      <c r="S4039" s="15">
        <f t="shared" si="255"/>
        <v>42514.600694444445</v>
      </c>
      <c r="T4039">
        <f t="shared" si="252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  <c r="T4040">
        <f t="shared" si="252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253"/>
        <v>60</v>
      </c>
      <c r="R4041" s="15">
        <f t="shared" si="254"/>
        <v>42305.670914351853</v>
      </c>
      <c r="S4041" s="15">
        <f t="shared" si="255"/>
        <v>42339.249305555553</v>
      </c>
      <c r="T4041">
        <f t="shared" si="252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253"/>
        <v>1250</v>
      </c>
      <c r="R4042" s="15">
        <f t="shared" si="254"/>
        <v>42144.231527777782</v>
      </c>
      <c r="S4042" s="15">
        <f t="shared" si="255"/>
        <v>42203.125</v>
      </c>
      <c r="T4042">
        <f t="shared" si="252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  <c r="T4043">
        <f t="shared" si="252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253"/>
        <v>7</v>
      </c>
      <c r="R4044" s="15">
        <f t="shared" si="254"/>
        <v>41995.084074074075</v>
      </c>
      <c r="S4044" s="15">
        <f t="shared" si="255"/>
        <v>42024.802777777775</v>
      </c>
      <c r="T4044">
        <f t="shared" si="252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  <c r="T4045">
        <f t="shared" si="252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  <c r="T4046">
        <f t="shared" si="252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253"/>
        <v>1</v>
      </c>
      <c r="R4047" s="15">
        <f t="shared" si="254"/>
        <v>41842.201261574075</v>
      </c>
      <c r="S4047" s="15">
        <f t="shared" si="255"/>
        <v>41872.201261574075</v>
      </c>
      <c r="T4047">
        <f t="shared" si="252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  <c r="T4048">
        <f t="shared" si="252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  <c r="T4049">
        <f t="shared" si="252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  <c r="T4050">
        <f t="shared" si="252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253"/>
        <v>16</v>
      </c>
      <c r="R4051" s="15">
        <f t="shared" si="254"/>
        <v>42169.958506944444</v>
      </c>
      <c r="S4051" s="15">
        <f t="shared" si="255"/>
        <v>42199.958506944444</v>
      </c>
      <c r="T4051">
        <f t="shared" si="252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253"/>
        <v>1</v>
      </c>
      <c r="R4052" s="15">
        <f t="shared" si="254"/>
        <v>41905.636469907404</v>
      </c>
      <c r="S4052" s="15">
        <f t="shared" si="255"/>
        <v>41935.636469907404</v>
      </c>
      <c r="T4052">
        <f t="shared" si="252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  <c r="T4053">
        <f t="shared" si="252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  <c r="T4054">
        <f t="shared" si="252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  <c r="T4055">
        <f t="shared" si="252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  <c r="T4056">
        <f t="shared" si="252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  <c r="T4057">
        <f t="shared" si="252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  <c r="T4058">
        <f t="shared" si="252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  <c r="T4059">
        <f t="shared" si="252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  <c r="T4060">
        <f t="shared" si="252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253"/>
        <v>35.71</v>
      </c>
      <c r="R4061" s="15">
        <f t="shared" si="254"/>
        <v>41866.640648148146</v>
      </c>
      <c r="S4061" s="15">
        <f t="shared" si="255"/>
        <v>41898.125</v>
      </c>
      <c r="T4061">
        <f t="shared" si="252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  <c r="T4062">
        <f t="shared" si="252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  <c r="T4063">
        <f t="shared" si="252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  <c r="T4064">
        <f t="shared" si="252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  <c r="T4065">
        <f t="shared" si="252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  <c r="T4066">
        <f t="shared" si="252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  <c r="T4067">
        <f t="shared" si="252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253"/>
        <v>25</v>
      </c>
      <c r="R4068" s="15">
        <f t="shared" si="254"/>
        <v>42479.039212962962</v>
      </c>
      <c r="S4068" s="15">
        <f t="shared" si="255"/>
        <v>42509.039212962962</v>
      </c>
      <c r="T4068">
        <f t="shared" si="252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  <c r="T4069">
        <f t="shared" si="252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  <c r="T4070">
        <f t="shared" si="252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253"/>
        <v>33.08</v>
      </c>
      <c r="R4071" s="15">
        <f t="shared" si="254"/>
        <v>42022.661527777775</v>
      </c>
      <c r="S4071" s="15">
        <f t="shared" si="255"/>
        <v>42063.5</v>
      </c>
      <c r="T4071">
        <f t="shared" si="252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253"/>
        <v>27.5</v>
      </c>
      <c r="R4072" s="15">
        <f t="shared" si="254"/>
        <v>42031.666898148149</v>
      </c>
      <c r="S4072" s="15">
        <f t="shared" si="255"/>
        <v>42064.125</v>
      </c>
      <c r="T4072">
        <f t="shared" si="252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  <c r="T4073">
        <f t="shared" si="252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253"/>
        <v>2</v>
      </c>
      <c r="R4074" s="15">
        <f t="shared" si="254"/>
        <v>41812.77443287037</v>
      </c>
      <c r="S4074" s="15">
        <f t="shared" si="255"/>
        <v>41872.77443287037</v>
      </c>
      <c r="T4074">
        <f t="shared" si="252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  <c r="T4075">
        <f t="shared" si="252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253"/>
        <v>35</v>
      </c>
      <c r="R4076" s="15">
        <f t="shared" si="254"/>
        <v>42283.552951388891</v>
      </c>
      <c r="S4076" s="15">
        <f t="shared" si="255"/>
        <v>42313.594618055555</v>
      </c>
      <c r="T4076">
        <f t="shared" si="252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  <c r="T4077">
        <f t="shared" ref="T4077:T4115" si="256">YEAR(R4077)</f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  <c r="T4078">
        <f t="shared" si="256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253"/>
        <v>222.5</v>
      </c>
      <c r="R4079" s="15">
        <f t="shared" si="254"/>
        <v>42695.7105787037</v>
      </c>
      <c r="S4079" s="15">
        <f t="shared" si="255"/>
        <v>42725.7105787037</v>
      </c>
      <c r="T4079">
        <f t="shared" si="256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  <c r="T4080">
        <f t="shared" si="256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253"/>
        <v>5</v>
      </c>
      <c r="R4081" s="15">
        <f t="shared" si="254"/>
        <v>42510.938900462963</v>
      </c>
      <c r="S4081" s="15">
        <f t="shared" si="255"/>
        <v>42540.938900462963</v>
      </c>
      <c r="T4081">
        <f t="shared" si="256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  <c r="T4082">
        <f t="shared" si="256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  <c r="T4083">
        <f t="shared" si="256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  <c r="T4084">
        <f t="shared" si="256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  <c r="T4085">
        <f t="shared" si="256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253"/>
        <v>10</v>
      </c>
      <c r="R4086" s="15">
        <f t="shared" si="254"/>
        <v>42622.436412037037</v>
      </c>
      <c r="S4086" s="15">
        <f t="shared" si="255"/>
        <v>42652.436412037037</v>
      </c>
      <c r="T4086">
        <f t="shared" si="256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253"/>
        <v>10</v>
      </c>
      <c r="R4087" s="15">
        <f t="shared" si="254"/>
        <v>42058.603877314818</v>
      </c>
      <c r="S4087" s="15">
        <f t="shared" si="255"/>
        <v>42087.165972222225</v>
      </c>
      <c r="T4087">
        <f t="shared" si="256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  <c r="T4088">
        <f t="shared" si="256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  <c r="T4089">
        <f t="shared" si="256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253"/>
        <v>72</v>
      </c>
      <c r="R4090" s="15">
        <f t="shared" si="254"/>
        <v>41990.612546296295</v>
      </c>
      <c r="S4090" s="15">
        <f t="shared" si="255"/>
        <v>42020.434722222228</v>
      </c>
      <c r="T4090">
        <f t="shared" si="256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253"/>
        <v>30</v>
      </c>
      <c r="R4091" s="15">
        <f t="shared" si="254"/>
        <v>42122.732499999998</v>
      </c>
      <c r="S4091" s="15">
        <f t="shared" si="255"/>
        <v>42155.732638888891</v>
      </c>
      <c r="T4091">
        <f t="shared" si="256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253"/>
        <v>10.67</v>
      </c>
      <c r="R4092" s="15">
        <f t="shared" si="254"/>
        <v>42209.67288194444</v>
      </c>
      <c r="S4092" s="15">
        <f t="shared" si="255"/>
        <v>42223.625</v>
      </c>
      <c r="T4092">
        <f t="shared" si="256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  <c r="T4093">
        <f t="shared" si="256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253"/>
        <v>20</v>
      </c>
      <c r="R4094" s="15">
        <f t="shared" si="254"/>
        <v>42039.194988425923</v>
      </c>
      <c r="S4094" s="15">
        <f t="shared" si="255"/>
        <v>42099.153321759266</v>
      </c>
      <c r="T4094">
        <f t="shared" si="256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  <c r="T4095">
        <f t="shared" si="256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  <c r="T4096">
        <f t="shared" si="256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  <c r="T4097">
        <f t="shared" si="256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253"/>
        <v>80</v>
      </c>
      <c r="R4098" s="15">
        <f t="shared" si="254"/>
        <v>42750.530312499999</v>
      </c>
      <c r="S4098" s="15">
        <f t="shared" si="255"/>
        <v>42794.368749999994</v>
      </c>
      <c r="T4098">
        <f t="shared" si="256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  <c r="T4099">
        <f t="shared" si="256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  <c r="T4100">
        <f t="shared" si="256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257"/>
        <v>50</v>
      </c>
      <c r="R4101" s="15">
        <f t="shared" si="258"/>
        <v>42570.850381944445</v>
      </c>
      <c r="S4101" s="15">
        <f t="shared" si="259"/>
        <v>42615.850381944445</v>
      </c>
      <c r="T4101">
        <f t="shared" si="256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  <c r="T4102">
        <f t="shared" si="256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  <c r="T4103">
        <f t="shared" si="256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  <c r="T4104">
        <f t="shared" si="256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  <c r="T4105">
        <f t="shared" si="256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  <c r="T4106">
        <f t="shared" si="256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  <c r="T4107">
        <f t="shared" si="256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  <c r="T4108">
        <f t="shared" si="256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  <c r="T4109">
        <f t="shared" si="256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257"/>
        <v>59</v>
      </c>
      <c r="R4110" s="15">
        <f t="shared" si="258"/>
        <v>42767.031678240746</v>
      </c>
      <c r="S4110" s="15">
        <f t="shared" si="259"/>
        <v>42797.208333333328</v>
      </c>
      <c r="T4110">
        <f t="shared" si="256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  <c r="T4111">
        <f t="shared" si="256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  <c r="T4112">
        <f t="shared" si="256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  <c r="T4113">
        <f t="shared" si="256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257"/>
        <v>1</v>
      </c>
      <c r="R4114" s="15">
        <f t="shared" si="258"/>
        <v>42400.946597222224</v>
      </c>
      <c r="S4114" s="15">
        <f t="shared" si="259"/>
        <v>42428</v>
      </c>
      <c r="T4114">
        <f t="shared" si="256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257"/>
        <v>1</v>
      </c>
      <c r="R4115" s="15">
        <f t="shared" si="258"/>
        <v>42358.573182870372</v>
      </c>
      <c r="S4115" s="15">
        <f t="shared" si="259"/>
        <v>42377.273611111115</v>
      </c>
      <c r="T4115">
        <f t="shared" si="256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1048576 Q1:T1">
    <cfRule type="colorScale" priority="7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35F4D-482E-3B4D-A98E-4A0E42401575}">
  <dimension ref="A1:C15"/>
  <sheetViews>
    <sheetView workbookViewId="0">
      <selection activeCell="E5" sqref="E5:E6"/>
    </sheetView>
  </sheetViews>
  <sheetFormatPr baseColWidth="10" defaultRowHeight="15" x14ac:dyDescent="0.2"/>
  <cols>
    <col min="1" max="1" width="23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B9" s="17"/>
      <c r="C9" s="17"/>
    </row>
    <row r="10" spans="1:3" x14ac:dyDescent="0.2">
      <c r="A10" t="s">
        <v>8388</v>
      </c>
      <c r="B10" s="18" t="e">
        <f>AVERAGE(#REF!)</f>
        <v>#REF!</v>
      </c>
      <c r="C10" s="18" t="e">
        <f>AVERAGE(#REF!)</f>
        <v>#REF!</v>
      </c>
    </row>
    <row r="11" spans="1:3" x14ac:dyDescent="0.2">
      <c r="A11" t="s">
        <v>8389</v>
      </c>
      <c r="B11" s="18" t="e">
        <f>MEDIAN(#REF!)</f>
        <v>#REF!</v>
      </c>
      <c r="C11" s="18" t="e">
        <f>MEDIAN(#REF!)</f>
        <v>#REF!</v>
      </c>
    </row>
    <row r="12" spans="1:3" x14ac:dyDescent="0.2">
      <c r="A12" t="s">
        <v>8394</v>
      </c>
      <c r="B12" s="17" t="e">
        <f>_xlfn.STDEV.P(#REF!)</f>
        <v>#REF!</v>
      </c>
      <c r="C12" s="17" t="e">
        <f>_xlfn.STDEV.P(#REF!)</f>
        <v>#REF!</v>
      </c>
    </row>
    <row r="13" spans="1:3" x14ac:dyDescent="0.2">
      <c r="A13" t="s">
        <v>8395</v>
      </c>
      <c r="B13" s="17" t="e">
        <f>_xlfn.QUARTILE.EXC(#REF!,3)</f>
        <v>#REF!</v>
      </c>
      <c r="C13" s="17" t="e">
        <f>_xlfn.QUARTILE.EXC(#REF!,3)</f>
        <v>#REF!</v>
      </c>
    </row>
    <row r="14" spans="1:3" x14ac:dyDescent="0.2">
      <c r="A14" t="s">
        <v>8396</v>
      </c>
      <c r="B14" s="17" t="e">
        <f>_xlfn.QUARTILE.EXC(#REF!,1)</f>
        <v>#REF!</v>
      </c>
      <c r="C14" s="17" t="e">
        <f>_xlfn.QUARTILE.EXC(#REF!,1)</f>
        <v>#REF!</v>
      </c>
    </row>
    <row r="15" spans="1:3" x14ac:dyDescent="0.2">
      <c r="A15" t="s">
        <v>8397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9723-AC87-C849-9656-FADF320D55CE}">
  <dimension ref="A1:F6"/>
  <sheetViews>
    <sheetView workbookViewId="0">
      <selection activeCell="R25" sqref="R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EED0-C853-BF45-9D05-32CB6C73132F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8357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22B6-ECC5-0743-8655-6B1FE51B2F7A}">
  <dimension ref="A1:F18"/>
  <sheetViews>
    <sheetView workbookViewId="0">
      <selection activeCell="G49" sqref="G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8357</v>
      </c>
      <c r="B1" t="s">
        <v>8314</v>
      </c>
    </row>
    <row r="2" spans="1:6" x14ac:dyDescent="0.2">
      <c r="A2" s="11" t="s">
        <v>8378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ED46-1067-4747-B9C5-61408304F4F8}">
  <dimension ref="A1:F6"/>
  <sheetViews>
    <sheetView workbookViewId="0">
      <selection activeCell="G3" sqref="G3:G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Blossey, Carter</cp:lastModifiedBy>
  <dcterms:created xsi:type="dcterms:W3CDTF">2017-04-20T15:17:24Z</dcterms:created>
  <dcterms:modified xsi:type="dcterms:W3CDTF">2022-10-11T18:22:50Z</dcterms:modified>
</cp:coreProperties>
</file>