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Ao\Desktop\ACA2020\"/>
    </mc:Choice>
  </mc:AlternateContent>
  <xr:revisionPtr revIDLastSave="0" documentId="13_ncr:1_{3A16615B-671F-4656-8DA9-541CEDC65EC3}" xr6:coauthVersionLast="45" xr6:coauthVersionMax="45" xr10:uidLastSave="{00000000-0000-0000-0000-000000000000}"/>
  <bookViews>
    <workbookView xWindow="5760" yWindow="2040" windowWidth="17280" windowHeight="8964" activeTab="1" xr2:uid="{00000000-000D-0000-FFFF-FFFF00000000}"/>
  </bookViews>
  <sheets>
    <sheet name="Sheet2" sheetId="2" r:id="rId1"/>
    <sheet name="Sheet1" sheetId="1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28" i="1" l="1"/>
  <c r="P28" i="1"/>
  <c r="P29" i="1"/>
  <c r="O29" i="1"/>
  <c r="N28" i="1"/>
  <c r="N29" i="1"/>
  <c r="M28" i="1"/>
  <c r="M29" i="1"/>
  <c r="N27" i="1"/>
  <c r="O27" i="1"/>
  <c r="P27" i="1"/>
  <c r="M27" i="1"/>
  <c r="O13" i="1"/>
  <c r="O14" i="1"/>
  <c r="N12" i="1"/>
  <c r="O12" i="1"/>
  <c r="M13" i="1"/>
  <c r="M14" i="1"/>
  <c r="M12" i="1"/>
  <c r="N7" i="1"/>
  <c r="N13" i="1" s="1"/>
  <c r="N8" i="1"/>
  <c r="N14" i="1" s="1"/>
  <c r="N6" i="1"/>
  <c r="H13" i="1"/>
  <c r="H6" i="1"/>
  <c r="H7" i="1"/>
  <c r="H8" i="1"/>
  <c r="H9" i="1"/>
  <c r="H10" i="1"/>
  <c r="H11" i="1"/>
  <c r="H12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" i="1"/>
</calcChain>
</file>

<file path=xl/sharedStrings.xml><?xml version="1.0" encoding="utf-8"?>
<sst xmlns="http://schemas.openxmlformats.org/spreadsheetml/2006/main" count="36" uniqueCount="17">
  <si>
    <t>random</t>
    <phoneticPr fontId="1" type="noConversion"/>
  </si>
  <si>
    <t>crossentropy</t>
    <phoneticPr fontId="1" type="noConversion"/>
  </si>
  <si>
    <t>reinforce</t>
    <phoneticPr fontId="1" type="noConversion"/>
  </si>
  <si>
    <t>ML_Regression</t>
    <phoneticPr fontId="1" type="noConversion"/>
  </si>
  <si>
    <t>riscv</t>
    <phoneticPr fontId="1" type="noConversion"/>
  </si>
  <si>
    <t>time</t>
    <phoneticPr fontId="1" type="noConversion"/>
  </si>
  <si>
    <t>x86</t>
    <phoneticPr fontId="1" type="noConversion"/>
  </si>
  <si>
    <t>硬件虚拟化</t>
    <phoneticPr fontId="1" type="noConversion"/>
  </si>
  <si>
    <t>容器化</t>
    <phoneticPr fontId="1" type="noConversion"/>
  </si>
  <si>
    <t>r</t>
    <phoneticPr fontId="1" type="noConversion"/>
  </si>
  <si>
    <t>c</t>
    <phoneticPr fontId="1" type="noConversion"/>
  </si>
  <si>
    <t>p</t>
    <phoneticPr fontId="1" type="noConversion"/>
  </si>
  <si>
    <t>开发时间</t>
    <phoneticPr fontId="1" type="noConversion"/>
  </si>
  <si>
    <t>交叉编译</t>
    <phoneticPr fontId="1" type="noConversion"/>
  </si>
  <si>
    <t>部署</t>
    <phoneticPr fontId="1" type="noConversion"/>
  </si>
  <si>
    <t>建立模型</t>
    <phoneticPr fontId="1" type="noConversion"/>
  </si>
  <si>
    <t>模型推理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</si>
</sst>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015966754155729"/>
          <c:y val="0.14154149310210282"/>
          <c:w val="0.87484033245844273"/>
          <c:h val="0.7734941571138038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Sheet1!$M$6:$M$8</c:f>
              <c:numCache>
                <c:formatCode>General</c:formatCode>
                <c:ptCount val="3"/>
                <c:pt idx="0">
                  <c:v>1</c:v>
                </c:pt>
                <c:pt idx="1">
                  <c:v>44.194000000000003</c:v>
                </c:pt>
                <c:pt idx="2">
                  <c:v>50.131999999999998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C3-4646-81E9-50942B4C51BE}"/>
            </c:ext>
          </c:extLst>
        </c:ser>
        <c:ser>
          <c:idx val="1"/>
          <c:order val="1"/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Sheet1!$N$6:$N$8</c:f>
              <c:numCache>
                <c:formatCode>General</c:formatCode>
                <c:ptCount val="3"/>
                <c:pt idx="0">
                  <c:v>5504.46</c:v>
                </c:pt>
                <c:pt idx="1">
                  <c:v>248078.35</c:v>
                </c:pt>
                <c:pt idx="2">
                  <c:v>281006.7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C3-4646-81E9-50942B4C51BE}"/>
            </c:ext>
          </c:extLst>
        </c:ser>
        <c:ser>
          <c:idx val="2"/>
          <c:order val="2"/>
          <c:spPr>
            <a:solidFill>
              <a:schemeClr val="dk1">
                <a:tint val="75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Sheet1!$O$6:$O$8</c:f>
              <c:numCache>
                <c:formatCode>General</c:formatCode>
                <c:ptCount val="3"/>
                <c:pt idx="0">
                  <c:v>84.683999999999997</c:v>
                </c:pt>
                <c:pt idx="1">
                  <c:v>3816.59</c:v>
                </c:pt>
                <c:pt idx="2">
                  <c:v>4323.18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0C3-4646-81E9-50942B4C5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2577872"/>
        <c:axId val="1077913328"/>
      </c:barChart>
      <c:catAx>
        <c:axId val="982577872"/>
        <c:scaling>
          <c:orientation val="minMax"/>
        </c:scaling>
        <c:delete val="0"/>
        <c:axPos val="b"/>
        <c:numFmt formatCode="@" sourceLinked="0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altLang="zh-CN" sz="7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宋体" panose="02010600030101010101" pitchFamily="2" charset="-122"/>
                <a:cs typeface="+mn-cs"/>
              </a:defRPr>
            </a:pPr>
            <a:endParaRPr lang="zh-CN"/>
          </a:p>
        </c:txPr>
        <c:crossAx val="1077913328"/>
        <c:crosses val="autoZero"/>
        <c:auto val="0"/>
        <c:lblAlgn val="ctr"/>
        <c:lblOffset val="100"/>
        <c:noMultiLvlLbl val="0"/>
      </c:catAx>
      <c:valAx>
        <c:axId val="1077913328"/>
        <c:scaling>
          <c:logBase val="10"/>
          <c:orientation val="minMax"/>
        </c:scaling>
        <c:delete val="0"/>
        <c:axPos val="l"/>
        <c:title>
          <c:tx>
            <c:rich>
              <a:bodyPr rot="0" spcFirstLastPara="1" vertOverflow="ellipsis" wrap="square" anchor="ctr" anchorCtr="1"/>
              <a:lstStyle/>
              <a:p>
                <a:pPr algn="ctr">
                  <a:defRPr lang="en-US" altLang="zh-CN" sz="7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+mn-cs"/>
                  </a:defRPr>
                </a:pPr>
                <a:r>
                  <a:rPr lang="zh-CN"/>
                  <a:t>运行时间</a:t>
                </a:r>
                <a:r>
                  <a:rPr lang="en-US" altLang="zh-CN"/>
                  <a:t>   </a:t>
                </a:r>
                <a:r>
                  <a:rPr lang="zh-CN"/>
                  <a:t>        </a:t>
                </a:r>
              </a:p>
            </c:rich>
          </c:tx>
          <c:layout>
            <c:manualLayout>
              <c:xMode val="edge"/>
              <c:yMode val="edge"/>
              <c:x val="3.0555555555555555E-2"/>
              <c:y val="0.433381361036817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 algn="ctr">
                <a:defRPr lang="en-US" altLang="zh-CN" sz="7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>
            <a:solidFill>
              <a:schemeClr val="tx1"/>
            </a:solidFill>
            <a:headEnd type="none"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7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宋体" panose="02010600030101010101" pitchFamily="2" charset="-122"/>
                <a:cs typeface="+mn-cs"/>
              </a:defRPr>
            </a:pPr>
            <a:endParaRPr lang="zh-CN"/>
          </a:p>
        </c:txPr>
        <c:crossAx val="982577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lang="en-US" altLang="zh-CN" sz="7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宋体" panose="02010600030101010101" pitchFamily="2" charset="-122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altLang="zh-CN" sz="700" b="0" i="0" u="none" strike="noStrike" kern="1200" baseline="0">
          <a:solidFill>
            <a:sysClr val="windowText" lastClr="000000"/>
          </a:solidFill>
          <a:latin typeface="Times New Roman" panose="02020603050405020304" pitchFamily="18" charset="0"/>
          <a:ea typeface="宋体" panose="02010600030101010101" pitchFamily="2" charset="-122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Sheet1!$L$27</c:f>
              <c:strCache>
                <c:ptCount val="1"/>
                <c:pt idx="0">
                  <c:v>建立模型</c:v>
                </c:pt>
              </c:strCache>
            </c:strRef>
          </c:tx>
          <c:spPr>
            <a:solidFill>
              <a:schemeClr val="accent3">
                <a:shade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Sheet1!$M$26:$P$26</c:f>
              <c:strCache>
                <c:ptCount val="1"/>
                <c:pt idx="0">
                  <c:v>x86</c:v>
                </c:pt>
              </c:strCache>
            </c:strRef>
          </c:cat>
          <c:val>
            <c:numRef>
              <c:f>Sheet1!$M$27:$P$27</c:f>
              <c:numCache>
                <c:formatCode>General</c:formatCode>
                <c:ptCount val="4"/>
                <c:pt idx="0">
                  <c:v>3.255272505103306</c:v>
                </c:pt>
                <c:pt idx="1">
                  <c:v>3.255272505103306</c:v>
                </c:pt>
                <c:pt idx="2">
                  <c:v>3.255272505103306</c:v>
                </c:pt>
                <c:pt idx="3">
                  <c:v>3.255272505103306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7C-4337-AB9B-71CCA44AE6D6}"/>
            </c:ext>
          </c:extLst>
        </c:ser>
        <c:ser>
          <c:idx val="1"/>
          <c:order val="1"/>
          <c:tx>
            <c:strRef>
              <c:f>Sheet1!$L$28</c:f>
              <c:strCache>
                <c:ptCount val="1"/>
                <c:pt idx="0">
                  <c:v>部署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Sheet1!$M$26:$P$26</c:f>
              <c:strCache>
                <c:ptCount val="1"/>
                <c:pt idx="0">
                  <c:v>x86</c:v>
                </c:pt>
              </c:strCache>
            </c:strRef>
          </c:cat>
          <c:val>
            <c:numRef>
              <c:f>Sheet1!$M$28:$P$28</c:f>
              <c:numCache>
                <c:formatCode>General</c:formatCode>
                <c:ptCount val="4"/>
                <c:pt idx="0">
                  <c:v>0</c:v>
                </c:pt>
                <c:pt idx="1">
                  <c:v>5.0334237554869494</c:v>
                </c:pt>
                <c:pt idx="2">
                  <c:v>3.255272505103306</c:v>
                </c:pt>
                <c:pt idx="3">
                  <c:v>3.4471580313422194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7C-4337-AB9B-71CCA44AE6D6}"/>
            </c:ext>
          </c:extLst>
        </c:ser>
        <c:ser>
          <c:idx val="2"/>
          <c:order val="2"/>
          <c:tx>
            <c:strRef>
              <c:f>Sheet1!$L$29</c:f>
              <c:strCache>
                <c:ptCount val="1"/>
                <c:pt idx="0">
                  <c:v>模型推理</c:v>
                </c:pt>
              </c:strCache>
            </c:strRef>
          </c:tx>
          <c:spPr>
            <a:solidFill>
              <a:schemeClr val="accent3">
                <a:tint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Sheet1!$M$26:$P$26</c:f>
              <c:strCache>
                <c:ptCount val="1"/>
                <c:pt idx="0">
                  <c:v>x86</c:v>
                </c:pt>
              </c:strCache>
            </c:strRef>
          </c:cat>
          <c:val>
            <c:numRef>
              <c:f>Sheet1!$M$29:$P$29</c:f>
              <c:numCache>
                <c:formatCode>General</c:formatCode>
                <c:ptCount val="4"/>
                <c:pt idx="0">
                  <c:v>1</c:v>
                </c:pt>
                <c:pt idx="1">
                  <c:v>2.6560982020128319</c:v>
                </c:pt>
                <c:pt idx="2">
                  <c:v>5.4487171384940778</c:v>
                </c:pt>
                <c:pt idx="3">
                  <c:v>3.635785235533652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7C-4337-AB9B-71CCA44AE6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16549392"/>
        <c:axId val="1277175296"/>
      </c:barChart>
      <c:catAx>
        <c:axId val="12165493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77175296"/>
        <c:crosses val="autoZero"/>
        <c:auto val="1"/>
        <c:lblAlgn val="ctr"/>
        <c:lblOffset val="100"/>
        <c:noMultiLvlLbl val="0"/>
      </c:catAx>
      <c:valAx>
        <c:axId val="1277175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16549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ubbleChart>
        <c:varyColors val="0"/>
        <c:ser>
          <c:idx val="0"/>
          <c:order val="0"/>
          <c:tx>
            <c:strRef>
              <c:f>Sheet1!$K$37</c:f>
              <c:strCache>
                <c:ptCount val="1"/>
                <c:pt idx="0">
                  <c:v>交叉编译</c:v>
                </c:pt>
              </c:strCache>
            </c:strRef>
          </c:tx>
          <c:spPr>
            <a:noFill/>
            <a:ln w="19050">
              <a:solidFill>
                <a:schemeClr val="tx1"/>
              </a:solidFill>
              <a:prstDash val="dash"/>
            </a:ln>
            <a:effectLst/>
          </c:spPr>
          <c:invertIfNegative val="0"/>
          <c:xVal>
            <c:numRef>
              <c:f>Sheet1!$L$37</c:f>
              <c:numCache>
                <c:formatCode>General</c:formatCode>
                <c:ptCount val="1"/>
                <c:pt idx="0">
                  <c:v>5.0334237554869494</c:v>
                </c:pt>
              </c:numCache>
            </c:numRef>
          </c:xVal>
          <c:yVal>
            <c:numRef>
              <c:f>Sheet1!$M$37</c:f>
              <c:numCache>
                <c:formatCode>General</c:formatCode>
                <c:ptCount val="1"/>
                <c:pt idx="0">
                  <c:v>2.6560982020128319</c:v>
                </c:pt>
              </c:numCache>
            </c:numRef>
          </c:yVal>
          <c:bubbleSize>
            <c:numLit>
              <c:formatCode>General</c:formatCode>
              <c:ptCount val="1"/>
              <c:pt idx="0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D626-404C-A025-563B3C8F00C0}"/>
            </c:ext>
          </c:extLst>
        </c:ser>
        <c:ser>
          <c:idx val="1"/>
          <c:order val="1"/>
          <c:tx>
            <c:strRef>
              <c:f>Sheet1!$K$38</c:f>
              <c:strCache>
                <c:ptCount val="1"/>
                <c:pt idx="0">
                  <c:v>硬件虚拟化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 w="25400">
              <a:noFill/>
              <a:prstDash val="lgDashDot"/>
            </a:ln>
            <a:effectLst/>
          </c:spPr>
          <c:invertIfNegative val="0"/>
          <c:xVal>
            <c:numRef>
              <c:f>Sheet1!$L$38</c:f>
              <c:numCache>
                <c:formatCode>General</c:formatCode>
                <c:ptCount val="1"/>
                <c:pt idx="0">
                  <c:v>3.255272505103306</c:v>
                </c:pt>
              </c:numCache>
            </c:numRef>
          </c:xVal>
          <c:yVal>
            <c:numRef>
              <c:f>Sheet1!$M$38</c:f>
              <c:numCache>
                <c:formatCode>General</c:formatCode>
                <c:ptCount val="1"/>
                <c:pt idx="0">
                  <c:v>5.4487171384940778</c:v>
                </c:pt>
              </c:numCache>
            </c:numRef>
          </c:yVal>
          <c:bubbleSize>
            <c:numLit>
              <c:formatCode>General</c:formatCode>
              <c:ptCount val="1"/>
              <c:pt idx="0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D626-404C-A025-563B3C8F00C0}"/>
            </c:ext>
          </c:extLst>
        </c:ser>
        <c:ser>
          <c:idx val="2"/>
          <c:order val="2"/>
          <c:tx>
            <c:strRef>
              <c:f>Sheet1!$K$39</c:f>
              <c:strCache>
                <c:ptCount val="1"/>
                <c:pt idx="0">
                  <c:v>容器化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 w="25400">
              <a:solidFill>
                <a:schemeClr val="tx1"/>
              </a:solidFill>
            </a:ln>
            <a:effectLst/>
          </c:spPr>
          <c:invertIfNegative val="0"/>
          <c:xVal>
            <c:numRef>
              <c:f>Sheet1!$L$39</c:f>
              <c:numCache>
                <c:formatCode>General</c:formatCode>
                <c:ptCount val="1"/>
                <c:pt idx="0">
                  <c:v>3.4471580313422194</c:v>
                </c:pt>
              </c:numCache>
            </c:numRef>
          </c:xVal>
          <c:yVal>
            <c:numRef>
              <c:f>Sheet1!$M$39</c:f>
              <c:numCache>
                <c:formatCode>General</c:formatCode>
                <c:ptCount val="1"/>
                <c:pt idx="0">
                  <c:v>3.635785235533652</c:v>
                </c:pt>
              </c:numCache>
            </c:numRef>
          </c:yVal>
          <c:bubbleSize>
            <c:numLit>
              <c:formatCode>General</c:formatCode>
              <c:ptCount val="1"/>
              <c:pt idx="0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3-D626-404C-A025-563B3C8F00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1342917088"/>
        <c:axId val="1337791072"/>
      </c:bubbleChart>
      <c:valAx>
        <c:axId val="1342917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37791072"/>
        <c:crosses val="autoZero"/>
        <c:crossBetween val="midCat"/>
      </c:valAx>
      <c:valAx>
        <c:axId val="133779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42917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8793</xdr:rowOff>
    </xdr:from>
    <xdr:to>
      <xdr:col>7</xdr:col>
      <xdr:colOff>304800</xdr:colOff>
      <xdr:row>35</xdr:row>
      <xdr:rowOff>123678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AEA57F0-6240-4C65-B06B-E5DA5CA79B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</xdr:col>
      <xdr:colOff>382598</xdr:colOff>
      <xdr:row>17</xdr:row>
      <xdr:rowOff>72444</xdr:rowOff>
    </xdr:from>
    <xdr:ext cx="300595" cy="125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BC02BF9D-EA42-47A3-AAD4-AFD111F6398C}"/>
                </a:ext>
              </a:extLst>
            </xdr:cNvPr>
            <xdr:cNvSpPr txBox="1"/>
          </xdr:nvSpPr>
          <xdr:spPr>
            <a:xfrm>
              <a:off x="2211398" y="3061829"/>
              <a:ext cx="300595" cy="125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en-US" altLang="zh-CN" sz="80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sSub>
                          <m:sSubPr>
                            <m:ctrlPr>
                              <a:rPr lang="en-US" altLang="zh-CN" sz="8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m:rPr>
                                <m:sty m:val="p"/>
                              </m:rPr>
                              <a:rPr lang="en-US" altLang="zh-CN" sz="800" i="0">
                                <a:latin typeface="Cambria Math" panose="02040503050406030204" pitchFamily="18" charset="0"/>
                              </a:rPr>
                              <m:t>log</m:t>
                            </m:r>
                          </m:e>
                          <m:sub>
                            <m:r>
                              <a:rPr lang="en-US" altLang="zh-CN" sz="800" i="0">
                                <a:latin typeface="Cambria Math" panose="02040503050406030204" pitchFamily="18" charset="0"/>
                              </a:rPr>
                              <m:t>10</m:t>
                            </m:r>
                          </m:sub>
                        </m:sSub>
                      </m:fName>
                      <m:e>
                        <m:r>
                          <m:rPr>
                            <m:sty m:val="p"/>
                          </m:rPr>
                          <a:rPr lang="en-US" altLang="zh-CN" sz="800" b="0" i="0">
                            <a:latin typeface="Cambria Math" panose="02040503050406030204" pitchFamily="18" charset="0"/>
                          </a:rPr>
                          <m:t>t</m:t>
                        </m:r>
                      </m:e>
                    </m:func>
                  </m:oMath>
                </m:oMathPara>
              </a14:m>
              <a:endParaRPr lang="zh-CN" altLang="en-US" sz="800" i="0"/>
            </a:p>
          </xdr:txBody>
        </xdr:sp>
      </mc:Choice>
      <mc:Fallback xmlns="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BC02BF9D-EA42-47A3-AAD4-AFD111F6398C}"/>
                </a:ext>
              </a:extLst>
            </xdr:cNvPr>
            <xdr:cNvSpPr txBox="1"/>
          </xdr:nvSpPr>
          <xdr:spPr>
            <a:xfrm>
              <a:off x="2211398" y="3061829"/>
              <a:ext cx="300595" cy="125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800" i="0">
                  <a:latin typeface="Cambria Math" panose="02040503050406030204" pitchFamily="18" charset="0"/>
                </a:rPr>
                <a:t>log_10⁡</a:t>
              </a:r>
              <a:r>
                <a:rPr lang="en-US" altLang="zh-CN" sz="800" b="0" i="0">
                  <a:latin typeface="Cambria Math" panose="02040503050406030204" pitchFamily="18" charset="0"/>
                </a:rPr>
                <a:t>t</a:t>
              </a:r>
              <a:endParaRPr lang="zh-CN" altLang="en-US" sz="800" i="0"/>
            </a:p>
          </xdr:txBody>
        </xdr:sp>
      </mc:Fallback>
    </mc:AlternateContent>
    <xdr:clientData/>
  </xdr:oneCellAnchor>
  <xdr:twoCellAnchor>
    <xdr:from>
      <xdr:col>0</xdr:col>
      <xdr:colOff>377483</xdr:colOff>
      <xdr:row>27</xdr:row>
      <xdr:rowOff>173501</xdr:rowOff>
    </xdr:from>
    <xdr:to>
      <xdr:col>8</xdr:col>
      <xdr:colOff>72683</xdr:colOff>
      <xdr:row>43</xdr:row>
      <xdr:rowOff>103749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5A7AD35A-E946-4962-8176-CCD4A2B674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93785</xdr:colOff>
      <xdr:row>35</xdr:row>
      <xdr:rowOff>43961</xdr:rowOff>
    </xdr:from>
    <xdr:to>
      <xdr:col>20</xdr:col>
      <xdr:colOff>586154</xdr:colOff>
      <xdr:row>50</xdr:row>
      <xdr:rowOff>149468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5031A5CA-31A4-44D8-848E-DC977EDCC0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o" refreshedDate="43949.716387499997" createdVersion="6" refreshedVersion="6" minRefreshableVersion="3" recordCount="3" xr:uid="{08831197-0139-4561-A34C-126FBEDBB991}">
  <cacheSource type="worksheet">
    <worksheetSource ref="M11:O14" sheet="Sheet1"/>
  </cacheSource>
  <cacheFields count="3">
    <cacheField name="x86" numFmtId="0">
      <sharedItems containsSemiMixedTypes="0" containsString="0" containsNumber="1" minValue="0" maxValue="1.7001150309972057"/>
    </cacheField>
    <cacheField name="硬件虚拟化" numFmtId="0">
      <sharedItems containsSemiMixedTypes="0" containsString="0" containsNumber="1" minValue="3.7407147201246143" maxValue="5.4487166748457909"/>
    </cacheField>
    <cacheField name="容器化" numFmtId="0">
      <sharedItems containsSemiMixedTypes="0" containsString="0" containsNumber="1" minValue="1.9278013634817588" maxValue="3.635803318202935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n v="0"/>
    <n v="3.7407147201246143"/>
    <n v="1.9278013634817588"/>
  </r>
  <r>
    <n v="1.6453633113452586"/>
    <n v="5.3945888646921922"/>
    <n v="3.581675508049337"/>
  </r>
  <r>
    <n v="1.7001150309972057"/>
    <n v="5.4487166748457909"/>
    <n v="3.635803318202935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276E39-F4CA-4927-B84C-27E26C3E9C91}" name="数据透视表1" cacheId="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C20" firstHeaderRow="1" firstDataRow="1" firstDataCol="0"/>
  <pivotFields count="3"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B26D1-1AE1-441C-AEBC-1A7BD7BA5CE4}">
  <dimension ref="A3:C20"/>
  <sheetViews>
    <sheetView workbookViewId="0">
      <selection activeCell="E6" sqref="E6"/>
    </sheetView>
  </sheetViews>
  <sheetFormatPr defaultRowHeight="13.8" x14ac:dyDescent="0.25"/>
  <sheetData>
    <row r="3" spans="1:3" x14ac:dyDescent="0.25">
      <c r="A3" s="1"/>
      <c r="B3" s="2"/>
      <c r="C3" s="3"/>
    </row>
    <row r="4" spans="1:3" x14ac:dyDescent="0.25">
      <c r="A4" s="4"/>
      <c r="B4" s="5"/>
      <c r="C4" s="6"/>
    </row>
    <row r="5" spans="1:3" x14ac:dyDescent="0.25">
      <c r="A5" s="4"/>
      <c r="B5" s="5"/>
      <c r="C5" s="6"/>
    </row>
    <row r="6" spans="1:3" x14ac:dyDescent="0.25">
      <c r="A6" s="4"/>
      <c r="B6" s="5"/>
      <c r="C6" s="6"/>
    </row>
    <row r="7" spans="1:3" x14ac:dyDescent="0.25">
      <c r="A7" s="4"/>
      <c r="B7" s="5"/>
      <c r="C7" s="6"/>
    </row>
    <row r="8" spans="1:3" x14ac:dyDescent="0.25">
      <c r="A8" s="4"/>
      <c r="B8" s="5"/>
      <c r="C8" s="6"/>
    </row>
    <row r="9" spans="1:3" x14ac:dyDescent="0.25">
      <c r="A9" s="4"/>
      <c r="B9" s="5"/>
      <c r="C9" s="6"/>
    </row>
    <row r="10" spans="1:3" x14ac:dyDescent="0.25">
      <c r="A10" s="4"/>
      <c r="B10" s="5"/>
      <c r="C10" s="6"/>
    </row>
    <row r="11" spans="1:3" x14ac:dyDescent="0.25">
      <c r="A11" s="4"/>
      <c r="B11" s="5"/>
      <c r="C11" s="6"/>
    </row>
    <row r="12" spans="1:3" x14ac:dyDescent="0.25">
      <c r="A12" s="4"/>
      <c r="B12" s="5"/>
      <c r="C12" s="6"/>
    </row>
    <row r="13" spans="1:3" x14ac:dyDescent="0.25">
      <c r="A13" s="4"/>
      <c r="B13" s="5"/>
      <c r="C13" s="6"/>
    </row>
    <row r="14" spans="1:3" x14ac:dyDescent="0.25">
      <c r="A14" s="4"/>
      <c r="B14" s="5"/>
      <c r="C14" s="6"/>
    </row>
    <row r="15" spans="1:3" x14ac:dyDescent="0.25">
      <c r="A15" s="4"/>
      <c r="B15" s="5"/>
      <c r="C15" s="6"/>
    </row>
    <row r="16" spans="1:3" x14ac:dyDescent="0.25">
      <c r="A16" s="4"/>
      <c r="B16" s="5"/>
      <c r="C16" s="6"/>
    </row>
    <row r="17" spans="1:3" x14ac:dyDescent="0.25">
      <c r="A17" s="4"/>
      <c r="B17" s="5"/>
      <c r="C17" s="6"/>
    </row>
    <row r="18" spans="1:3" x14ac:dyDescent="0.25">
      <c r="A18" s="4"/>
      <c r="B18" s="5"/>
      <c r="C18" s="6"/>
    </row>
    <row r="19" spans="1:3" x14ac:dyDescent="0.25">
      <c r="A19" s="4"/>
      <c r="B19" s="5"/>
      <c r="C19" s="6"/>
    </row>
    <row r="20" spans="1:3" x14ac:dyDescent="0.25">
      <c r="A20" s="7"/>
      <c r="B20" s="8"/>
      <c r="C20" s="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P54"/>
  <sheetViews>
    <sheetView tabSelected="1" topLeftCell="J1" zoomScaleNormal="100" workbookViewId="0">
      <selection activeCell="M6" sqref="M6:O8"/>
    </sheetView>
  </sheetViews>
  <sheetFormatPr defaultRowHeight="13.8" x14ac:dyDescent="0.25"/>
  <sheetData>
    <row r="5" spans="2:15" x14ac:dyDescent="0.25">
      <c r="B5" t="s">
        <v>0</v>
      </c>
      <c r="C5">
        <v>1</v>
      </c>
      <c r="D5">
        <v>0.99</v>
      </c>
      <c r="E5">
        <v>0.97</v>
      </c>
      <c r="F5">
        <v>1.01</v>
      </c>
      <c r="G5">
        <v>0.94</v>
      </c>
      <c r="H5">
        <f>AVERAGE(C5:G5)</f>
        <v>0.98199999999999998</v>
      </c>
      <c r="M5" t="s">
        <v>6</v>
      </c>
      <c r="N5" t="s">
        <v>7</v>
      </c>
      <c r="O5" t="s">
        <v>8</v>
      </c>
    </row>
    <row r="6" spans="2:15" x14ac:dyDescent="0.25">
      <c r="B6" t="s">
        <v>1</v>
      </c>
      <c r="C6">
        <v>42.05</v>
      </c>
      <c r="D6">
        <v>45.84</v>
      </c>
      <c r="E6">
        <v>45.5</v>
      </c>
      <c r="F6">
        <v>47.51</v>
      </c>
      <c r="G6">
        <v>40.07</v>
      </c>
      <c r="H6">
        <f t="shared" ref="H6:H54" si="0">AVERAGE(C6:G6)</f>
        <v>44.193999999999996</v>
      </c>
      <c r="L6" t="s">
        <v>9</v>
      </c>
      <c r="M6">
        <v>1</v>
      </c>
      <c r="N6">
        <f>O6*65</f>
        <v>5504.46</v>
      </c>
      <c r="O6">
        <v>84.683999999999997</v>
      </c>
    </row>
    <row r="7" spans="2:15" x14ac:dyDescent="0.25">
      <c r="B7" t="s">
        <v>2</v>
      </c>
      <c r="C7">
        <v>48.02</v>
      </c>
      <c r="D7">
        <v>41.15</v>
      </c>
      <c r="E7">
        <v>61.7</v>
      </c>
      <c r="F7">
        <v>51.27</v>
      </c>
      <c r="G7">
        <v>48.52</v>
      </c>
      <c r="H7">
        <f t="shared" si="0"/>
        <v>50.132000000000005</v>
      </c>
      <c r="L7" t="s">
        <v>10</v>
      </c>
      <c r="M7">
        <v>44.194000000000003</v>
      </c>
      <c r="N7">
        <f t="shared" ref="N7:N8" si="1">O7*65</f>
        <v>248078.35</v>
      </c>
      <c r="O7">
        <v>3816.59</v>
      </c>
    </row>
    <row r="8" spans="2:15" x14ac:dyDescent="0.25">
      <c r="H8" t="e">
        <f t="shared" si="0"/>
        <v>#DIV/0!</v>
      </c>
      <c r="L8" t="s">
        <v>11</v>
      </c>
      <c r="M8">
        <v>50.131999999999998</v>
      </c>
      <c r="N8">
        <f t="shared" si="1"/>
        <v>281006.7</v>
      </c>
      <c r="O8">
        <v>4323.18</v>
      </c>
    </row>
    <row r="9" spans="2:15" x14ac:dyDescent="0.25">
      <c r="H9" t="e">
        <f t="shared" si="0"/>
        <v>#DIV/0!</v>
      </c>
    </row>
    <row r="10" spans="2:15" x14ac:dyDescent="0.25">
      <c r="B10" t="s">
        <v>3</v>
      </c>
      <c r="C10">
        <v>4.0000000000000001E-3</v>
      </c>
      <c r="D10">
        <v>4.0000000000000001E-3</v>
      </c>
      <c r="E10">
        <v>4.0000000000000001E-3</v>
      </c>
      <c r="F10">
        <v>7.0000000000000001E-3</v>
      </c>
      <c r="G10">
        <v>6.0000000000000001E-3</v>
      </c>
      <c r="H10">
        <f t="shared" si="0"/>
        <v>5.0000000000000001E-3</v>
      </c>
    </row>
    <row r="11" spans="2:15" x14ac:dyDescent="0.25">
      <c r="B11" t="s">
        <v>4</v>
      </c>
      <c r="C11">
        <v>6.6559999999999997</v>
      </c>
      <c r="D11">
        <v>11.555999999999999</v>
      </c>
      <c r="E11">
        <v>14.736000000000001</v>
      </c>
      <c r="F11">
        <v>9.0890000000000004</v>
      </c>
      <c r="G11">
        <v>12.015000000000001</v>
      </c>
      <c r="H11">
        <f t="shared" si="0"/>
        <v>10.8104</v>
      </c>
      <c r="M11" t="s">
        <v>6</v>
      </c>
      <c r="N11" t="s">
        <v>7</v>
      </c>
      <c r="O11" t="s">
        <v>8</v>
      </c>
    </row>
    <row r="12" spans="2:15" x14ac:dyDescent="0.25">
      <c r="H12" t="e">
        <f t="shared" si="0"/>
        <v>#DIV/0!</v>
      </c>
      <c r="L12" t="s">
        <v>9</v>
      </c>
      <c r="M12">
        <f>LOG10(M6)</f>
        <v>0</v>
      </c>
      <c r="N12">
        <f t="shared" ref="N12:O12" si="2">LOG10(N6)</f>
        <v>3.7407147201246143</v>
      </c>
      <c r="O12">
        <f t="shared" si="2"/>
        <v>1.9278013634817588</v>
      </c>
    </row>
    <row r="13" spans="2:15" x14ac:dyDescent="0.25">
      <c r="B13" t="s">
        <v>5</v>
      </c>
      <c r="C13">
        <v>3.6999999999999998E-2</v>
      </c>
      <c r="D13">
        <v>3.2000000000000001E-2</v>
      </c>
      <c r="E13">
        <v>3.2000000000000001E-2</v>
      </c>
      <c r="F13">
        <v>3.3000000000000002E-2</v>
      </c>
      <c r="G13">
        <v>3.1E-2</v>
      </c>
      <c r="H13">
        <f t="shared" si="0"/>
        <v>3.3000000000000002E-2</v>
      </c>
      <c r="L13" t="s">
        <v>10</v>
      </c>
      <c r="M13">
        <f t="shared" ref="M13:N14" si="3">LOG10(M7)</f>
        <v>1.6453633113452586</v>
      </c>
      <c r="N13">
        <f t="shared" si="3"/>
        <v>5.3945888646921922</v>
      </c>
      <c r="O13">
        <f t="shared" ref="O13" si="4">LOG10(O7)</f>
        <v>3.581675508049337</v>
      </c>
    </row>
    <row r="14" spans="2:15" x14ac:dyDescent="0.25">
      <c r="B14" t="s">
        <v>4</v>
      </c>
      <c r="C14">
        <v>2.7730000000000001</v>
      </c>
      <c r="D14">
        <v>2.86</v>
      </c>
      <c r="E14">
        <v>2.8839999999999999</v>
      </c>
      <c r="F14">
        <v>2.8159999999999998</v>
      </c>
      <c r="G14">
        <v>2.8959999999999999</v>
      </c>
      <c r="H14">
        <f>AVERAGE(C14:G14)</f>
        <v>2.8457999999999997</v>
      </c>
      <c r="L14" t="s">
        <v>11</v>
      </c>
      <c r="M14">
        <f t="shared" si="3"/>
        <v>1.7001150309972057</v>
      </c>
      <c r="N14">
        <f t="shared" si="3"/>
        <v>5.4487166748457909</v>
      </c>
      <c r="O14">
        <f t="shared" ref="O14" si="5">LOG10(O8)</f>
        <v>3.6358033182029357</v>
      </c>
    </row>
    <row r="15" spans="2:15" x14ac:dyDescent="0.25">
      <c r="H15" t="e">
        <f t="shared" si="0"/>
        <v>#DIV/0!</v>
      </c>
    </row>
    <row r="16" spans="2:15" x14ac:dyDescent="0.25">
      <c r="H16" t="e">
        <f t="shared" si="0"/>
        <v>#DIV/0!</v>
      </c>
    </row>
    <row r="17" spans="8:16" x14ac:dyDescent="0.25">
      <c r="H17" t="e">
        <f t="shared" si="0"/>
        <v>#DIV/0!</v>
      </c>
    </row>
    <row r="18" spans="8:16" x14ac:dyDescent="0.25">
      <c r="H18" t="e">
        <f t="shared" si="0"/>
        <v>#DIV/0!</v>
      </c>
    </row>
    <row r="19" spans="8:16" x14ac:dyDescent="0.25">
      <c r="H19" t="e">
        <f t="shared" si="0"/>
        <v>#DIV/0!</v>
      </c>
    </row>
    <row r="20" spans="8:16" x14ac:dyDescent="0.25">
      <c r="H20" t="e">
        <f t="shared" si="0"/>
        <v>#DIV/0!</v>
      </c>
      <c r="L20" t="s">
        <v>12</v>
      </c>
    </row>
    <row r="21" spans="8:16" x14ac:dyDescent="0.25">
      <c r="H21" t="e">
        <f t="shared" si="0"/>
        <v>#DIV/0!</v>
      </c>
      <c r="M21" t="s">
        <v>6</v>
      </c>
      <c r="N21" t="s">
        <v>13</v>
      </c>
      <c r="O21" t="s">
        <v>7</v>
      </c>
      <c r="P21" t="s">
        <v>8</v>
      </c>
    </row>
    <row r="22" spans="8:16" x14ac:dyDescent="0.25">
      <c r="H22" t="e">
        <f t="shared" si="0"/>
        <v>#DIV/0!</v>
      </c>
      <c r="L22" t="s">
        <v>15</v>
      </c>
      <c r="M22">
        <v>1800</v>
      </c>
      <c r="N22">
        <v>1800</v>
      </c>
      <c r="O22">
        <v>1800</v>
      </c>
      <c r="P22">
        <v>1800</v>
      </c>
    </row>
    <row r="23" spans="8:16" x14ac:dyDescent="0.25">
      <c r="H23" t="e">
        <f t="shared" si="0"/>
        <v>#DIV/0!</v>
      </c>
      <c r="L23" t="s">
        <v>14</v>
      </c>
      <c r="M23">
        <v>1</v>
      </c>
      <c r="N23">
        <v>108000</v>
      </c>
      <c r="O23">
        <v>1800</v>
      </c>
      <c r="P23">
        <v>2800</v>
      </c>
    </row>
    <row r="24" spans="8:16" x14ac:dyDescent="0.25">
      <c r="H24" t="e">
        <f t="shared" si="0"/>
        <v>#DIV/0!</v>
      </c>
      <c r="L24" t="s">
        <v>16</v>
      </c>
      <c r="M24">
        <v>10</v>
      </c>
      <c r="N24">
        <v>453</v>
      </c>
      <c r="O24">
        <v>281007</v>
      </c>
      <c r="P24">
        <v>4323</v>
      </c>
    </row>
    <row r="25" spans="8:16" x14ac:dyDescent="0.25">
      <c r="H25" t="e">
        <f t="shared" si="0"/>
        <v>#DIV/0!</v>
      </c>
    </row>
    <row r="26" spans="8:16" x14ac:dyDescent="0.25">
      <c r="H26" t="e">
        <f t="shared" si="0"/>
        <v>#DIV/0!</v>
      </c>
      <c r="M26" t="s">
        <v>6</v>
      </c>
    </row>
    <row r="27" spans="8:16" x14ac:dyDescent="0.25">
      <c r="H27" t="e">
        <f t="shared" si="0"/>
        <v>#DIV/0!</v>
      </c>
      <c r="L27" t="s">
        <v>15</v>
      </c>
      <c r="M27">
        <f>LOG10(M22)</f>
        <v>3.255272505103306</v>
      </c>
      <c r="N27">
        <f t="shared" ref="N27:P27" si="6">LOG10(N22)</f>
        <v>3.255272505103306</v>
      </c>
      <c r="O27">
        <f t="shared" si="6"/>
        <v>3.255272505103306</v>
      </c>
      <c r="P27">
        <f t="shared" si="6"/>
        <v>3.255272505103306</v>
      </c>
    </row>
    <row r="28" spans="8:16" x14ac:dyDescent="0.25">
      <c r="H28" t="e">
        <f t="shared" si="0"/>
        <v>#DIV/0!</v>
      </c>
      <c r="L28" t="s">
        <v>14</v>
      </c>
      <c r="M28">
        <f t="shared" ref="M28:P29" si="7">LOG10(M23)</f>
        <v>0</v>
      </c>
      <c r="N28">
        <f t="shared" si="7"/>
        <v>5.0334237554869494</v>
      </c>
      <c r="O28">
        <f>LOG10(O23)</f>
        <v>3.255272505103306</v>
      </c>
      <c r="P28">
        <f t="shared" si="7"/>
        <v>3.4471580313422194</v>
      </c>
    </row>
    <row r="29" spans="8:16" x14ac:dyDescent="0.25">
      <c r="H29" t="e">
        <f t="shared" si="0"/>
        <v>#DIV/0!</v>
      </c>
      <c r="L29" t="s">
        <v>16</v>
      </c>
      <c r="M29">
        <f t="shared" si="7"/>
        <v>1</v>
      </c>
      <c r="N29">
        <f t="shared" si="7"/>
        <v>2.6560982020128319</v>
      </c>
      <c r="O29">
        <f t="shared" si="7"/>
        <v>5.4487171384940778</v>
      </c>
      <c r="P29">
        <f t="shared" si="7"/>
        <v>3.635785235533652</v>
      </c>
    </row>
    <row r="30" spans="8:16" x14ac:dyDescent="0.25">
      <c r="H30" t="e">
        <f t="shared" si="0"/>
        <v>#DIV/0!</v>
      </c>
    </row>
    <row r="31" spans="8:16" x14ac:dyDescent="0.25">
      <c r="H31" t="e">
        <f t="shared" si="0"/>
        <v>#DIV/0!</v>
      </c>
    </row>
    <row r="32" spans="8:16" x14ac:dyDescent="0.25">
      <c r="H32" t="e">
        <f t="shared" si="0"/>
        <v>#DIV/0!</v>
      </c>
    </row>
    <row r="33" spans="8:14" x14ac:dyDescent="0.25">
      <c r="H33" t="e">
        <f t="shared" si="0"/>
        <v>#DIV/0!</v>
      </c>
    </row>
    <row r="34" spans="8:14" x14ac:dyDescent="0.25">
      <c r="H34" t="e">
        <f t="shared" si="0"/>
        <v>#DIV/0!</v>
      </c>
    </row>
    <row r="35" spans="8:14" x14ac:dyDescent="0.25">
      <c r="H35" t="e">
        <f t="shared" si="0"/>
        <v>#DIV/0!</v>
      </c>
    </row>
    <row r="36" spans="8:14" x14ac:dyDescent="0.25">
      <c r="H36" t="e">
        <f t="shared" si="0"/>
        <v>#DIV/0!</v>
      </c>
      <c r="L36" t="s">
        <v>14</v>
      </c>
      <c r="M36" t="s">
        <v>16</v>
      </c>
    </row>
    <row r="37" spans="8:14" x14ac:dyDescent="0.25">
      <c r="H37" t="e">
        <f t="shared" si="0"/>
        <v>#DIV/0!</v>
      </c>
      <c r="K37" t="s">
        <v>13</v>
      </c>
      <c r="L37">
        <v>5.0334237554869494</v>
      </c>
      <c r="M37">
        <v>2.6560982020128319</v>
      </c>
      <c r="N37">
        <v>0.5</v>
      </c>
    </row>
    <row r="38" spans="8:14" x14ac:dyDescent="0.25">
      <c r="H38" t="e">
        <f t="shared" si="0"/>
        <v>#DIV/0!</v>
      </c>
      <c r="K38" t="s">
        <v>7</v>
      </c>
      <c r="L38">
        <v>3.255272505103306</v>
      </c>
      <c r="M38">
        <v>5.4487171384940778</v>
      </c>
      <c r="N38">
        <v>0.5</v>
      </c>
    </row>
    <row r="39" spans="8:14" x14ac:dyDescent="0.25">
      <c r="H39" t="e">
        <f t="shared" si="0"/>
        <v>#DIV/0!</v>
      </c>
      <c r="K39" t="s">
        <v>8</v>
      </c>
      <c r="L39">
        <v>3.4471580313422194</v>
      </c>
      <c r="M39">
        <v>3.635785235533652</v>
      </c>
      <c r="N39">
        <v>0.5</v>
      </c>
    </row>
    <row r="40" spans="8:14" x14ac:dyDescent="0.25">
      <c r="H40" t="e">
        <f t="shared" si="0"/>
        <v>#DIV/0!</v>
      </c>
    </row>
    <row r="41" spans="8:14" x14ac:dyDescent="0.25">
      <c r="H41" t="e">
        <f t="shared" si="0"/>
        <v>#DIV/0!</v>
      </c>
    </row>
    <row r="42" spans="8:14" x14ac:dyDescent="0.25">
      <c r="H42" t="e">
        <f t="shared" si="0"/>
        <v>#DIV/0!</v>
      </c>
    </row>
    <row r="43" spans="8:14" x14ac:dyDescent="0.25">
      <c r="H43" t="e">
        <f t="shared" si="0"/>
        <v>#DIV/0!</v>
      </c>
    </row>
    <row r="44" spans="8:14" x14ac:dyDescent="0.25">
      <c r="H44" t="e">
        <f t="shared" si="0"/>
        <v>#DIV/0!</v>
      </c>
    </row>
    <row r="45" spans="8:14" x14ac:dyDescent="0.25">
      <c r="H45" t="e">
        <f t="shared" si="0"/>
        <v>#DIV/0!</v>
      </c>
    </row>
    <row r="46" spans="8:14" x14ac:dyDescent="0.25">
      <c r="H46" t="e">
        <f t="shared" si="0"/>
        <v>#DIV/0!</v>
      </c>
    </row>
    <row r="47" spans="8:14" x14ac:dyDescent="0.25">
      <c r="H47" t="e">
        <f t="shared" si="0"/>
        <v>#DIV/0!</v>
      </c>
    </row>
    <row r="48" spans="8:14" x14ac:dyDescent="0.25">
      <c r="H48" t="e">
        <f t="shared" si="0"/>
        <v>#DIV/0!</v>
      </c>
    </row>
    <row r="49" spans="8:8" x14ac:dyDescent="0.25">
      <c r="H49" t="e">
        <f t="shared" si="0"/>
        <v>#DIV/0!</v>
      </c>
    </row>
    <row r="50" spans="8:8" x14ac:dyDescent="0.25">
      <c r="H50" t="e">
        <f t="shared" si="0"/>
        <v>#DIV/0!</v>
      </c>
    </row>
    <row r="51" spans="8:8" x14ac:dyDescent="0.25">
      <c r="H51" t="e">
        <f t="shared" si="0"/>
        <v>#DIV/0!</v>
      </c>
    </row>
    <row r="52" spans="8:8" x14ac:dyDescent="0.25">
      <c r="H52" t="e">
        <f t="shared" si="0"/>
        <v>#DIV/0!</v>
      </c>
    </row>
    <row r="53" spans="8:8" x14ac:dyDescent="0.25">
      <c r="H53" t="e">
        <f t="shared" si="0"/>
        <v>#DIV/0!</v>
      </c>
    </row>
    <row r="54" spans="8:8" x14ac:dyDescent="0.25">
      <c r="H54" t="e">
        <f t="shared" si="0"/>
        <v>#DIV/0!</v>
      </c>
    </row>
  </sheetData>
  <phoneticPr fontId="1" type="noConversion"/>
  <conditionalFormatting sqref="M12:O14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{0EDE9AFD-796C-41AE-86FD-E3FDD71231A0}</x14:id>
        </ext>
      </extLst>
    </cfRule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EDE9AFD-796C-41AE-86FD-E3FDD71231A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M12:O14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2015-06-05T18:19:34Z</dcterms:created>
  <dcterms:modified xsi:type="dcterms:W3CDTF">2020-04-30T02:01:50Z</dcterms:modified>
</cp:coreProperties>
</file>