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Filename</t>
        </is>
      </c>
      <c r="B1" s="1" t="inlineStr">
        <is>
          <t>Network</t>
        </is>
      </c>
      <c r="C1" s="1" t="inlineStr">
        <is>
          <t>Demand Type</t>
        </is>
      </c>
      <c r="D1" s="1" t="inlineStr">
        <is>
          <t>Demand mode</t>
        </is>
      </c>
      <c r="E1" s="1" t="inlineStr">
        <is>
          <t>Exp. Time</t>
        </is>
      </c>
      <c r="F1" s="1" t="inlineStr">
        <is>
          <t>Exp. Time2</t>
        </is>
      </c>
      <c r="G1" s="1" t="inlineStr">
        <is>
          <t>TLS Type</t>
        </is>
      </c>
      <c r="H1" s="1" t="inlineStr">
        <is>
          <t>Agent Type</t>
        </is>
      </c>
      <c r="I1" s="1" t="inlineStr">
        <is>
          <t>Features</t>
        </is>
      </c>
      <c r="J1" s="1" t="inlineStr">
        <is>
          <t>Reward</t>
        </is>
      </c>
      <c r="K1" s="1" t="inlineStr">
        <is>
          <t>Travel Time</t>
        </is>
      </c>
      <c r="L1" s="1" t="inlineStr">
        <is>
          <t>Waiting Time</t>
        </is>
      </c>
      <c r="M1" s="1" t="inlineStr">
        <is>
          <t>Speed</t>
        </is>
      </c>
      <c r="N1" s="1" t="inlineStr">
        <is>
          <t>Stops</t>
        </is>
      </c>
      <c r="O1" s="1" t="inlineStr">
        <is>
          <t>Epsilon Time</t>
        </is>
      </c>
      <c r="P1" s="1" t="inlineStr">
        <is>
          <t>Min Replay</t>
        </is>
      </c>
      <c r="Q1" s="1" t="inlineStr">
        <is>
          <t>Max Replay</t>
        </is>
      </c>
      <c r="R1" s="1" t="inlineStr">
        <is>
          <t>Time</t>
        </is>
      </c>
      <c r="S1" s="1" t="inlineStr">
        <is>
          <t>Train: Actions Per Intersection</t>
        </is>
      </c>
      <c r="T1" s="1" t="inlineStr">
        <is>
          <t>Train: Rewards Per Intersection</t>
        </is>
      </c>
      <c r="U1" s="1" t="inlineStr">
        <is>
          <t>Test: Actions Per Intersection</t>
        </is>
      </c>
      <c r="V1" s="1" t="inlineStr">
        <is>
          <t>Test: Rewards Per Intersection</t>
        </is>
      </c>
    </row>
    <row r="2">
      <c r="A2" t="inlineStr">
        <is>
          <t>20210409133901.524084</t>
        </is>
      </c>
      <c r="B2" t="inlineStr">
        <is>
          <t>grid</t>
        </is>
      </c>
      <c r="C2" t="inlineStr">
        <is>
          <t>constant</t>
        </is>
      </c>
      <c r="D2" t="inlineStr">
        <is>
          <t>step</t>
        </is>
      </c>
      <c r="E2" t="inlineStr">
        <is>
          <t>5000000</t>
        </is>
      </c>
      <c r="F2" t="n">
        <v>83333.33333333333</v>
      </c>
      <c r="G2" t="inlineStr">
        <is>
          <t>centralized</t>
        </is>
      </c>
      <c r="H2" t="inlineStr">
        <is>
          <t>DQN</t>
        </is>
      </c>
      <c r="I2" t="inlineStr">
        <is>
          <t>(speed, count)</t>
        </is>
      </c>
      <c r="J2" t="inlineStr">
        <is>
          <t>reward_min_speed_delta</t>
        </is>
      </c>
      <c r="K2" t="inlineStr">
        <is>
          <t>35.062 ± 35.062</t>
        </is>
      </c>
      <c r="L2" t="inlineStr">
        <is>
          <t>11.211 ± 11.211</t>
        </is>
      </c>
      <c r="M2" t="inlineStr">
        <is>
          <t>7.230 ± 7.230</t>
        </is>
      </c>
      <c r="N2" t="inlineStr">
        <is>
          <t>0.605 ± 0.605</t>
        </is>
      </c>
      <c r="O2" t="inlineStr">
        <is>
          <t>45000</t>
        </is>
      </c>
      <c r="P2" t="inlineStr">
        <is>
          <t>5000</t>
        </is>
      </c>
      <c r="Q2" t="inlineStr">
        <is>
          <t>50000</t>
        </is>
      </c>
      <c r="R2" t="inlineStr">
        <is>
          <t>0:00:00</t>
        </is>
      </c>
      <c r="S2">
        <f>HYPERLINK("data/plots/20210409133901.524084/train/actions_per_intersection.png", "Image")</f>
        <v/>
      </c>
      <c r="T2">
        <f>HYPERLINK("data/plots/20210409133901.524084/train/rewards_per_intersection.png", "Image")</f>
        <v/>
      </c>
      <c r="U2">
        <f>HYPERLINK("data/plots/20210409133901.524084/test/actions_per_intersection.png", "Image")</f>
        <v/>
      </c>
      <c r="V2">
        <f>HYPERLINK("data/plots/20210409133901.524084/test/rewards_per_intersection.png", "Image")</f>
        <v/>
      </c>
    </row>
    <row r="3">
      <c r="A3" t="inlineStr">
        <is>
          <t>20210414162248.072287</t>
        </is>
      </c>
      <c r="B3" t="inlineStr">
        <is>
          <t>grid</t>
        </is>
      </c>
      <c r="C3" t="inlineStr">
        <is>
          <t>constant</t>
        </is>
      </c>
      <c r="D3" t="inlineStr">
        <is>
          <t>step</t>
        </is>
      </c>
      <c r="E3" t="inlineStr">
        <is>
          <t>7200000</t>
        </is>
      </c>
      <c r="F3" t="n">
        <v>120000</v>
      </c>
      <c r="G3" t="inlineStr">
        <is>
          <t>centralized</t>
        </is>
      </c>
      <c r="H3" t="inlineStr">
        <is>
          <t>DQN</t>
        </is>
      </c>
      <c r="I3" t="inlineStr">
        <is>
          <t>(speed, count)</t>
        </is>
      </c>
      <c r="J3" t="inlineStr">
        <is>
          <t>reward_min_speed_delta</t>
        </is>
      </c>
      <c r="K3" t="inlineStr">
        <is>
          <t>35.357 ± 35.357</t>
        </is>
      </c>
      <c r="L3" t="inlineStr">
        <is>
          <t>11.338 ± 11.338</t>
        </is>
      </c>
      <c r="M3" t="inlineStr">
        <is>
          <t>7.182 ± 7.182</t>
        </is>
      </c>
      <c r="N3" t="inlineStr">
        <is>
          <t>0.608 ± 0.608</t>
        </is>
      </c>
      <c r="O3" t="inlineStr">
        <is>
          <t>100000</t>
        </is>
      </c>
      <c r="P3" t="inlineStr">
        <is>
          <t>5000</t>
        </is>
      </c>
      <c r="Q3" t="inlineStr">
        <is>
          <t>50000</t>
        </is>
      </c>
      <c r="R3" t="inlineStr">
        <is>
          <t>12:25:34</t>
        </is>
      </c>
      <c r="S3">
        <f>HYPERLINK("data/plots/20210414162248.072287/train/actions_per_intersection.png", "Image")</f>
        <v/>
      </c>
      <c r="T3">
        <f>HYPERLINK("data/plots/20210414162248.072287/train/rewards_per_intersection.png", "Image")</f>
        <v/>
      </c>
      <c r="U3">
        <f>HYPERLINK("data/plots/20210414162248.072287/test/actions_per_intersection.png", "Image")</f>
        <v/>
      </c>
      <c r="V3">
        <f>HYPERLINK("data/plots/20210414162248.072287/test/rewards_per_intersection.png", "Image")</f>
        <v/>
      </c>
    </row>
    <row r="4">
      <c r="A4" t="inlineStr">
        <is>
          <t>20210415132255.987863</t>
        </is>
      </c>
      <c r="B4" t="inlineStr">
        <is>
          <t>grid</t>
        </is>
      </c>
      <c r="C4" t="inlineStr">
        <is>
          <t>variable</t>
        </is>
      </c>
      <c r="D4" t="inlineStr">
        <is>
          <t>step</t>
        </is>
      </c>
      <c r="E4" t="inlineStr">
        <is>
          <t>7200000</t>
        </is>
      </c>
      <c r="F4" t="n">
        <v>120000</v>
      </c>
      <c r="G4" t="inlineStr">
        <is>
          <t>centralized</t>
        </is>
      </c>
      <c r="H4" t="inlineStr">
        <is>
          <t>DQN</t>
        </is>
      </c>
      <c r="I4" t="inlineStr">
        <is>
          <t>(speed, count)</t>
        </is>
      </c>
      <c r="J4" t="inlineStr">
        <is>
          <t>reward_min_speed_delta</t>
        </is>
      </c>
      <c r="K4" t="inlineStr">
        <is>
          <t>44.077 ± 44.077</t>
        </is>
      </c>
      <c r="L4" t="inlineStr">
        <is>
          <t>17.411 ± 17.411</t>
        </is>
      </c>
      <c r="M4" t="inlineStr">
        <is>
          <t>6.423 ± 6.423</t>
        </is>
      </c>
      <c r="N4" t="inlineStr">
        <is>
          <t>0.785 ± 0.785</t>
        </is>
      </c>
      <c r="O4" t="inlineStr">
        <is>
          <t>100000</t>
        </is>
      </c>
      <c r="P4" t="inlineStr">
        <is>
          <t>5000</t>
        </is>
      </c>
      <c r="Q4" t="inlineStr">
        <is>
          <t>50000</t>
        </is>
      </c>
      <c r="R4" t="inlineStr">
        <is>
          <t>12:58:56</t>
        </is>
      </c>
      <c r="S4">
        <f>HYPERLINK("data/plots/20210415132255.987863/train/actions_per_intersection.png", "Image")</f>
        <v/>
      </c>
      <c r="T4">
        <f>HYPERLINK("data/plots/20210415132255.987863/train/rewards_per_intersection.png", "Image")</f>
        <v/>
      </c>
      <c r="U4">
        <f>HYPERLINK("data/plots/20210415132255.987863/test/actions_per_intersection.png", "Image")</f>
        <v/>
      </c>
      <c r="V4">
        <f>HYPERLINK("data/plots/20210415132255.987863/test/rewards_per_intersection.png", "Image")</f>
        <v/>
      </c>
    </row>
    <row r="5">
      <c r="A5" t="inlineStr">
        <is>
          <t>20210416035225.382663</t>
        </is>
      </c>
      <c r="B5" t="inlineStr">
        <is>
          <t>grid</t>
        </is>
      </c>
      <c r="C5" t="inlineStr">
        <is>
          <t>variable</t>
        </is>
      </c>
      <c r="D5" t="inlineStr">
        <is>
          <t>step</t>
        </is>
      </c>
      <c r="E5" t="inlineStr">
        <is>
          <t>7200000</t>
        </is>
      </c>
      <c r="F5" t="n">
        <v>120000</v>
      </c>
      <c r="G5" t="inlineStr">
        <is>
          <t>rl</t>
        </is>
      </c>
      <c r="H5" t="inlineStr">
        <is>
          <t>DQN</t>
        </is>
      </c>
      <c r="I5" t="inlineStr">
        <is>
          <t>(speed, count)</t>
        </is>
      </c>
      <c r="J5" t="inlineStr">
        <is>
          <t>reward_min_speed_delta</t>
        </is>
      </c>
      <c r="K5" t="inlineStr">
        <is>
          <t>36.513 ± 36.513</t>
        </is>
      </c>
      <c r="L5" t="inlineStr">
        <is>
          <t>11.746 ± 11.746</t>
        </is>
      </c>
      <c r="M5" t="inlineStr">
        <is>
          <t>6.956 ± 6.956</t>
        </is>
      </c>
      <c r="N5" t="inlineStr">
        <is>
          <t>0.626 ± 0.626</t>
        </is>
      </c>
      <c r="O5" t="inlineStr">
        <is>
          <t>100000</t>
        </is>
      </c>
      <c r="P5" t="inlineStr">
        <is>
          <t>5000</t>
        </is>
      </c>
      <c r="Q5" t="inlineStr">
        <is>
          <t>50000</t>
        </is>
      </c>
      <c r="R5" t="inlineStr">
        <is>
          <t>12:21:24</t>
        </is>
      </c>
      <c r="S5">
        <f>HYPERLINK("data/plots/20210416035225.382663/train/actions_per_intersection.png", "Image")</f>
        <v/>
      </c>
      <c r="T5">
        <f>HYPERLINK("data/plots/20210416035225.382663/train/rewards_per_intersection.png", "Image")</f>
        <v/>
      </c>
      <c r="U5">
        <f>HYPERLINK("data/plots/20210416035225.382663/test/actions_per_intersection.png", "Image")</f>
        <v/>
      </c>
      <c r="V5">
        <f>HYPERLINK("data/plots/20210416035225.382663/test/rewards_per_intersection.png", "Image")</f>
        <v/>
      </c>
    </row>
    <row r="6">
      <c r="A6" t="inlineStr">
        <is>
          <t>20210417081305.609274</t>
        </is>
      </c>
      <c r="B6" t="inlineStr">
        <is>
          <t>grid</t>
        </is>
      </c>
      <c r="C6" t="inlineStr">
        <is>
          <t>variable</t>
        </is>
      </c>
      <c r="D6" t="inlineStr">
        <is>
          <t>step</t>
        </is>
      </c>
      <c r="E6" t="inlineStr">
        <is>
          <t>7200000</t>
        </is>
      </c>
      <c r="F6" t="n">
        <v>120000</v>
      </c>
      <c r="G6" t="inlineStr">
        <is>
          <t>centralized</t>
        </is>
      </c>
      <c r="H6" t="inlineStr">
        <is>
          <t>DQN</t>
        </is>
      </c>
      <c r="I6" t="inlineStr">
        <is>
          <t>(speed, count)</t>
        </is>
      </c>
      <c r="J6" t="inlineStr">
        <is>
          <t>reward_min_speed_delta</t>
        </is>
      </c>
      <c r="K6" t="inlineStr">
        <is>
          <t>42.238 ± 42.238</t>
        </is>
      </c>
      <c r="L6" t="inlineStr">
        <is>
          <t>16.159 ± 16.159</t>
        </is>
      </c>
      <c r="M6" t="inlineStr">
        <is>
          <t>6.651 ± 6.651</t>
        </is>
      </c>
      <c r="N6" t="inlineStr">
        <is>
          <t>0.762 ± 0.762</t>
        </is>
      </c>
      <c r="O6" t="inlineStr">
        <is>
          <t>100000</t>
        </is>
      </c>
      <c r="P6" t="inlineStr">
        <is>
          <t>10000</t>
        </is>
      </c>
      <c r="Q6" t="inlineStr">
        <is>
          <t>100000</t>
        </is>
      </c>
      <c r="R6" t="inlineStr">
        <is>
          <t>12:32:14</t>
        </is>
      </c>
      <c r="S6">
        <f>HYPERLINK("data/plots/20210417081305.609274/train/actions_per_intersection.png", "Image")</f>
        <v/>
      </c>
      <c r="T6">
        <f>HYPERLINK("data/plots/20210417081305.609274/train/rewards_per_intersection.png", "Image")</f>
        <v/>
      </c>
      <c r="U6">
        <f>HYPERLINK("data/plots/20210417081305.609274/test/actions_per_intersection.png", "Image")</f>
        <v/>
      </c>
      <c r="V6">
        <f>HYPERLINK("data/plots/20210417081305.609274/test/rewards_per_intersection.png", "Image")</f>
        <v/>
      </c>
    </row>
    <row r="7">
      <c r="A7" t="inlineStr">
        <is>
          <t>20210419142148.398590</t>
        </is>
      </c>
      <c r="B7" t="inlineStr">
        <is>
          <t>grid</t>
        </is>
      </c>
      <c r="C7" t="inlineStr">
        <is>
          <t>variable</t>
        </is>
      </c>
      <c r="D7" t="inlineStr">
        <is>
          <t>step</t>
        </is>
      </c>
      <c r="E7" t="inlineStr">
        <is>
          <t>7200000</t>
        </is>
      </c>
      <c r="F7" t="n">
        <v>120000</v>
      </c>
      <c r="G7" t="inlineStr">
        <is>
          <t>centralized</t>
        </is>
      </c>
      <c r="H7" t="inlineStr">
        <is>
          <t>DQN</t>
        </is>
      </c>
      <c r="I7" t="inlineStr">
        <is>
          <t>(delay,)</t>
        </is>
      </c>
      <c r="J7" t="inlineStr">
        <is>
          <t>reward_min_delay</t>
        </is>
      </c>
      <c r="K7" t="inlineStr">
        <is>
          <t>45.362 ± 45.362</t>
        </is>
      </c>
      <c r="L7" t="inlineStr">
        <is>
          <t>18.314 ± 18.314</t>
        </is>
      </c>
      <c r="M7" t="inlineStr">
        <is>
          <t>6.378 ± 6.378</t>
        </is>
      </c>
      <c r="N7" t="inlineStr">
        <is>
          <t>0.839 ± 0.839</t>
        </is>
      </c>
      <c r="O7" t="inlineStr">
        <is>
          <t>100000</t>
        </is>
      </c>
      <c r="P7" t="inlineStr">
        <is>
          <t>10000</t>
        </is>
      </c>
      <c r="Q7" t="inlineStr">
        <is>
          <t>100000</t>
        </is>
      </c>
      <c r="R7" t="inlineStr">
        <is>
          <t>12:22:52</t>
        </is>
      </c>
      <c r="S7">
        <f>HYPERLINK("data/plots/20210419142148.398590/train/actions_per_intersection.png", "Image")</f>
        <v/>
      </c>
      <c r="T7">
        <f>HYPERLINK("data/plots/20210419142148.398590/train/rewards_per_intersection.png", "Image")</f>
        <v/>
      </c>
      <c r="U7">
        <f>HYPERLINK("data/plots/20210419142148.398590/test/actions_per_intersection.png", "Image")</f>
        <v/>
      </c>
      <c r="V7">
        <f>HYPERLINK("data/plots/20210419142148.398590/test/rewards_per_intersection.png", "Image")</f>
        <v/>
      </c>
    </row>
    <row r="8">
      <c r="A8" t="inlineStr">
        <is>
          <t>20210421184402.286502</t>
        </is>
      </c>
      <c r="B8" t="inlineStr">
        <is>
          <t>grid</t>
        </is>
      </c>
      <c r="C8" t="inlineStr">
        <is>
          <t>constant</t>
        </is>
      </c>
      <c r="D8" t="inlineStr">
        <is>
          <t>step</t>
        </is>
      </c>
      <c r="E8" t="inlineStr">
        <is>
          <t>7200000</t>
        </is>
      </c>
      <c r="F8" t="n">
        <v>120000</v>
      </c>
      <c r="G8" t="inlineStr">
        <is>
          <t>centralized</t>
        </is>
      </c>
      <c r="H8" t="inlineStr">
        <is>
          <t>DQN</t>
        </is>
      </c>
      <c r="I8" t="inlineStr">
        <is>
          <t>(delay,)</t>
        </is>
      </c>
      <c r="J8" t="inlineStr">
        <is>
          <t>reward_min_delay</t>
        </is>
      </c>
      <c r="K8" t="inlineStr">
        <is>
          <t>36.581 ± 36.581</t>
        </is>
      </c>
      <c r="L8" t="inlineStr">
        <is>
          <t>12.157 ± 12.157</t>
        </is>
      </c>
      <c r="M8" t="inlineStr">
        <is>
          <t>7.050 ± 7.050</t>
        </is>
      </c>
      <c r="N8" t="inlineStr">
        <is>
          <t>0.631 ± 0.631</t>
        </is>
      </c>
      <c r="O8" t="inlineStr">
        <is>
          <t>100000</t>
        </is>
      </c>
      <c r="P8" t="inlineStr">
        <is>
          <t>10000</t>
        </is>
      </c>
      <c r="Q8" t="inlineStr">
        <is>
          <t>120000</t>
        </is>
      </c>
      <c r="R8" t="inlineStr">
        <is>
          <t>4:02:24</t>
        </is>
      </c>
      <c r="S8">
        <f>HYPERLINK("data/plots/20210421184402.286502/train/actions_per_intersection.png", "Image")</f>
        <v/>
      </c>
      <c r="T8">
        <f>HYPERLINK("data/plots/20210421184402.286502/train/rewards_per_intersection.png", "Image")</f>
        <v/>
      </c>
      <c r="U8">
        <f>HYPERLINK("data/plots/20210421184402.286502/test/actions_per_intersection.png", "Image")</f>
        <v/>
      </c>
      <c r="V8">
        <f>HYPERLINK("data/plots/20210421184402.286502/test/rewards_per_intersection.png", "Image")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2021-04-12T23:19:05Z</dcterms:created>
  <dcterms:modified xmlns:dcterms="http://purl.org/dc/terms/" xmlns:xsi="http://www.w3.org/2001/XMLSchema-instance" xsi:type="dcterms:W3CDTF">2021-04-12T23:19:05Z</dcterms:modified>
</cp:coreProperties>
</file>