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  <row r="23">
      <c r="A23" t="inlineStr">
        <is>
          <t>20210510162315.233682</t>
        </is>
      </c>
      <c r="B23" t="inlineStr">
        <is>
          <t>constant</t>
        </is>
      </c>
      <c r="C23" t="inlineStr">
        <is>
          <t>centralized</t>
        </is>
      </c>
      <c r="D23" t="inlineStr">
        <is>
          <t>[16,32,32][8,8]</t>
        </is>
      </c>
      <c r="E23" t="inlineStr">
        <is>
          <t>37.503 ± 19.812</t>
        </is>
      </c>
      <c r="F23" t="n">
        <v>36.89533333333333</v>
      </c>
      <c r="G23" t="n">
        <v>0.4089191715839334</v>
      </c>
      <c r="H23" t="inlineStr">
        <is>
          <t>6.849 ± 10.359</t>
        </is>
      </c>
      <c r="I23" t="inlineStr">
        <is>
          <t>18.389 ± 6.405</t>
        </is>
      </c>
      <c r="J23" t="inlineStr">
        <is>
          <t>0.380 ± 0.500</t>
        </is>
      </c>
      <c r="K23">
        <f>HYPERLINK("data/plots/20210510162315.233682/train/actions_per_intersection.png", "Image")</f>
        <v/>
      </c>
      <c r="L23">
        <f>HYPERLINK("data/plots/20210510162315.233682/train/rewards_per_intersection.png", "Image")</f>
        <v/>
      </c>
      <c r="M23">
        <f>HYPERLINK("data/plots/20210510162315.233682/test/rewards_per_intersection.png", "Image")</f>
        <v/>
      </c>
      <c r="N23">
        <f>HYPERLINK("data/plots/20210510162315.233682/loss.png", "Image")</f>
        <v/>
      </c>
      <c r="O23">
        <f>HYPERLINK("data/plots/20210510162315.233682/train/rewards.png", "Image")</f>
        <v/>
      </c>
      <c r="P23" t="inlineStr">
        <is>
          <t>None</t>
        </is>
      </c>
      <c r="Q23" t="inlineStr">
        <is>
          <t>grid_4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6:29:23</t>
        </is>
      </c>
      <c r="AB23">
        <f>HYPERLINK("data/plots/20210510162315.233682/test/20210510162315.233682_metrics.csv", "File")</f>
        <v/>
      </c>
    </row>
    <row r="24">
      <c r="A24" t="inlineStr">
        <is>
          <t>20210511153546.130819</t>
        </is>
      </c>
      <c r="B24" t="inlineStr">
        <is>
          <t>variable</t>
        </is>
      </c>
      <c r="C24" t="inlineStr">
        <is>
          <t>rl</t>
        </is>
      </c>
      <c r="D24" t="inlineStr">
        <is>
          <t>[8, 16][8]</t>
        </is>
      </c>
      <c r="E24" t="inlineStr">
        <is>
          <t>34.909 ± 18.379</t>
        </is>
      </c>
      <c r="F24" t="n">
        <v>34.77433333333334</v>
      </c>
      <c r="G24" t="n">
        <v>0.1202843852431933</v>
      </c>
      <c r="H24" t="inlineStr">
        <is>
          <t>5.674 ± 8.898</t>
        </is>
      </c>
      <c r="I24" t="inlineStr">
        <is>
          <t>19.560 ± 6.395</t>
        </is>
      </c>
      <c r="J24" t="inlineStr">
        <is>
          <t>0.339 ± 0.476</t>
        </is>
      </c>
      <c r="K24">
        <f>HYPERLINK("data/plots/20210511153546.130819/train/actions_per_intersection.png", "Image")</f>
        <v/>
      </c>
      <c r="L24">
        <f>HYPERLINK("data/plots/20210511153546.130819/train/rewards_per_intersection.png", "Image")</f>
        <v/>
      </c>
      <c r="M24">
        <f>HYPERLINK("data/plots/20210511153546.130819/test/rewards_per_intersection.png", "Image")</f>
        <v/>
      </c>
      <c r="N24">
        <f>HYPERLINK("data/plots/20210511153546.130819/loss.png", "Image")</f>
        <v/>
      </c>
      <c r="O24">
        <f>HYPERLINK("data/plots/20210511153546.130819/train/rewards.png", "Image")</f>
        <v/>
      </c>
      <c r="P24" t="inlineStr">
        <is>
          <t>3600</t>
        </is>
      </c>
      <c r="Q24" t="inlineStr">
        <is>
          <t>grid_4</t>
        </is>
      </c>
      <c r="R24" t="inlineStr">
        <is>
          <t>step</t>
        </is>
      </c>
      <c r="S24" t="inlineStr">
        <is>
          <t>7200000</t>
        </is>
      </c>
      <c r="T24" t="n">
        <v>120000</v>
      </c>
      <c r="U24" t="inlineStr">
        <is>
          <t>DQN</t>
        </is>
      </c>
      <c r="V24" t="inlineStr">
        <is>
          <t>(delay,)</t>
        </is>
      </c>
      <c r="W24" t="inlineStr">
        <is>
          <t>reward_min_delay</t>
        </is>
      </c>
      <c r="X24" t="inlineStr">
        <is>
          <t>100000</t>
        </is>
      </c>
      <c r="Y24" t="inlineStr">
        <is>
          <t>10000</t>
        </is>
      </c>
      <c r="Z24" t="inlineStr">
        <is>
          <t>120000</t>
        </is>
      </c>
      <c r="AA24" t="inlineStr">
        <is>
          <t>3:35:35</t>
        </is>
      </c>
      <c r="AB24">
        <f>HYPERLINK("data/plots/20210511153546.130819/test/20210511153546.130819_metrics.csv", "File")</f>
        <v/>
      </c>
    </row>
    <row r="25">
      <c r="A25" t="inlineStr">
        <is>
          <t>20210512010558.520760</t>
        </is>
      </c>
      <c r="B25" t="inlineStr">
        <is>
          <t>variable</t>
        </is>
      </c>
      <c r="C25" t="inlineStr">
        <is>
          <t>centralized</t>
        </is>
      </c>
      <c r="D25" t="inlineStr">
        <is>
          <t>[16,32,32][8,8]</t>
        </is>
      </c>
      <c r="E25" t="inlineStr">
        <is>
          <t>36.240 ± 21.461</t>
        </is>
      </c>
      <c r="F25" t="n">
        <v>34.871</v>
      </c>
      <c r="G25" t="n">
        <v>2.195898961701107</v>
      </c>
      <c r="H25" t="inlineStr">
        <is>
          <t>6.629 ± 11.510</t>
        </is>
      </c>
      <c r="I25" t="inlineStr">
        <is>
          <t>19.279 ± 6.563</t>
        </is>
      </c>
      <c r="J25" t="inlineStr">
        <is>
          <t>0.366 ± 0.518</t>
        </is>
      </c>
      <c r="K25">
        <f>HYPERLINK("data/plots/20210512010558.520760/train/actions_per_intersection.png", "Image")</f>
        <v/>
      </c>
      <c r="L25">
        <f>HYPERLINK("data/plots/20210512010558.520760/train/rewards_per_intersection.png", "Image")</f>
        <v/>
      </c>
      <c r="M25">
        <f>HYPERLINK("data/plots/20210512010558.520760/test/rewards_per_intersection.png", "Image")</f>
        <v/>
      </c>
      <c r="N25">
        <f>HYPERLINK("data/plots/20210512010558.520760/loss.png", "Image")</f>
        <v/>
      </c>
      <c r="O25">
        <f>HYPERLINK("data/plots/20210512010558.520760/train/rewards.png", "Image")</f>
        <v/>
      </c>
      <c r="P25" t="inlineStr">
        <is>
          <t>3600</t>
        </is>
      </c>
      <c r="Q25" t="inlineStr">
        <is>
          <t>grid_4</t>
        </is>
      </c>
      <c r="R25" t="inlineStr">
        <is>
          <t>step</t>
        </is>
      </c>
      <c r="S25" t="inlineStr">
        <is>
          <t>7200000</t>
        </is>
      </c>
      <c r="T25" t="n">
        <v>120000</v>
      </c>
      <c r="U25" t="inlineStr">
        <is>
          <t>DQN</t>
        </is>
      </c>
      <c r="V25" t="inlineStr">
        <is>
          <t>(delay,)</t>
        </is>
      </c>
      <c r="W25" t="inlineStr">
        <is>
          <t>reward_min_delay</t>
        </is>
      </c>
      <c r="X25" t="inlineStr">
        <is>
          <t>100000</t>
        </is>
      </c>
      <c r="Y25" t="inlineStr">
        <is>
          <t>10000</t>
        </is>
      </c>
      <c r="Z25" t="inlineStr">
        <is>
          <t>120000</t>
        </is>
      </c>
      <c r="AA25" t="inlineStr">
        <is>
          <t>3:51:52</t>
        </is>
      </c>
      <c r="AB25">
        <f>HYPERLINK("data/plots/20210512010558.520760/test/20210512010558.520760_metrics.csv", "File")</f>
        <v/>
      </c>
    </row>
    <row r="26">
      <c r="A26" t="inlineStr">
        <is>
          <t>20210512142527.064451</t>
        </is>
      </c>
      <c r="B26" t="inlineStr">
        <is>
          <t>variable</t>
        </is>
      </c>
      <c r="C26" t="inlineStr">
        <is>
          <t>centralized</t>
        </is>
      </c>
      <c r="D26" t="inlineStr">
        <is>
          <t>[32,64,64][16,16]</t>
        </is>
      </c>
      <c r="E26" t="inlineStr">
        <is>
          <t>35.830 ± 20.809</t>
        </is>
      </c>
      <c r="F26" t="n">
        <v>34.71666666666666</v>
      </c>
      <c r="G26" t="n">
        <v>1.246845709068378</v>
      </c>
      <c r="H26" t="inlineStr">
        <is>
          <t>6.306 ± 10.982</t>
        </is>
      </c>
      <c r="I26" t="inlineStr">
        <is>
          <t>19.373 ± 6.518</t>
        </is>
      </c>
      <c r="J26" t="inlineStr">
        <is>
          <t>0.354 ± 0.509</t>
        </is>
      </c>
      <c r="K26">
        <f>HYPERLINK("data/plots/20210512142527.064451/train/actions_per_intersection.png", "Image")</f>
        <v/>
      </c>
      <c r="L26">
        <f>HYPERLINK("data/plots/20210512142527.064451/train/rewards_per_intersection.png", "Image")</f>
        <v/>
      </c>
      <c r="M26">
        <f>HYPERLINK("data/plots/20210512142527.064451/test/rewards_per_intersection.png", "Image")</f>
        <v/>
      </c>
      <c r="N26">
        <f>HYPERLINK("data/plots/20210512142527.064451/loss.png", "Image")</f>
        <v/>
      </c>
      <c r="O26">
        <f>HYPERLINK("data/plots/20210512142527.064451/train/rewards.png", "Image")</f>
        <v/>
      </c>
      <c r="P26" t="inlineStr">
        <is>
          <t>3600</t>
        </is>
      </c>
      <c r="Q26" t="inlineStr">
        <is>
          <t>grid_4</t>
        </is>
      </c>
      <c r="R26" t="inlineStr">
        <is>
          <t>step</t>
        </is>
      </c>
      <c r="S26" t="inlineStr">
        <is>
          <t>7200000</t>
        </is>
      </c>
      <c r="T26" t="n">
        <v>120000</v>
      </c>
      <c r="U26" t="inlineStr">
        <is>
          <t>DQN</t>
        </is>
      </c>
      <c r="V26" t="inlineStr">
        <is>
          <t>(delay,)</t>
        </is>
      </c>
      <c r="W26" t="inlineStr">
        <is>
          <t>reward_min_delay</t>
        </is>
      </c>
      <c r="X26" t="inlineStr">
        <is>
          <t>100000</t>
        </is>
      </c>
      <c r="Y26" t="inlineStr">
        <is>
          <t>10000</t>
        </is>
      </c>
      <c r="Z26" t="inlineStr">
        <is>
          <t>120000</t>
        </is>
      </c>
      <c r="AA26" t="inlineStr">
        <is>
          <t>3:54:54</t>
        </is>
      </c>
      <c r="AB26">
        <f>HYPERLINK("data/plots/20210512142527.064451/test/20210512142527.064451_metrics.csv",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