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  <row r="17">
      <c r="A17" t="inlineStr">
        <is>
          <t>20210429134452.516833</t>
        </is>
      </c>
      <c r="B17" t="inlineStr">
        <is>
          <t>grid</t>
        </is>
      </c>
      <c r="C17" t="inlineStr">
        <is>
          <t>variable</t>
        </is>
      </c>
      <c r="D17" t="inlineStr">
        <is>
          <t>step</t>
        </is>
      </c>
      <c r="E17" t="inlineStr">
        <is>
          <t>7200000</t>
        </is>
      </c>
      <c r="F17" t="n">
        <v>120000</v>
      </c>
      <c r="G17" t="inlineStr">
        <is>
          <t>rl</t>
        </is>
      </c>
      <c r="H17" t="inlineStr">
        <is>
          <t>DQN</t>
        </is>
      </c>
      <c r="I17" t="inlineStr">
        <is>
          <t>(delay,)</t>
        </is>
      </c>
      <c r="J17" t="inlineStr">
        <is>
          <t>reward_min_delay</t>
        </is>
      </c>
      <c r="K17" t="inlineStr">
        <is>
          <t>36.945 ± 16.577</t>
        </is>
      </c>
      <c r="L17" t="inlineStr">
        <is>
          <t>12.051 ± 12.526</t>
        </is>
      </c>
      <c r="M17" t="inlineStr">
        <is>
          <t>6.923 ± 3.214</t>
        </is>
      </c>
      <c r="N17" t="inlineStr">
        <is>
          <t>0.637 ± 0.586</t>
        </is>
      </c>
      <c r="O17" t="inlineStr">
        <is>
          <t>100000</t>
        </is>
      </c>
      <c r="P17" t="inlineStr">
        <is>
          <t>10000</t>
        </is>
      </c>
      <c r="Q17" t="inlineStr">
        <is>
          <t>120000</t>
        </is>
      </c>
      <c r="R17" t="inlineStr">
        <is>
          <t>4:04:43</t>
        </is>
      </c>
      <c r="S17">
        <f>HYPERLINK("data/plots/20210429134452.516833/train/actions_per_intersection.png", "Image")</f>
        <v/>
      </c>
      <c r="T17">
        <f>HYPERLINK("data/plots/20210429134452.516833/train/rewards_per_intersection.png", "Image")</f>
        <v/>
      </c>
      <c r="U17">
        <f>HYPERLINK("data/plots/20210429134452.516833/test/actions_per_intersection.png", "Image")</f>
        <v/>
      </c>
      <c r="V17">
        <f>HYPERLINK("data/plots/20210429134452.516833/test/rewards_per_intersection.png", "Image")</f>
        <v/>
      </c>
      <c r="W17">
        <f>HYPERLINK("data/plots/20210429134452.516833/loss.png", "Image")</f>
        <v/>
      </c>
      <c r="X17">
        <f>HYPERLINK("data/plots/train20210429134452.516833/rewards.png", "Image")</f>
        <v/>
      </c>
      <c r="Y17" t="inlineStr">
        <is>
          <t>[8, 16][8]</t>
        </is>
      </c>
    </row>
    <row r="18">
      <c r="A18" t="inlineStr">
        <is>
          <t>20210430014101.402910</t>
        </is>
      </c>
      <c r="B18" t="inlineStr">
        <is>
          <t>grid</t>
        </is>
      </c>
      <c r="C18" t="inlineStr">
        <is>
          <t>constant</t>
        </is>
      </c>
      <c r="D18" t="inlineStr">
        <is>
          <t>step</t>
        </is>
      </c>
      <c r="E18" t="inlineStr">
        <is>
          <t>7200000</t>
        </is>
      </c>
      <c r="F18" t="n">
        <v>120000</v>
      </c>
      <c r="G18" t="inlineStr">
        <is>
          <t>centralized</t>
        </is>
      </c>
      <c r="H18" t="inlineStr">
        <is>
          <t>DQN</t>
        </is>
      </c>
      <c r="I18" t="inlineStr">
        <is>
          <t>(delay,)</t>
        </is>
      </c>
      <c r="J18" t="inlineStr">
        <is>
          <t>reward_min_delay</t>
        </is>
      </c>
      <c r="K18" t="inlineStr">
        <is>
          <t>34.662 ± 15.343</t>
        </is>
      </c>
      <c r="L18" t="inlineStr">
        <is>
          <t>10.942 ± 11.780</t>
        </is>
      </c>
      <c r="M18" t="inlineStr">
        <is>
          <t>7.284 ± 3.369</t>
        </is>
      </c>
      <c r="N18" t="inlineStr">
        <is>
          <t>0.595 ± 0.570</t>
        </is>
      </c>
      <c r="O18" t="inlineStr">
        <is>
          <t>100000</t>
        </is>
      </c>
      <c r="P18" t="inlineStr">
        <is>
          <t>10000</t>
        </is>
      </c>
      <c r="Q18" t="inlineStr">
        <is>
          <t>120000</t>
        </is>
      </c>
      <c r="R18" t="inlineStr">
        <is>
          <t>3:49:23</t>
        </is>
      </c>
      <c r="S18">
        <f>HYPERLINK("data/plots/20210430014101.402910/train/actions_per_intersection.png", "Image")</f>
        <v/>
      </c>
      <c r="T18">
        <f>HYPERLINK("data/plots/20210430014101.402910/train/rewards_per_intersection.png", "Image")</f>
        <v/>
      </c>
      <c r="U18">
        <f>HYPERLINK("data/plots/20210430014101.402910/test/actions_per_intersection.png", "Image")</f>
        <v/>
      </c>
      <c r="V18">
        <f>HYPERLINK("data/plots/20210430014101.402910/test/rewards_per_intersection.png", "Image")</f>
        <v/>
      </c>
      <c r="W18">
        <f>HYPERLINK("data/plots/20210430014101.402910/loss.png", "Image")</f>
        <v/>
      </c>
      <c r="X18">
        <f>HYPERLINK("data/plots/train20210430014101.402910/rewards.png", "Image")</f>
        <v/>
      </c>
      <c r="Y18" t="inlineStr">
        <is>
          <t>[16,32,32][8,8]</t>
        </is>
      </c>
    </row>
    <row r="19">
      <c r="A19" t="inlineStr">
        <is>
          <t>20210430175502.540824</t>
        </is>
      </c>
      <c r="B19" t="inlineStr">
        <is>
          <t>grid</t>
        </is>
      </c>
      <c r="C19" t="inlineStr">
        <is>
          <t>constant</t>
        </is>
      </c>
      <c r="D19" t="inlineStr">
        <is>
          <t>step</t>
        </is>
      </c>
      <c r="E19" t="inlineStr">
        <is>
          <t>7200000</t>
        </is>
      </c>
      <c r="F19" t="n">
        <v>120000</v>
      </c>
      <c r="G19" t="inlineStr">
        <is>
          <t>rl</t>
        </is>
      </c>
      <c r="H19" t="inlineStr">
        <is>
          <t>DQN</t>
        </is>
      </c>
      <c r="I19" t="inlineStr">
        <is>
          <t>(delay,)</t>
        </is>
      </c>
      <c r="J19" t="inlineStr">
        <is>
          <t>reward_min_delay</t>
        </is>
      </c>
      <c r="K19" t="inlineStr">
        <is>
          <t>34.517 ± 15.356</t>
        </is>
      </c>
      <c r="L19" t="inlineStr">
        <is>
          <t>10.839 ± 12.022</t>
        </is>
      </c>
      <c r="M19" t="inlineStr">
        <is>
          <t>7.337 ± 3.430</t>
        </is>
      </c>
      <c r="N19" t="inlineStr">
        <is>
          <t>0.587 ± 0.572</t>
        </is>
      </c>
      <c r="O19" t="inlineStr">
        <is>
          <t>100000</t>
        </is>
      </c>
      <c r="P19" t="inlineStr">
        <is>
          <t>10000</t>
        </is>
      </c>
      <c r="Q19" t="inlineStr">
        <is>
          <t>120000</t>
        </is>
      </c>
      <c r="R19" t="inlineStr">
        <is>
          <t>3:53:16</t>
        </is>
      </c>
      <c r="S19">
        <f>HYPERLINK("data/plots/20210430175502.540824/train/actions_per_intersection.png", "Image")</f>
        <v/>
      </c>
      <c r="T19">
        <f>HYPERLINK("data/plots/20210430175502.540824/train/rewards_per_intersection.png", "Image")</f>
        <v/>
      </c>
      <c r="U19">
        <f>HYPERLINK("data/plots/20210430175502.540824/test/actions_per_intersection.png", "Image")</f>
        <v/>
      </c>
      <c r="V19">
        <f>HYPERLINK("data/plots/20210430175502.540824/test/rewards_per_intersection.png", "Image")</f>
        <v/>
      </c>
      <c r="W19">
        <f>HYPERLINK("data/plots/20210430175502.540824/loss.png", "Image")</f>
        <v/>
      </c>
      <c r="X19">
        <f>HYPERLINK("data/plots/train20210430175502.540824/rewards.png", "Image")</f>
        <v/>
      </c>
      <c r="Y19" t="inlineStr">
        <is>
          <t>[8, 16][8]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