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1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as\Documents\"/>
    </mc:Choice>
  </mc:AlternateContent>
  <bookViews>
    <workbookView xWindow="0" yWindow="0" windowWidth="19200" windowHeight="6585" firstSheet="1" activeTab="4"/>
  </bookViews>
  <sheets>
    <sheet name="Sheet1Before" sheetId="1" state="hidden" r:id="rId1"/>
    <sheet name="Welcome" sheetId="2" r:id="rId2"/>
    <sheet name="Transactions" sheetId="3" r:id="rId3"/>
    <sheet name="Dashboard" sheetId="4" r:id="rId4"/>
    <sheet name="Donations" sheetId="5" r:id="rId5"/>
    <sheet name="FollowUp" sheetId="6" r:id="rId6"/>
  </sheets>
  <calcPr calcId="171027"/>
</workbook>
</file>

<file path=xl/calcChain.xml><?xml version="1.0" encoding="utf-8"?>
<calcChain xmlns="http://schemas.openxmlformats.org/spreadsheetml/2006/main">
  <c r="K15" i="5" l="1"/>
  <c r="K14" i="5"/>
  <c r="K13" i="5"/>
  <c r="C11" i="4"/>
  <c r="C10" i="4"/>
  <c r="C9" i="4"/>
  <c r="I45" i="4"/>
  <c r="G44" i="4"/>
  <c r="H44" i="4"/>
  <c r="I44" i="4"/>
  <c r="G43" i="4"/>
  <c r="H43" i="4"/>
  <c r="I43" i="4"/>
  <c r="G42" i="4"/>
  <c r="H42" i="4"/>
  <c r="I42" i="4"/>
  <c r="G41" i="4"/>
  <c r="H41" i="4"/>
  <c r="I41" i="4"/>
  <c r="G40" i="4"/>
  <c r="H40" i="4"/>
  <c r="I40" i="4"/>
  <c r="G39" i="4"/>
  <c r="H39" i="4"/>
  <c r="I39" i="4"/>
  <c r="G38" i="4"/>
  <c r="H38" i="4"/>
  <c r="I38" i="4"/>
  <c r="G37" i="4"/>
  <c r="H37" i="4"/>
  <c r="I37" i="4"/>
  <c r="G36" i="4"/>
  <c r="H36" i="4"/>
  <c r="I36" i="4"/>
  <c r="G35" i="4"/>
  <c r="H35" i="4"/>
  <c r="I35" i="4"/>
  <c r="G34" i="4"/>
  <c r="H34" i="4"/>
  <c r="I34" i="4"/>
  <c r="G33" i="4"/>
  <c r="H33" i="4"/>
  <c r="I33" i="4"/>
  <c r="G32" i="4"/>
  <c r="H32" i="4"/>
  <c r="I32" i="4"/>
  <c r="G31" i="4"/>
  <c r="H31" i="4"/>
  <c r="I31" i="4"/>
  <c r="G30" i="4"/>
  <c r="H30" i="4"/>
  <c r="I30" i="4"/>
  <c r="C38" i="4"/>
  <c r="C37" i="4"/>
  <c r="C36" i="4"/>
  <c r="C35" i="4"/>
  <c r="C34" i="4"/>
  <c r="C33" i="4"/>
  <c r="C32" i="4"/>
  <c r="C31" i="4"/>
  <c r="C30" i="4"/>
  <c r="C39" i="4" s="1"/>
  <c r="D9" i="6"/>
  <c r="D9" i="5"/>
  <c r="F14" i="5"/>
  <c r="C15" i="5"/>
  <c r="F771" i="3"/>
  <c r="G771" i="3"/>
  <c r="F772" i="3"/>
  <c r="G772" i="3"/>
  <c r="F773" i="3"/>
  <c r="G773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64" i="3"/>
  <c r="G764" i="3"/>
  <c r="F763" i="3"/>
  <c r="G763" i="3"/>
  <c r="F761" i="3"/>
  <c r="G761" i="3"/>
  <c r="F762" i="3"/>
  <c r="G762" i="3"/>
  <c r="F760" i="3"/>
  <c r="G760" i="3"/>
  <c r="F759" i="3"/>
  <c r="G759" i="3"/>
  <c r="F757" i="3"/>
  <c r="G757" i="3"/>
  <c r="F758" i="3"/>
  <c r="G758" i="3"/>
  <c r="F756" i="3"/>
  <c r="G756" i="3"/>
  <c r="F755" i="3"/>
  <c r="G755" i="3"/>
  <c r="F754" i="3"/>
  <c r="G754" i="3"/>
  <c r="F750" i="3"/>
  <c r="G750" i="3"/>
  <c r="F751" i="3"/>
  <c r="G751" i="3"/>
  <c r="F752" i="3"/>
  <c r="G752" i="3"/>
  <c r="F753" i="3"/>
  <c r="G753" i="3"/>
  <c r="F749" i="3"/>
  <c r="G749" i="3"/>
  <c r="F747" i="3"/>
  <c r="G747" i="3"/>
  <c r="F748" i="3"/>
  <c r="G748" i="3"/>
  <c r="F746" i="3"/>
  <c r="G746" i="3"/>
  <c r="F744" i="3"/>
  <c r="G744" i="3"/>
  <c r="F745" i="3"/>
  <c r="G745" i="3"/>
  <c r="F743" i="3"/>
  <c r="G743" i="3"/>
  <c r="F742" i="3"/>
  <c r="G742" i="3"/>
  <c r="F740" i="3"/>
  <c r="G740" i="3"/>
  <c r="F741" i="3"/>
  <c r="G741" i="3"/>
  <c r="F737" i="3"/>
  <c r="G737" i="3"/>
  <c r="F738" i="3"/>
  <c r="G738" i="3"/>
  <c r="F739" i="3"/>
  <c r="G739" i="3"/>
  <c r="F736" i="3"/>
  <c r="G736" i="3"/>
  <c r="F735" i="3"/>
  <c r="G735" i="3"/>
  <c r="F734" i="3"/>
  <c r="G734" i="3"/>
  <c r="F733" i="3"/>
  <c r="G733" i="3"/>
  <c r="F730" i="3"/>
  <c r="G730" i="3"/>
  <c r="F731" i="3"/>
  <c r="G731" i="3"/>
  <c r="F732" i="3"/>
  <c r="G732" i="3"/>
  <c r="F728" i="3"/>
  <c r="G728" i="3"/>
  <c r="F729" i="3"/>
  <c r="G729" i="3"/>
  <c r="F724" i="3"/>
  <c r="G724" i="3"/>
  <c r="F725" i="3"/>
  <c r="G725" i="3"/>
  <c r="F726" i="3"/>
  <c r="G726" i="3"/>
  <c r="F727" i="3"/>
  <c r="G727" i="3"/>
  <c r="F723" i="3"/>
  <c r="G723" i="3"/>
  <c r="F722" i="3"/>
  <c r="G722" i="3"/>
  <c r="F720" i="3"/>
  <c r="G720" i="3"/>
  <c r="F721" i="3"/>
  <c r="G721" i="3"/>
  <c r="F718" i="3"/>
  <c r="G718" i="3"/>
  <c r="F719" i="3"/>
  <c r="G719" i="3"/>
  <c r="F715" i="3"/>
  <c r="G715" i="3"/>
  <c r="F716" i="3"/>
  <c r="G716" i="3"/>
  <c r="F717" i="3"/>
  <c r="G717" i="3"/>
  <c r="F712" i="3"/>
  <c r="G712" i="3"/>
  <c r="F713" i="3"/>
  <c r="G713" i="3"/>
  <c r="F714" i="3"/>
  <c r="G714" i="3"/>
  <c r="F711" i="3"/>
  <c r="G711" i="3"/>
  <c r="F708" i="3"/>
  <c r="G708" i="3"/>
  <c r="F709" i="3"/>
  <c r="G709" i="3"/>
  <c r="F710" i="3"/>
  <c r="G710" i="3"/>
  <c r="F706" i="3"/>
  <c r="G706" i="3"/>
  <c r="F707" i="3"/>
  <c r="G707" i="3"/>
  <c r="F704" i="3"/>
  <c r="G704" i="3"/>
  <c r="F705" i="3"/>
  <c r="G705" i="3"/>
  <c r="F703" i="3"/>
  <c r="G703" i="3"/>
  <c r="F701" i="3"/>
  <c r="G701" i="3"/>
  <c r="F702" i="3"/>
  <c r="G702" i="3"/>
  <c r="F700" i="3"/>
  <c r="G700" i="3"/>
  <c r="F698" i="3"/>
  <c r="G698" i="3"/>
  <c r="F699" i="3"/>
  <c r="G699" i="3"/>
  <c r="F696" i="3"/>
  <c r="G696" i="3"/>
  <c r="F697" i="3"/>
  <c r="G697" i="3"/>
  <c r="F693" i="3"/>
  <c r="G693" i="3"/>
  <c r="F694" i="3"/>
  <c r="G694" i="3"/>
  <c r="F695" i="3"/>
  <c r="G695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86" i="3"/>
  <c r="G686" i="3"/>
  <c r="F683" i="3"/>
  <c r="G683" i="3"/>
  <c r="F684" i="3"/>
  <c r="G684" i="3"/>
  <c r="F685" i="3"/>
  <c r="G685" i="3"/>
  <c r="F678" i="3"/>
  <c r="G678" i="3"/>
  <c r="F679" i="3"/>
  <c r="G679" i="3"/>
  <c r="F680" i="3"/>
  <c r="G680" i="3"/>
  <c r="F681" i="3"/>
  <c r="G681" i="3"/>
  <c r="F682" i="3"/>
  <c r="G682" i="3"/>
  <c r="F676" i="3"/>
  <c r="G676" i="3"/>
  <c r="F677" i="3"/>
  <c r="G677" i="3"/>
  <c r="F672" i="3"/>
  <c r="G672" i="3"/>
  <c r="F673" i="3"/>
  <c r="G673" i="3"/>
  <c r="F674" i="3"/>
  <c r="G674" i="3"/>
  <c r="F675" i="3"/>
  <c r="G675" i="3"/>
  <c r="F671" i="3"/>
  <c r="G671" i="3"/>
  <c r="F667" i="3"/>
  <c r="G667" i="3"/>
  <c r="F668" i="3"/>
  <c r="G668" i="3"/>
  <c r="F669" i="3"/>
  <c r="G669" i="3"/>
  <c r="F670" i="3"/>
  <c r="G670" i="3"/>
  <c r="F666" i="3"/>
  <c r="G666" i="3"/>
  <c r="F665" i="3"/>
  <c r="G665" i="3"/>
  <c r="F664" i="3"/>
  <c r="G664" i="3"/>
  <c r="F663" i="3"/>
  <c r="G663" i="3"/>
  <c r="F661" i="3"/>
  <c r="G661" i="3"/>
  <c r="F662" i="3"/>
  <c r="G662" i="3"/>
  <c r="F660" i="3"/>
  <c r="G660" i="3"/>
  <c r="F657" i="3"/>
  <c r="G657" i="3"/>
  <c r="F658" i="3"/>
  <c r="G658" i="3"/>
  <c r="F659" i="3"/>
  <c r="G659" i="3"/>
  <c r="F654" i="3"/>
  <c r="G654" i="3"/>
  <c r="F655" i="3"/>
  <c r="G655" i="3"/>
  <c r="F656" i="3"/>
  <c r="G656" i="3"/>
  <c r="F650" i="3"/>
  <c r="G650" i="3"/>
  <c r="F651" i="3"/>
  <c r="G651" i="3"/>
  <c r="F652" i="3"/>
  <c r="G652" i="3"/>
  <c r="F653" i="3"/>
  <c r="G653" i="3"/>
  <c r="F649" i="3"/>
  <c r="G649" i="3"/>
  <c r="F647" i="3"/>
  <c r="G647" i="3"/>
  <c r="F644" i="3"/>
  <c r="G644" i="3"/>
  <c r="F645" i="3"/>
  <c r="G645" i="3"/>
  <c r="F646" i="3"/>
  <c r="G646" i="3"/>
  <c r="F643" i="3"/>
  <c r="G643" i="3"/>
  <c r="F641" i="3"/>
  <c r="G641" i="3"/>
  <c r="F642" i="3"/>
  <c r="G642" i="3"/>
  <c r="F639" i="3"/>
  <c r="G639" i="3"/>
  <c r="F640" i="3"/>
  <c r="G640" i="3"/>
  <c r="F638" i="3"/>
  <c r="G638" i="3"/>
  <c r="F636" i="3"/>
  <c r="G636" i="3"/>
  <c r="F637" i="3"/>
  <c r="G637" i="3"/>
  <c r="F632" i="3"/>
  <c r="G632" i="3"/>
  <c r="F633" i="3"/>
  <c r="G633" i="3"/>
  <c r="F634" i="3"/>
  <c r="G634" i="3"/>
  <c r="F635" i="3"/>
  <c r="G635" i="3"/>
  <c r="F631" i="3"/>
  <c r="G631" i="3"/>
  <c r="F629" i="3"/>
  <c r="G629" i="3"/>
  <c r="F630" i="3"/>
  <c r="G630" i="3"/>
  <c r="F626" i="3"/>
  <c r="G626" i="3"/>
  <c r="F627" i="3"/>
  <c r="G627" i="3"/>
  <c r="F628" i="3"/>
  <c r="G628" i="3"/>
  <c r="F624" i="3"/>
  <c r="G624" i="3"/>
  <c r="F625" i="3"/>
  <c r="G625" i="3"/>
  <c r="F622" i="3"/>
  <c r="G622" i="3"/>
  <c r="F623" i="3"/>
  <c r="G623" i="3"/>
  <c r="F619" i="3"/>
  <c r="G619" i="3"/>
  <c r="F620" i="3"/>
  <c r="G620" i="3"/>
  <c r="F621" i="3"/>
  <c r="G621" i="3"/>
  <c r="F617" i="3"/>
  <c r="G617" i="3"/>
  <c r="F618" i="3"/>
  <c r="G61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0" i="3"/>
  <c r="G600" i="3"/>
  <c r="F601" i="3"/>
  <c r="G601" i="3"/>
  <c r="F602" i="3"/>
  <c r="G602" i="3"/>
  <c r="F597" i="3"/>
  <c r="G597" i="3"/>
  <c r="F598" i="3"/>
  <c r="G598" i="3"/>
  <c r="F599" i="3"/>
  <c r="G599" i="3"/>
  <c r="F596" i="3"/>
  <c r="G596" i="3"/>
  <c r="F595" i="3"/>
  <c r="G595" i="3"/>
  <c r="F593" i="3"/>
  <c r="G593" i="3"/>
  <c r="F594" i="3"/>
  <c r="G594" i="3"/>
  <c r="F592" i="3"/>
  <c r="G592" i="3"/>
  <c r="F588" i="3"/>
  <c r="G588" i="3"/>
  <c r="F589" i="3"/>
  <c r="G589" i="3"/>
  <c r="F590" i="3"/>
  <c r="G590" i="3"/>
  <c r="F591" i="3"/>
  <c r="G591" i="3"/>
  <c r="F586" i="3"/>
  <c r="G586" i="3"/>
  <c r="F587" i="3"/>
  <c r="G587" i="3"/>
  <c r="F582" i="3"/>
  <c r="G582" i="3"/>
  <c r="F583" i="3"/>
  <c r="G583" i="3"/>
  <c r="F584" i="3"/>
  <c r="G584" i="3"/>
  <c r="F585" i="3"/>
  <c r="G585" i="3"/>
  <c r="F580" i="3"/>
  <c r="G580" i="3"/>
  <c r="F581" i="3"/>
  <c r="G581" i="3"/>
  <c r="F578" i="3"/>
  <c r="G578" i="3"/>
  <c r="F579" i="3"/>
  <c r="G579" i="3"/>
  <c r="F575" i="3"/>
  <c r="G575" i="3"/>
  <c r="F576" i="3"/>
  <c r="G576" i="3"/>
  <c r="F577" i="3"/>
  <c r="G577" i="3"/>
  <c r="F573" i="3"/>
  <c r="G573" i="3"/>
  <c r="F574" i="3"/>
  <c r="G574" i="3"/>
  <c r="F570" i="3"/>
  <c r="G570" i="3"/>
  <c r="F571" i="3"/>
  <c r="G571" i="3"/>
  <c r="F572" i="3"/>
  <c r="G572" i="3"/>
  <c r="F565" i="3"/>
  <c r="G565" i="3"/>
  <c r="F566" i="3"/>
  <c r="G566" i="3"/>
  <c r="F567" i="3"/>
  <c r="G567" i="3"/>
  <c r="F568" i="3"/>
  <c r="G568" i="3"/>
  <c r="F569" i="3"/>
  <c r="G569" i="3"/>
  <c r="F562" i="3"/>
  <c r="G562" i="3"/>
  <c r="F563" i="3"/>
  <c r="G563" i="3"/>
  <c r="F564" i="3"/>
  <c r="G564" i="3"/>
  <c r="F561" i="3"/>
  <c r="G561" i="3"/>
  <c r="F560" i="3"/>
  <c r="G560" i="3"/>
  <c r="F558" i="3"/>
  <c r="G558" i="3"/>
  <c r="F559" i="3"/>
  <c r="G559" i="3"/>
  <c r="F555" i="3"/>
  <c r="G555" i="3"/>
  <c r="F556" i="3"/>
  <c r="G556" i="3"/>
  <c r="F557" i="3"/>
  <c r="G557" i="3"/>
  <c r="F550" i="3"/>
  <c r="G550" i="3"/>
  <c r="F551" i="3"/>
  <c r="G551" i="3"/>
  <c r="F552" i="3"/>
  <c r="G552" i="3"/>
  <c r="F553" i="3"/>
  <c r="G553" i="3"/>
  <c r="F554" i="3"/>
  <c r="G554" i="3"/>
  <c r="F548" i="3"/>
  <c r="G548" i="3"/>
  <c r="F549" i="3"/>
  <c r="G549" i="3"/>
  <c r="F546" i="3"/>
  <c r="G546" i="3"/>
  <c r="F547" i="3"/>
  <c r="G547" i="3"/>
  <c r="F545" i="3"/>
  <c r="G545" i="3"/>
  <c r="F543" i="3"/>
  <c r="G543" i="3"/>
  <c r="F544" i="3"/>
  <c r="G544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34" i="3"/>
  <c r="G534" i="3"/>
  <c r="F535" i="3"/>
  <c r="G535" i="3"/>
  <c r="F533" i="3"/>
  <c r="G533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26" i="3"/>
  <c r="G526" i="3"/>
  <c r="F524" i="3"/>
  <c r="G524" i="3"/>
  <c r="F525" i="3"/>
  <c r="G525" i="3"/>
  <c r="F521" i="3"/>
  <c r="G521" i="3"/>
  <c r="F522" i="3"/>
  <c r="G522" i="3"/>
  <c r="F523" i="3"/>
  <c r="G523" i="3"/>
  <c r="F518" i="3"/>
  <c r="G518" i="3"/>
  <c r="F519" i="3"/>
  <c r="G519" i="3"/>
  <c r="F520" i="3"/>
  <c r="G520" i="3"/>
  <c r="F514" i="3"/>
  <c r="G514" i="3"/>
  <c r="F515" i="3"/>
  <c r="G515" i="3"/>
  <c r="F516" i="3"/>
  <c r="G516" i="3"/>
  <c r="F517" i="3"/>
  <c r="G517" i="3"/>
  <c r="F512" i="3"/>
  <c r="G512" i="3"/>
  <c r="F513" i="3"/>
  <c r="G513" i="3"/>
  <c r="F511" i="3"/>
  <c r="G511" i="3"/>
  <c r="F506" i="3"/>
  <c r="G506" i="3"/>
  <c r="F507" i="3"/>
  <c r="G507" i="3"/>
  <c r="F508" i="3"/>
  <c r="G508" i="3"/>
  <c r="F509" i="3"/>
  <c r="G509" i="3"/>
  <c r="F510" i="3"/>
  <c r="G510" i="3"/>
  <c r="F501" i="3"/>
  <c r="G501" i="3"/>
  <c r="F502" i="3"/>
  <c r="G502" i="3"/>
  <c r="F503" i="3"/>
  <c r="G503" i="3"/>
  <c r="F504" i="3"/>
  <c r="G504" i="3"/>
  <c r="F505" i="3"/>
  <c r="G505" i="3"/>
  <c r="F500" i="3"/>
  <c r="G500" i="3"/>
  <c r="F498" i="3"/>
  <c r="G498" i="3"/>
  <c r="F499" i="3"/>
  <c r="G499" i="3"/>
  <c r="F496" i="3"/>
  <c r="G496" i="3"/>
  <c r="F497" i="3"/>
  <c r="G497" i="3"/>
  <c r="F495" i="3"/>
  <c r="G495" i="3"/>
  <c r="F493" i="3"/>
  <c r="G493" i="3"/>
  <c r="F494" i="3"/>
  <c r="G494" i="3"/>
  <c r="F492" i="3"/>
  <c r="G492" i="3"/>
  <c r="F491" i="3"/>
  <c r="G491" i="3"/>
  <c r="F489" i="3"/>
  <c r="G489" i="3"/>
  <c r="F490" i="3"/>
  <c r="G490" i="3"/>
  <c r="F488" i="3"/>
  <c r="G488" i="3"/>
  <c r="F487" i="3"/>
  <c r="G487" i="3"/>
  <c r="F486" i="3"/>
  <c r="G486" i="3"/>
  <c r="F484" i="3"/>
  <c r="G484" i="3"/>
  <c r="F485" i="3"/>
  <c r="G485" i="3"/>
  <c r="F481" i="3"/>
  <c r="G481" i="3"/>
  <c r="F482" i="3"/>
  <c r="G482" i="3"/>
  <c r="F483" i="3"/>
  <c r="G483" i="3"/>
  <c r="F479" i="3"/>
  <c r="G479" i="3"/>
  <c r="F480" i="3"/>
  <c r="G480" i="3"/>
  <c r="F477" i="3"/>
  <c r="G477" i="3"/>
  <c r="F478" i="3"/>
  <c r="G478" i="3"/>
  <c r="F474" i="3"/>
  <c r="G474" i="3"/>
  <c r="F475" i="3"/>
  <c r="G475" i="3"/>
  <c r="F476" i="3"/>
  <c r="G476" i="3"/>
  <c r="F473" i="3"/>
  <c r="G473" i="3"/>
  <c r="F472" i="3"/>
  <c r="G472" i="3"/>
  <c r="F470" i="3"/>
  <c r="G470" i="3"/>
  <c r="F471" i="3"/>
  <c r="G471" i="3"/>
  <c r="F468" i="3"/>
  <c r="G468" i="3"/>
  <c r="F469" i="3"/>
  <c r="G469" i="3"/>
  <c r="F467" i="3"/>
  <c r="G467" i="3"/>
  <c r="F466" i="3"/>
  <c r="G466" i="3"/>
  <c r="F465" i="3"/>
  <c r="G465" i="3"/>
  <c r="F464" i="3"/>
  <c r="G464" i="3"/>
  <c r="F462" i="3"/>
  <c r="G462" i="3"/>
  <c r="F463" i="3"/>
  <c r="G463" i="3"/>
  <c r="F460" i="3"/>
  <c r="G460" i="3"/>
  <c r="F461" i="3"/>
  <c r="G461" i="3"/>
  <c r="F456" i="3"/>
  <c r="G456" i="3"/>
  <c r="F457" i="3"/>
  <c r="G457" i="3"/>
  <c r="F458" i="3"/>
  <c r="G458" i="3"/>
  <c r="F459" i="3"/>
  <c r="G459" i="3"/>
  <c r="F454" i="3"/>
  <c r="G454" i="3"/>
  <c r="F455" i="3"/>
  <c r="G455" i="3"/>
  <c r="F451" i="3"/>
  <c r="G451" i="3"/>
  <c r="F452" i="3"/>
  <c r="G452" i="3"/>
  <c r="F453" i="3"/>
  <c r="G453" i="3"/>
  <c r="F447" i="3"/>
  <c r="G447" i="3"/>
  <c r="F448" i="3"/>
  <c r="G448" i="3"/>
  <c r="F449" i="3"/>
  <c r="G449" i="3"/>
  <c r="F450" i="3"/>
  <c r="G450" i="3"/>
  <c r="F445" i="3"/>
  <c r="G445" i="3"/>
  <c r="F446" i="3"/>
  <c r="G446" i="3"/>
  <c r="F443" i="3"/>
  <c r="G443" i="3"/>
  <c r="F444" i="3"/>
  <c r="G444" i="3"/>
  <c r="F438" i="3"/>
  <c r="G438" i="3"/>
  <c r="F439" i="3"/>
  <c r="G439" i="3"/>
  <c r="F440" i="3"/>
  <c r="G440" i="3"/>
  <c r="F441" i="3"/>
  <c r="G441" i="3"/>
  <c r="F442" i="3"/>
  <c r="G442" i="3"/>
  <c r="F435" i="3"/>
  <c r="G435" i="3"/>
  <c r="F436" i="3"/>
  <c r="G436" i="3"/>
  <c r="F437" i="3"/>
  <c r="G437" i="3"/>
  <c r="F430" i="3"/>
  <c r="G430" i="3"/>
  <c r="F431" i="3"/>
  <c r="G431" i="3"/>
  <c r="F432" i="3"/>
  <c r="G432" i="3"/>
  <c r="F433" i="3"/>
  <c r="G433" i="3"/>
  <c r="F434" i="3"/>
  <c r="G434" i="3"/>
  <c r="F426" i="3"/>
  <c r="G426" i="3"/>
  <c r="F427" i="3"/>
  <c r="G427" i="3"/>
  <c r="F428" i="3"/>
  <c r="G428" i="3"/>
  <c r="F429" i="3"/>
  <c r="G429" i="3"/>
  <c r="F421" i="3"/>
  <c r="G421" i="3"/>
  <c r="F422" i="3"/>
  <c r="G422" i="3"/>
  <c r="F423" i="3"/>
  <c r="G423" i="3"/>
  <c r="F424" i="3"/>
  <c r="G424" i="3"/>
  <c r="F425" i="3"/>
  <c r="G425" i="3"/>
  <c r="F416" i="3"/>
  <c r="G416" i="3"/>
  <c r="F417" i="3"/>
  <c r="G417" i="3"/>
  <c r="F418" i="3"/>
  <c r="G418" i="3"/>
  <c r="F419" i="3"/>
  <c r="G419" i="3"/>
  <c r="F420" i="3"/>
  <c r="G420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397" i="3"/>
  <c r="G397" i="3"/>
  <c r="F398" i="3"/>
  <c r="G398" i="3"/>
  <c r="F399" i="3"/>
  <c r="G399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87" i="3"/>
  <c r="G387" i="3"/>
  <c r="F388" i="3"/>
  <c r="G388" i="3"/>
  <c r="F386" i="3"/>
  <c r="G386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78" i="3"/>
  <c r="G378" i="3"/>
  <c r="F379" i="3"/>
  <c r="G379" i="3"/>
  <c r="F376" i="3"/>
  <c r="G376" i="3"/>
  <c r="F377" i="3"/>
  <c r="G377" i="3"/>
  <c r="F374" i="3"/>
  <c r="G374" i="3"/>
  <c r="F375" i="3"/>
  <c r="G375" i="3"/>
  <c r="F373" i="3"/>
  <c r="G373" i="3"/>
  <c r="F368" i="3"/>
  <c r="G368" i="3"/>
  <c r="F369" i="3"/>
  <c r="G369" i="3"/>
  <c r="F370" i="3"/>
  <c r="G370" i="3"/>
  <c r="F371" i="3"/>
  <c r="G371" i="3"/>
  <c r="F372" i="3"/>
  <c r="G372" i="3"/>
  <c r="F366" i="3"/>
  <c r="G366" i="3"/>
  <c r="F367" i="3"/>
  <c r="G367" i="3"/>
  <c r="F361" i="3"/>
  <c r="G361" i="3"/>
  <c r="F362" i="3"/>
  <c r="G362" i="3"/>
  <c r="F363" i="3"/>
  <c r="G363" i="3"/>
  <c r="F364" i="3"/>
  <c r="G364" i="3"/>
  <c r="F365" i="3"/>
  <c r="G365" i="3"/>
  <c r="F358" i="3"/>
  <c r="G358" i="3"/>
  <c r="F359" i="3"/>
  <c r="G359" i="3"/>
  <c r="F360" i="3"/>
  <c r="G360" i="3"/>
  <c r="F356" i="3"/>
  <c r="G356" i="3"/>
  <c r="F357" i="3"/>
  <c r="G357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48" i="3"/>
  <c r="G348" i="3"/>
  <c r="F347" i="3"/>
  <c r="G347" i="3"/>
  <c r="F346" i="3"/>
  <c r="G346" i="3"/>
  <c r="F341" i="3"/>
  <c r="G341" i="3"/>
  <c r="F342" i="3"/>
  <c r="G342" i="3"/>
  <c r="F343" i="3"/>
  <c r="G343" i="3"/>
  <c r="F344" i="3"/>
  <c r="G344" i="3"/>
  <c r="F345" i="3"/>
  <c r="G345" i="3"/>
  <c r="F338" i="3"/>
  <c r="G338" i="3"/>
  <c r="F339" i="3"/>
  <c r="G339" i="3"/>
  <c r="F340" i="3"/>
  <c r="G340" i="3"/>
  <c r="F334" i="3"/>
  <c r="G334" i="3"/>
  <c r="F335" i="3"/>
  <c r="G335" i="3"/>
  <c r="F336" i="3"/>
  <c r="G336" i="3"/>
  <c r="F337" i="3"/>
  <c r="G337" i="3"/>
  <c r="F330" i="3"/>
  <c r="G330" i="3"/>
  <c r="F331" i="3"/>
  <c r="G331" i="3"/>
  <c r="F332" i="3"/>
  <c r="G332" i="3"/>
  <c r="F333" i="3"/>
  <c r="G333" i="3"/>
  <c r="F327" i="3"/>
  <c r="G327" i="3"/>
  <c r="F328" i="3"/>
  <c r="G328" i="3"/>
  <c r="F329" i="3"/>
  <c r="G329" i="3"/>
  <c r="F324" i="3"/>
  <c r="G324" i="3"/>
  <c r="F325" i="3"/>
  <c r="G325" i="3"/>
  <c r="F326" i="3"/>
  <c r="G326" i="3"/>
  <c r="F323" i="3"/>
  <c r="G323" i="3"/>
  <c r="F322" i="3"/>
  <c r="G322" i="3"/>
  <c r="F321" i="3"/>
  <c r="G321" i="3"/>
  <c r="F320" i="3"/>
  <c r="G320" i="3"/>
  <c r="F319" i="3"/>
  <c r="G319" i="3"/>
  <c r="F318" i="3"/>
  <c r="G318" i="3"/>
  <c r="F314" i="3"/>
  <c r="G314" i="3"/>
  <c r="F315" i="3"/>
  <c r="G315" i="3"/>
  <c r="F316" i="3"/>
  <c r="G316" i="3"/>
  <c r="F317" i="3"/>
  <c r="G317" i="3"/>
  <c r="F312" i="3"/>
  <c r="G312" i="3"/>
  <c r="F313" i="3"/>
  <c r="G313" i="3"/>
  <c r="F310" i="3"/>
  <c r="G310" i="3"/>
  <c r="F311" i="3"/>
  <c r="G311" i="3"/>
  <c r="F307" i="3"/>
  <c r="G307" i="3"/>
  <c r="F308" i="3"/>
  <c r="G308" i="3"/>
  <c r="F309" i="3"/>
  <c r="G309" i="3"/>
  <c r="F305" i="3"/>
  <c r="G305" i="3"/>
  <c r="F306" i="3"/>
  <c r="G306" i="3"/>
  <c r="F303" i="3"/>
  <c r="G303" i="3"/>
  <c r="F304" i="3"/>
  <c r="G304" i="3"/>
  <c r="F301" i="3"/>
  <c r="G301" i="3"/>
  <c r="F302" i="3"/>
  <c r="G302" i="3"/>
  <c r="F299" i="3"/>
  <c r="G299" i="3"/>
  <c r="F300" i="3"/>
  <c r="G300" i="3"/>
  <c r="F297" i="3"/>
  <c r="G297" i="3"/>
  <c r="F298" i="3"/>
  <c r="G298" i="3"/>
  <c r="F296" i="3"/>
  <c r="G296" i="3"/>
  <c r="F291" i="3"/>
  <c r="G291" i="3"/>
  <c r="F292" i="3"/>
  <c r="G292" i="3"/>
  <c r="F293" i="3"/>
  <c r="G293" i="3"/>
  <c r="F294" i="3"/>
  <c r="G294" i="3"/>
  <c r="F295" i="3"/>
  <c r="G295" i="3"/>
  <c r="F290" i="3"/>
  <c r="G290" i="3"/>
  <c r="F287" i="3"/>
  <c r="G287" i="3"/>
  <c r="F288" i="3"/>
  <c r="G288" i="3"/>
  <c r="F289" i="3"/>
  <c r="G289" i="3"/>
  <c r="F285" i="3"/>
  <c r="G285" i="3"/>
  <c r="F286" i="3"/>
  <c r="G286" i="3"/>
  <c r="F284" i="3"/>
  <c r="G284" i="3"/>
  <c r="F282" i="3"/>
  <c r="G282" i="3"/>
  <c r="F283" i="3"/>
  <c r="G283" i="3"/>
  <c r="F280" i="3"/>
  <c r="G280" i="3"/>
  <c r="F281" i="3"/>
  <c r="G281" i="3"/>
  <c r="F278" i="3"/>
  <c r="G278" i="3"/>
  <c r="F279" i="3"/>
  <c r="G279" i="3"/>
  <c r="F277" i="3"/>
  <c r="G277" i="3"/>
  <c r="F275" i="3"/>
  <c r="G275" i="3"/>
  <c r="F276" i="3"/>
  <c r="G276" i="3"/>
  <c r="F273" i="3"/>
  <c r="G273" i="3"/>
  <c r="F274" i="3"/>
  <c r="G274" i="3"/>
  <c r="F271" i="3"/>
  <c r="G271" i="3"/>
  <c r="F272" i="3"/>
  <c r="G272" i="3"/>
  <c r="F270" i="3"/>
  <c r="G270" i="3"/>
  <c r="F268" i="3"/>
  <c r="G268" i="3"/>
  <c r="F269" i="3"/>
  <c r="G269" i="3"/>
  <c r="F267" i="3"/>
  <c r="G267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59" i="3"/>
  <c r="G259" i="3"/>
  <c r="F257" i="3"/>
  <c r="G257" i="3"/>
  <c r="F258" i="3"/>
  <c r="G258" i="3"/>
  <c r="F256" i="3"/>
  <c r="G256" i="3"/>
  <c r="F254" i="3"/>
  <c r="G254" i="3"/>
  <c r="F255" i="3"/>
  <c r="G255" i="3"/>
  <c r="F250" i="3"/>
  <c r="G250" i="3"/>
  <c r="F251" i="3"/>
  <c r="G251" i="3"/>
  <c r="F252" i="3"/>
  <c r="G252" i="3"/>
  <c r="F253" i="3"/>
  <c r="G253" i="3"/>
  <c r="F249" i="3"/>
  <c r="G249" i="3"/>
  <c r="F248" i="3"/>
  <c r="G248" i="3"/>
  <c r="F247" i="3"/>
  <c r="G247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0" i="3"/>
  <c r="G240" i="3"/>
  <c r="F238" i="3"/>
  <c r="G238" i="3"/>
  <c r="F239" i="3"/>
  <c r="G239" i="3"/>
  <c r="F236" i="3"/>
  <c r="G236" i="3"/>
  <c r="F237" i="3"/>
  <c r="G237" i="3"/>
  <c r="F233" i="3"/>
  <c r="G233" i="3"/>
  <c r="F234" i="3"/>
  <c r="G234" i="3"/>
  <c r="F235" i="3"/>
  <c r="G235" i="3"/>
  <c r="F232" i="3"/>
  <c r="G232" i="3"/>
  <c r="F229" i="3"/>
  <c r="G229" i="3"/>
  <c r="F230" i="3"/>
  <c r="G230" i="3"/>
  <c r="F231" i="3"/>
  <c r="G231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18" i="3"/>
  <c r="G218" i="3"/>
  <c r="F217" i="3"/>
  <c r="G217" i="3"/>
  <c r="F215" i="3"/>
  <c r="G215" i="3"/>
  <c r="F216" i="3"/>
  <c r="G216" i="3"/>
  <c r="F214" i="3"/>
  <c r="G214" i="3"/>
  <c r="F211" i="3"/>
  <c r="G211" i="3"/>
  <c r="F212" i="3"/>
  <c r="G212" i="3"/>
  <c r="F213" i="3"/>
  <c r="G213" i="3"/>
  <c r="F207" i="3"/>
  <c r="G207" i="3"/>
  <c r="F208" i="3"/>
  <c r="G208" i="3"/>
  <c r="F209" i="3"/>
  <c r="G209" i="3"/>
  <c r="F210" i="3"/>
  <c r="G210" i="3"/>
  <c r="F202" i="3"/>
  <c r="G202" i="3"/>
  <c r="F203" i="3"/>
  <c r="G203" i="3"/>
  <c r="F204" i="3"/>
  <c r="G204" i="3"/>
  <c r="F205" i="3"/>
  <c r="G205" i="3"/>
  <c r="F206" i="3"/>
  <c r="G206" i="3"/>
  <c r="F201" i="3"/>
  <c r="G201" i="3"/>
  <c r="F200" i="3"/>
  <c r="G200" i="3"/>
  <c r="F197" i="3"/>
  <c r="G197" i="3"/>
  <c r="F198" i="3"/>
  <c r="G198" i="3"/>
  <c r="F199" i="3"/>
  <c r="G199" i="3"/>
  <c r="F196" i="3"/>
  <c r="G196" i="3"/>
  <c r="F194" i="3"/>
  <c r="G194" i="3"/>
  <c r="F195" i="3"/>
  <c r="G195" i="3"/>
  <c r="F193" i="3"/>
  <c r="G193" i="3"/>
  <c r="F189" i="3"/>
  <c r="G189" i="3"/>
  <c r="F190" i="3"/>
  <c r="G190" i="3"/>
  <c r="F191" i="3"/>
  <c r="G191" i="3"/>
  <c r="F192" i="3"/>
  <c r="G192" i="3"/>
  <c r="F188" i="3"/>
  <c r="G188" i="3"/>
  <c r="F183" i="3"/>
  <c r="G183" i="3"/>
  <c r="F184" i="3"/>
  <c r="G184" i="3"/>
  <c r="F185" i="3"/>
  <c r="G185" i="3"/>
  <c r="F186" i="3"/>
  <c r="G186" i="3"/>
  <c r="F187" i="3"/>
  <c r="G187" i="3"/>
  <c r="F178" i="3"/>
  <c r="G178" i="3"/>
  <c r="F179" i="3"/>
  <c r="G179" i="3"/>
  <c r="F180" i="3"/>
  <c r="G180" i="3"/>
  <c r="F181" i="3"/>
  <c r="G181" i="3"/>
  <c r="F182" i="3"/>
  <c r="G182" i="3"/>
  <c r="F177" i="3"/>
  <c r="G177" i="3"/>
  <c r="F176" i="3"/>
  <c r="G176" i="3"/>
  <c r="F171" i="3"/>
  <c r="G171" i="3"/>
  <c r="F172" i="3"/>
  <c r="G172" i="3"/>
  <c r="F173" i="3"/>
  <c r="G173" i="3"/>
  <c r="F174" i="3"/>
  <c r="G174" i="3"/>
  <c r="F175" i="3"/>
  <c r="G175" i="3"/>
  <c r="F169" i="3"/>
  <c r="G169" i="3"/>
  <c r="F170" i="3"/>
  <c r="G170" i="3"/>
  <c r="F168" i="3"/>
  <c r="G168" i="3"/>
  <c r="F167" i="3"/>
  <c r="G167" i="3"/>
  <c r="F166" i="3"/>
  <c r="G166" i="3"/>
  <c r="F164" i="3"/>
  <c r="G164" i="3"/>
  <c r="F165" i="3"/>
  <c r="G165" i="3"/>
  <c r="F163" i="3"/>
  <c r="G163" i="3"/>
  <c r="F162" i="3"/>
  <c r="G162" i="3"/>
  <c r="F157" i="3"/>
  <c r="G157" i="3"/>
  <c r="F158" i="3"/>
  <c r="G158" i="3"/>
  <c r="F159" i="3"/>
  <c r="G159" i="3"/>
  <c r="F160" i="3"/>
  <c r="G160" i="3"/>
  <c r="F161" i="3"/>
  <c r="G161" i="3"/>
  <c r="F155" i="3"/>
  <c r="G155" i="3"/>
  <c r="F156" i="3"/>
  <c r="G156" i="3"/>
  <c r="F151" i="3"/>
  <c r="G151" i="3"/>
  <c r="F152" i="3"/>
  <c r="G152" i="3"/>
  <c r="F153" i="3"/>
  <c r="G153" i="3"/>
  <c r="F154" i="3"/>
  <c r="G154" i="3"/>
  <c r="F150" i="3"/>
  <c r="G150" i="3"/>
  <c r="F149" i="3"/>
  <c r="G149" i="3"/>
  <c r="F144" i="3"/>
  <c r="G144" i="3"/>
  <c r="F145" i="3"/>
  <c r="G145" i="3"/>
  <c r="F146" i="3"/>
  <c r="G146" i="3"/>
  <c r="F147" i="3"/>
  <c r="G147" i="3"/>
  <c r="F148" i="3"/>
  <c r="G148" i="3"/>
  <c r="F142" i="3"/>
  <c r="G142" i="3"/>
  <c r="F143" i="3"/>
  <c r="G143" i="3"/>
  <c r="F139" i="3"/>
  <c r="G139" i="3"/>
  <c r="F140" i="3"/>
  <c r="G140" i="3"/>
  <c r="F141" i="3"/>
  <c r="G141" i="3"/>
  <c r="F138" i="3"/>
  <c r="G138" i="3"/>
  <c r="F137" i="3"/>
  <c r="G137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26" i="3"/>
  <c r="G126" i="3"/>
  <c r="F127" i="3"/>
  <c r="G127" i="3"/>
  <c r="F128" i="3"/>
  <c r="G128" i="3"/>
  <c r="F129" i="3"/>
  <c r="G129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14" i="3"/>
  <c r="G114" i="3"/>
  <c r="F115" i="3"/>
  <c r="G115" i="3"/>
  <c r="F116" i="3"/>
  <c r="G116" i="3"/>
  <c r="F111" i="3"/>
  <c r="G111" i="3"/>
  <c r="F112" i="3"/>
  <c r="G112" i="3"/>
  <c r="F113" i="3"/>
  <c r="G113" i="3"/>
  <c r="F108" i="3"/>
  <c r="G108" i="3"/>
  <c r="F109" i="3"/>
  <c r="G109" i="3"/>
  <c r="F110" i="3"/>
  <c r="G110" i="3"/>
  <c r="F106" i="3"/>
  <c r="G106" i="3"/>
  <c r="F107" i="3"/>
  <c r="G107" i="3"/>
  <c r="F105" i="3"/>
  <c r="G105" i="3"/>
  <c r="F103" i="3"/>
  <c r="G103" i="3"/>
  <c r="F104" i="3"/>
  <c r="G104" i="3"/>
  <c r="F101" i="3"/>
  <c r="G101" i="3"/>
  <c r="F102" i="3"/>
  <c r="G102" i="3"/>
  <c r="F100" i="3"/>
  <c r="G100" i="3"/>
  <c r="F98" i="3"/>
  <c r="G98" i="3"/>
  <c r="F99" i="3"/>
  <c r="G99" i="3"/>
  <c r="F97" i="3"/>
  <c r="G97" i="3"/>
  <c r="F96" i="3"/>
  <c r="G96" i="3"/>
  <c r="F95" i="3"/>
  <c r="G95" i="3"/>
  <c r="F94" i="3"/>
  <c r="G94" i="3"/>
  <c r="F93" i="3"/>
  <c r="G93" i="3"/>
  <c r="F92" i="3"/>
  <c r="G92" i="3"/>
  <c r="F91" i="3"/>
  <c r="G91" i="3"/>
  <c r="F86" i="3"/>
  <c r="G86" i="3"/>
  <c r="F87" i="3"/>
  <c r="G87" i="3"/>
  <c r="F88" i="3"/>
  <c r="G88" i="3"/>
  <c r="F89" i="3"/>
  <c r="G89" i="3"/>
  <c r="F90" i="3"/>
  <c r="G90" i="3"/>
  <c r="F84" i="3"/>
  <c r="G84" i="3"/>
  <c r="F85" i="3"/>
  <c r="G85" i="3"/>
  <c r="F82" i="3"/>
  <c r="G82" i="3"/>
  <c r="F83" i="3"/>
  <c r="G83" i="3"/>
  <c r="F77" i="3"/>
  <c r="G77" i="3"/>
  <c r="F78" i="3"/>
  <c r="G78" i="3"/>
  <c r="F79" i="3"/>
  <c r="G79" i="3"/>
  <c r="F80" i="3"/>
  <c r="G80" i="3"/>
  <c r="F81" i="3"/>
  <c r="G81" i="3"/>
  <c r="F73" i="3"/>
  <c r="G73" i="3"/>
  <c r="F74" i="3"/>
  <c r="G74" i="3"/>
  <c r="F75" i="3"/>
  <c r="G75" i="3"/>
  <c r="F76" i="3"/>
  <c r="G76" i="3"/>
  <c r="F71" i="3"/>
  <c r="G71" i="3"/>
  <c r="F72" i="3"/>
  <c r="G72" i="3"/>
  <c r="F70" i="3"/>
  <c r="G70" i="3"/>
  <c r="F69" i="3"/>
  <c r="G69" i="3"/>
  <c r="F66" i="3"/>
  <c r="G66" i="3"/>
  <c r="F67" i="3"/>
  <c r="G67" i="3"/>
  <c r="F68" i="3"/>
  <c r="G68" i="3"/>
  <c r="F65" i="3"/>
  <c r="G65" i="3"/>
  <c r="F62" i="3"/>
  <c r="G62" i="3"/>
  <c r="F63" i="3"/>
  <c r="G63" i="3"/>
  <c r="F64" i="3"/>
  <c r="G64" i="3"/>
  <c r="F61" i="3"/>
  <c r="G61" i="3"/>
  <c r="F60" i="3"/>
  <c r="G60" i="3"/>
  <c r="F56" i="3"/>
  <c r="G56" i="3"/>
  <c r="F57" i="3"/>
  <c r="G57" i="3"/>
  <c r="F58" i="3"/>
  <c r="G58" i="3"/>
  <c r="F59" i="3"/>
  <c r="G59" i="3"/>
  <c r="F55" i="3"/>
  <c r="G55" i="3"/>
  <c r="F54" i="3"/>
  <c r="G54" i="3"/>
  <c r="F52" i="3"/>
  <c r="G52" i="3"/>
  <c r="F53" i="3"/>
  <c r="G53" i="3"/>
  <c r="F51" i="3"/>
  <c r="G51" i="3"/>
  <c r="F50" i="3"/>
  <c r="G50" i="3"/>
  <c r="F49" i="3"/>
  <c r="G49" i="3"/>
  <c r="F48" i="3"/>
  <c r="G48" i="3"/>
  <c r="F47" i="3"/>
  <c r="G47" i="3"/>
  <c r="F45" i="3"/>
  <c r="G45" i="3"/>
  <c r="F46" i="3"/>
  <c r="G46" i="3"/>
  <c r="F43" i="3"/>
  <c r="G43" i="3"/>
  <c r="F44" i="3"/>
  <c r="G44" i="3"/>
  <c r="F42" i="3"/>
  <c r="G42" i="3"/>
  <c r="F41" i="3"/>
  <c r="G41" i="3"/>
  <c r="F40" i="3"/>
  <c r="G40" i="3"/>
  <c r="F39" i="3"/>
  <c r="G39" i="3"/>
  <c r="F38" i="3"/>
  <c r="G38" i="3"/>
  <c r="F36" i="3"/>
  <c r="G36" i="3"/>
  <c r="F37" i="3"/>
  <c r="G37" i="3"/>
  <c r="F35" i="3"/>
  <c r="G35" i="3"/>
  <c r="F34" i="3"/>
  <c r="G34" i="3"/>
  <c r="F32" i="3"/>
  <c r="G32" i="3"/>
  <c r="F33" i="3"/>
  <c r="G33" i="3"/>
  <c r="F648" i="3"/>
  <c r="G648" i="3"/>
  <c r="F30" i="3"/>
  <c r="G30" i="3"/>
  <c r="F31" i="3"/>
  <c r="G31" i="3"/>
  <c r="F29" i="3"/>
  <c r="G29" i="3"/>
  <c r="F27" i="3"/>
  <c r="G27" i="3"/>
  <c r="F28" i="3"/>
  <c r="G28" i="3"/>
  <c r="F24" i="3"/>
  <c r="G24" i="3"/>
  <c r="F25" i="3"/>
  <c r="G25" i="3"/>
  <c r="F26" i="3"/>
  <c r="G26" i="3"/>
  <c r="F23" i="3"/>
  <c r="G23" i="3"/>
  <c r="F21" i="3"/>
  <c r="G21" i="3"/>
  <c r="F22" i="3"/>
  <c r="G22" i="3"/>
</calcChain>
</file>

<file path=xl/sharedStrings.xml><?xml version="1.0" encoding="utf-8"?>
<sst xmlns="http://schemas.openxmlformats.org/spreadsheetml/2006/main" count="1589" uniqueCount="268">
  <si>
    <t>WoodGrove Bank</t>
  </si>
  <si>
    <t>With Expense Trends, you can...</t>
  </si>
  <si>
    <t>1.  Import expense transactions into the workbook using the WoodGrove Trends task pane.</t>
  </si>
  <si>
    <t>2.  Create dashboards and trackers.</t>
  </si>
  <si>
    <t>3.  View and analyze trends.</t>
  </si>
  <si>
    <t>4.  Select a transaction in the Transactions sheet and add it as a charitable donation or a follow up item.</t>
  </si>
  <si>
    <t>Expense Transactions - Master List</t>
  </si>
  <si>
    <t>This is the master list of your spending activity.</t>
  </si>
  <si>
    <t>Filter transactions using the task pane to get insights.</t>
  </si>
  <si>
    <t>Track donations and flag items that need follow up.</t>
  </si>
  <si>
    <t>Transactions</t>
  </si>
  <si>
    <t>DATE</t>
  </si>
  <si>
    <t>AMOUNT</t>
  </si>
  <si>
    <t>MERCHANT</t>
  </si>
  <si>
    <t>CATEGORY</t>
  </si>
  <si>
    <t>TYPEOFDAY</t>
  </si>
  <si>
    <t>MONTH</t>
  </si>
  <si>
    <t>AT&amp;T PHONE PAYMENT 800-331-0500</t>
  </si>
  <si>
    <t>Communications</t>
  </si>
  <si>
    <t>CENTURY THEATRES</t>
  </si>
  <si>
    <t>Entertainment</t>
  </si>
  <si>
    <t>SQUARE LOTUS</t>
  </si>
  <si>
    <t>Restaurant</t>
  </si>
  <si>
    <t>AMAZON.COM</t>
  </si>
  <si>
    <t>Shopping</t>
  </si>
  <si>
    <t>QFC 824</t>
  </si>
  <si>
    <t>Groceries</t>
  </si>
  <si>
    <t>SHELL</t>
  </si>
  <si>
    <t>Transportation</t>
  </si>
  <si>
    <t>TRADER JOES</t>
  </si>
  <si>
    <t>WHOLE FOODS MARKET</t>
  </si>
  <si>
    <t>SCHOOL AGE CARE ISD</t>
  </si>
  <si>
    <t>Education</t>
  </si>
  <si>
    <t>PHILLIPS 66-CONOCO-76 CAT</t>
  </si>
  <si>
    <t>SUMMER HOUSE</t>
  </si>
  <si>
    <t>GOLDEN CHOPSTICKS</t>
  </si>
  <si>
    <t>STARBUCKS</t>
  </si>
  <si>
    <t>SAFEWAY</t>
  </si>
  <si>
    <t>DIN TAI FUNG RESTA</t>
  </si>
  <si>
    <t>REGAL ISSAQUAH HIGHLANDS STADIUM 12</t>
  </si>
  <si>
    <t>SHALIMAR GROCERY</t>
  </si>
  <si>
    <t>AMAZON DIGITAL DOWNLOADS</t>
  </si>
  <si>
    <t>BAI TONG</t>
  </si>
  <si>
    <t>COMCAST BELLINGHAM REC</t>
  </si>
  <si>
    <t>CHEVRON</t>
  </si>
  <si>
    <t>PIKE PLACE AT THE COMMONS</t>
  </si>
  <si>
    <t>PAYLESS SHOESOURCE</t>
  </si>
  <si>
    <t>BEN &amp; JERRY'S</t>
  </si>
  <si>
    <t>KIRKLAND CACTUS</t>
  </si>
  <si>
    <t>WORLD VISION</t>
  </si>
  <si>
    <t>Other</t>
  </si>
  <si>
    <t>AT&amp;T PHONE PAYMENT 800-288-2020</t>
  </si>
  <si>
    <t>TYPHOON STREETS OF ASIA</t>
  </si>
  <si>
    <t>CHANDYS NATURAL CAFE</t>
  </si>
  <si>
    <t>CHILDREN'S ORGAN TRANSPLANT</t>
  </si>
  <si>
    <t>FRED MEYER</t>
  </si>
  <si>
    <t>THE HAWK SHOP</t>
  </si>
  <si>
    <t>PANERA CAFE 600973</t>
  </si>
  <si>
    <t>ALBERTSONS</t>
  </si>
  <si>
    <t>DANCEWEAR CENTER</t>
  </si>
  <si>
    <t>JO-ANN FABRICS &amp; CRAFTS</t>
  </si>
  <si>
    <t>RITE AID</t>
  </si>
  <si>
    <t>TRADER JOE'S</t>
  </si>
  <si>
    <t>UWAJIMAYA BELLEVUE</t>
  </si>
  <si>
    <t>TARGET</t>
  </si>
  <si>
    <t>THAI 65 CAFE</t>
  </si>
  <si>
    <t>ANJAPPAR CHETTINAD INDIAN RESTAURANT</t>
  </si>
  <si>
    <t>MCDONALD'S PINE LAKE</t>
  </si>
  <si>
    <t>DELTA AIR LINES</t>
  </si>
  <si>
    <t>Travel</t>
  </si>
  <si>
    <t>BED BATH &amp; BEYOND</t>
  </si>
  <si>
    <t>HALF PRICE BOOKS</t>
  </si>
  <si>
    <t>OLD NAVY</t>
  </si>
  <si>
    <t>REGAL CINEMAS BELLA</t>
  </si>
  <si>
    <t>SHIVAS FOUNDATION</t>
  </si>
  <si>
    <t>SPAZZO ITALIAN GRILL</t>
  </si>
  <si>
    <t>ZEEKS PIZZA</t>
  </si>
  <si>
    <t>FLYCASTER BREWING CO. LLC</t>
  </si>
  <si>
    <t>REGENT BAKERY AND CAFE</t>
  </si>
  <si>
    <t>JEFFS AUTO REPAIR</t>
  </si>
  <si>
    <t>SHELL OIL</t>
  </si>
  <si>
    <t>AZTECA MXCAN RSTUARANT-REDMOND</t>
  </si>
  <si>
    <t>POMEGRANATE</t>
  </si>
  <si>
    <t>IKEA SEATLE</t>
  </si>
  <si>
    <t>NAAN -N- CURRY</t>
  </si>
  <si>
    <t>PABLA INDIAN CUISINE</t>
  </si>
  <si>
    <t>AGAVE COCINA AND TEQUILA</t>
  </si>
  <si>
    <t>SUBWAY</t>
  </si>
  <si>
    <t>THE SPORTS AUTHORITY 559</t>
  </si>
  <si>
    <t>HUDSON NEWS -SEA/TAC</t>
  </si>
  <si>
    <t>GOOD HEALTH</t>
  </si>
  <si>
    <t>COSTCO WHOLESALE</t>
  </si>
  <si>
    <t>BARTELL DRUGS</t>
  </si>
  <si>
    <t>TACO TIME REDMOND</t>
  </si>
  <si>
    <t>WHITE HOUSE BLACK MARKET</t>
  </si>
  <si>
    <t>OLIVE GARDEN ITALIAN RESTAURANT</t>
  </si>
  <si>
    <t>BR FACTORY US</t>
  </si>
  <si>
    <t>CLAIRES</t>
  </si>
  <si>
    <t>JCREW #88</t>
  </si>
  <si>
    <t>WOODBURN OR CRAIG</t>
  </si>
  <si>
    <t>NINE WEST OUTLET</t>
  </si>
  <si>
    <t>WASHINGTON PARK PARKING</t>
  </si>
  <si>
    <t>WHITEHSE BLKMKT</t>
  </si>
  <si>
    <t>PUNJAB SWEETS</t>
  </si>
  <si>
    <t>REI 13</t>
  </si>
  <si>
    <t>THE SUDRA</t>
  </si>
  <si>
    <t>EMBASSY SUITES-AIRPORT</t>
  </si>
  <si>
    <t>STARBUCKS COFFEE</t>
  </si>
  <si>
    <t>THAI KITCHEN</t>
  </si>
  <si>
    <t>ENTERPRISE RAC 45A2</t>
  </si>
  <si>
    <t>WA ST VEHICLE LICENSING</t>
  </si>
  <si>
    <t>ISSAQUAH SCHOOL DISTRICT</t>
  </si>
  <si>
    <t>NATIONAL BOOK GLO1 ON-</t>
  </si>
  <si>
    <t>SHOETHING</t>
  </si>
  <si>
    <t>PCC - ISSAQUAH</t>
  </si>
  <si>
    <t>SALA THAI RESTAURANT</t>
  </si>
  <si>
    <t>EXXONMOBIL CAT OUTSIDE</t>
  </si>
  <si>
    <t>MCDONALDS #1593</t>
  </si>
  <si>
    <t>QUALITY INN</t>
  </si>
  <si>
    <t>UNCLE'S GAMES PUZZLES AND MORE</t>
  </si>
  <si>
    <t>DIRECT RELIEF INTERNATION</t>
  </si>
  <si>
    <t>MEL'S DRIVE-IN</t>
  </si>
  <si>
    <t>FIREWOOD GRILL -SFO #2</t>
  </si>
  <si>
    <t>MICHAELS</t>
  </si>
  <si>
    <t>ZEEKS PIZZA REDMOND</t>
  </si>
  <si>
    <t>INCHIN'S BAMBOO GARDEN</t>
  </si>
  <si>
    <t>ALASKA AIRLINES AlaskaAir.COM</t>
  </si>
  <si>
    <t>FLYING APRON BAKERY</t>
  </si>
  <si>
    <t>NIKE FACTORY STORE</t>
  </si>
  <si>
    <t>SPICE ROUTE INDIAN CUISIN</t>
  </si>
  <si>
    <t>PRIME VACATION RESORTS</t>
  </si>
  <si>
    <t>SPITFIRE</t>
  </si>
  <si>
    <t>FRED MEYERS</t>
  </si>
  <si>
    <t>UNCLES GAMES PUZZLES &amp; MORE</t>
  </si>
  <si>
    <t>COSTCO GAS</t>
  </si>
  <si>
    <t>CHAAT N ROLL RESTRANT</t>
  </si>
  <si>
    <t>TUTTA BELLA NEAPOLITAN PIZZERIA</t>
  </si>
  <si>
    <t>AMAZON FRESH</t>
  </si>
  <si>
    <t>JAIPUR MARRIOT</t>
  </si>
  <si>
    <t>SHIVAM CRAFT</t>
  </si>
  <si>
    <t>WWW.ITUNES.COM/BILL</t>
  </si>
  <si>
    <t>SUKHO THAI</t>
  </si>
  <si>
    <t>COLD STONE 20390</t>
  </si>
  <si>
    <t>AMBER INDIA RESTAURANT</t>
  </si>
  <si>
    <t>BOUDIN BAKERS HALL</t>
  </si>
  <si>
    <t>GHIRARDELLI CHOCOLATE</t>
  </si>
  <si>
    <t>KINKHAO</t>
  </si>
  <si>
    <t>CA ACADEMY OF SCIENCES</t>
  </si>
  <si>
    <t>EXCALIBUR HOTEL &amp; CASINO</t>
  </si>
  <si>
    <t>ZEFFIRINO</t>
  </si>
  <si>
    <t>CHIPOTLE</t>
  </si>
  <si>
    <t>JAMBA JUICE</t>
  </si>
  <si>
    <t>KONA CAFE</t>
  </si>
  <si>
    <t>MINT INDIAN BISTRO</t>
  </si>
  <si>
    <t>SINCLAIR OIL CORPORATION</t>
  </si>
  <si>
    <t>FOOD4LESS 312</t>
  </si>
  <si>
    <t>THE PEARL FACTORY</t>
  </si>
  <si>
    <t>SF SUPERMARKET</t>
  </si>
  <si>
    <t>DISNEYLAND FOOD&amp;BEVERAGE</t>
  </si>
  <si>
    <t>TANDOORI GARDEN</t>
  </si>
  <si>
    <t>GHIRADELLI DISNEY CALIFORNIA</t>
  </si>
  <si>
    <t>RAJDHANI</t>
  </si>
  <si>
    <t>SURATI FARSAN MART</t>
  </si>
  <si>
    <t>P F CHANG'S</t>
  </si>
  <si>
    <t>TANDOORI HOUSE</t>
  </si>
  <si>
    <t>AVIS RENT A CAR CORP</t>
  </si>
  <si>
    <t>HORNBLOWER/INVADER RSRVTN</t>
  </si>
  <si>
    <t>ALASKA AIRLINES</t>
  </si>
  <si>
    <t>SE HOTEL SAN DIEGO</t>
  </si>
  <si>
    <t>REI</t>
  </si>
  <si>
    <t>JET AIRWAYS E-TICKETING</t>
  </si>
  <si>
    <t>EMIRATES AIRLINES WEB</t>
  </si>
  <si>
    <t>CASH &amp; CARRY 559</t>
  </si>
  <si>
    <t>INDIA SUPERMARKET</t>
  </si>
  <si>
    <t>ADVENTURE KIDS PLAYCARE</t>
  </si>
  <si>
    <t>CHAAT HOUSE</t>
  </si>
  <si>
    <t>QFC QUALITY FOOD CENTERS</t>
  </si>
  <si>
    <t>LES SCHWAB TIRE CENTER</t>
  </si>
  <si>
    <t>HAGGEN</t>
  </si>
  <si>
    <t>ATTN CCA E-SERVICES</t>
  </si>
  <si>
    <t>WYNDHAM VACATION RESORTS</t>
  </si>
  <si>
    <t>THE CONTAINER STORE</t>
  </si>
  <si>
    <t>SIMILAN THAI CUISINE</t>
  </si>
  <si>
    <t>SKY HARVEST PRODUCE</t>
  </si>
  <si>
    <t>ZEEKS PIZZA OF KIRKLAND</t>
  </si>
  <si>
    <t>MOUNT RAINIER-NISQ ES</t>
  </si>
  <si>
    <t>WORK OPTIONS GROUP</t>
  </si>
  <si>
    <t>PHILLIPS 66-CONOCO-76 ELECTRONIC</t>
  </si>
  <si>
    <t>EAST INDIAN GRILL</t>
  </si>
  <si>
    <t>CLAIRE'S</t>
  </si>
  <si>
    <t>CRAZY 8</t>
  </si>
  <si>
    <t>ACAPULCO FRESH MEXICAN GRILL</t>
  </si>
  <si>
    <t>FARDELL FARM'S</t>
  </si>
  <si>
    <t>HAYTON FARMS</t>
  </si>
  <si>
    <t>CLAIM JUMPER</t>
  </si>
  <si>
    <t>MCDONALD'S</t>
  </si>
  <si>
    <t>ANN TAYLOR</t>
  </si>
  <si>
    <t>SECOND STORY REPERTORY THEATRE</t>
  </si>
  <si>
    <t>CHAATNROLL</t>
  </si>
  <si>
    <t>ASSOCIATION FOR INDIAS DEV</t>
  </si>
  <si>
    <t>PIZZERIA PULCINELLA</t>
  </si>
  <si>
    <t>CROSSROADS PAGLIACCI</t>
  </si>
  <si>
    <t>QFC QUALITY FOOD CENTER - PARK PLACE</t>
  </si>
  <si>
    <t>TACO BELL 031313</t>
  </si>
  <si>
    <t>CACTUS BELLEVUE</t>
  </si>
  <si>
    <t>EXPRESS</t>
  </si>
  <si>
    <t>GODIVA CHOCOLATIER</t>
  </si>
  <si>
    <t>TALBOTS</t>
  </si>
  <si>
    <t>WALGREENS</t>
  </si>
  <si>
    <t>BAI TONG THAI ISSAQUAH</t>
  </si>
  <si>
    <t>GARLIC CRUSH</t>
  </si>
  <si>
    <t>ROSS DRESS FOR LESS</t>
  </si>
  <si>
    <t>TUTTA BELLA NEAPOLITAN PI</t>
  </si>
  <si>
    <t>PURPLE CAFE &amp; WINE BAR</t>
  </si>
  <si>
    <t>PLURALSIGHT</t>
  </si>
  <si>
    <t>MICHAELS STORE</t>
  </si>
  <si>
    <t>GUILT TRIP</t>
  </si>
  <si>
    <t>SHOPERIES</t>
  </si>
  <si>
    <t>POPPY</t>
  </si>
  <si>
    <t>JENNY PHO RESTAURANT</t>
  </si>
  <si>
    <t>EMIRATES</t>
  </si>
  <si>
    <t>THE FRENCH BAKERY CROS</t>
  </si>
  <si>
    <t>BENEVITY ONLINE DONATIONS</t>
  </si>
  <si>
    <t>SRI KRISHNA DIAMONDS &amp; JEWELLERY</t>
  </si>
  <si>
    <t>COOKIE MAN</t>
  </si>
  <si>
    <t>JET AIRWAYS MADURAI - IXM</t>
  </si>
  <si>
    <t>RADISSON BLU HOTEL CHENNAI</t>
  </si>
  <si>
    <t>POTHYS WOMANS WORLD</t>
  </si>
  <si>
    <t>SRI KUMARAN CREATION</t>
  </si>
  <si>
    <t>EL TOREADOR MEXICAN RESTAURANT</t>
  </si>
  <si>
    <t>AMERICAN REDCROSS</t>
  </si>
  <si>
    <t>SMITH BROTHERS FARMS INC</t>
  </si>
  <si>
    <t>BRIGHT EDUCATION SERVICES</t>
  </si>
  <si>
    <t>SMITH BROTHERS FARMS INC-HQ</t>
  </si>
  <si>
    <t>CINEBARRE ISSAQUAH THEATER</t>
  </si>
  <si>
    <t>COMCAST CABLE</t>
  </si>
  <si>
    <t>UNITED WAY OF SEATTLE</t>
  </si>
  <si>
    <t>Expense Trends Dashboard</t>
  </si>
  <si>
    <t>See a summary of your spending activity by category and by month.</t>
  </si>
  <si>
    <t>Donations Tracker</t>
  </si>
  <si>
    <t>Track your charitable contributions throughout the year.</t>
  </si>
  <si>
    <t>Use this data at the end of the year to report your tax deductions.</t>
  </si>
  <si>
    <t>Summary</t>
  </si>
  <si>
    <t>Total Donations</t>
  </si>
  <si>
    <t>Donations By Organization</t>
  </si>
  <si>
    <t>Donations By Month</t>
  </si>
  <si>
    <t>Transaction Details</t>
  </si>
  <si>
    <t>ORGANIZATION</t>
  </si>
  <si>
    <t>Follow Up Items Tracker</t>
  </si>
  <si>
    <t>Track the transactions that need follow up in this tracker.</t>
  </si>
  <si>
    <t>After follow up, mark it as Complete so it is filtered out of the view.</t>
  </si>
  <si>
    <t>Items Pending</t>
  </si>
  <si>
    <t>Analyze weekend vs weekday spending.</t>
  </si>
  <si>
    <t>Total Spent</t>
  </si>
  <si>
    <t>Total Transactions</t>
  </si>
  <si>
    <t>Average Spent per Transaction</t>
  </si>
  <si>
    <t>Expenses By Category</t>
  </si>
  <si>
    <t>Expenses By Month</t>
  </si>
  <si>
    <t>EXPENSE CATEGORY</t>
  </si>
  <si>
    <t>TOTAL SPENT</t>
  </si>
  <si>
    <t>WEEKEND SPEND</t>
  </si>
  <si>
    <t>WEEKDAY SPEND</t>
  </si>
  <si>
    <t>Total</t>
  </si>
  <si>
    <t>Follow Up Items List</t>
  </si>
  <si>
    <t>TRANSACTION DATE</t>
  </si>
  <si>
    <t>STATUS</t>
  </si>
  <si>
    <t>Mar - 2016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</si>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</sst>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4" formatCode="&quot;$&quot;#"/>
    <numFmt numFmtId="165" formatCode="mmm\-yyyy"/>
    <numFmt numFmtId="166" formatCode="mm/dd/yyyy"/>
    <numFmt numFmtId="167" formatCode="&quot;$&quot;#.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rgb="FFFFFFFF"/>
      <name val="Corbel"/>
    </font>
    <font>
      <sz val="18"/>
      <color theme="1"/>
      <name val="Corbel"/>
    </font>
    <font>
      <sz val="18"/>
      <color rgb="FF00B3B3"/>
      <name val="Corbel"/>
    </font>
    <font>
      <sz val="10"/>
      <color theme="1"/>
      <name val="Corbel"/>
    </font>
    <font>
      <sz val="12"/>
      <color theme="1"/>
      <name val="Corbel"/>
    </font>
    <font>
      <sz val="12"/>
      <color rgb="FF00B3B3"/>
      <name val="Corbel"/>
    </font>
    <font>
      <b/>
      <sz val="10"/>
      <color rgb="FF000000"/>
      <name val="Corbel"/>
    </font>
    <font>
      <sz val="13"/>
      <color theme="1"/>
      <name val="Corbe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1AE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E4F0"/>
        <bgColor indexed="64"/>
      </patternFill>
    </fill>
    <fill>
      <patternFill patternType="solid">
        <fgColor rgb="FF54ACB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20" fillId="34" borderId="0" xfId="0" applyFont="1" applyFill="1"/>
    <xf numFmtId="0" fontId="21" fillId="34" borderId="0" xfId="0" applyFont="1" applyFill="1"/>
    <xf numFmtId="0" fontId="23" fillId="34" borderId="0" xfId="0" applyFont="1" applyFill="1"/>
    <xf numFmtId="0" fontId="21" fillId="34" borderId="0" xfId="0" applyFont="1" applyFill="1"/>
    <xf numFmtId="0" fontId="24" fillId="34" borderId="0" xfId="0" applyFont="1" applyFill="1"/>
    <xf numFmtId="14" fontId="21" fillId="34" borderId="0" xfId="0" applyNumberFormat="1" applyFont="1" applyFill="1" applyBorder="1"/>
    <xf numFmtId="6" fontId="21" fillId="34" borderId="0" xfId="0" applyNumberFormat="1" applyFont="1" applyFill="1" applyBorder="1"/>
    <xf numFmtId="0" fontId="21" fillId="34" borderId="0" xfId="0" applyFont="1" applyFill="1" applyBorder="1"/>
    <xf numFmtId="14" fontId="21" fillId="34" borderId="10" xfId="0" applyNumberFormat="1" applyFont="1" applyFill="1" applyBorder="1"/>
    <xf numFmtId="6" fontId="21" fillId="34" borderId="10" xfId="0" applyNumberFormat="1" applyFont="1" applyFill="1" applyBorder="1"/>
    <xf numFmtId="0" fontId="21" fillId="34" borderId="10" xfId="0" applyFont="1" applyFill="1" applyBorder="1"/>
    <xf numFmtId="14" fontId="21" fillId="34" borderId="11" xfId="0" applyNumberFormat="1" applyFont="1" applyFill="1" applyBorder="1"/>
    <xf numFmtId="6" fontId="21" fillId="34" borderId="11" xfId="0" applyNumberFormat="1" applyFont="1" applyFill="1" applyBorder="1"/>
    <xf numFmtId="0" fontId="21" fillId="34" borderId="11" xfId="0" applyFont="1" applyFill="1" applyBorder="1"/>
    <xf numFmtId="0" fontId="20" fillId="34" borderId="0" xfId="0" applyFont="1" applyFill="1"/>
    <xf numFmtId="0" fontId="25" fillId="34" borderId="0" xfId="0" applyFont="1" applyFill="1"/>
    <xf numFmtId="0" fontId="23" fillId="34" borderId="0" xfId="0" applyFont="1" applyFill="1"/>
    <xf numFmtId="0" fontId="25" fillId="34" borderId="0" xfId="0" applyFont="1" applyFill="1"/>
    <xf numFmtId="164" fontId="21" fillId="34" borderId="11" xfId="0" applyNumberFormat="1" applyFont="1" applyFill="1" applyBorder="1"/>
    <xf numFmtId="164" fontId="21" fillId="34" borderId="0" xfId="0" applyNumberFormat="1" applyFont="1" applyFill="1" applyBorder="1"/>
    <xf numFmtId="49" fontId="21" fillId="34" borderId="0" xfId="0" applyNumberFormat="1" applyFont="1" applyFill="1" applyBorder="1"/>
    <xf numFmtId="165" fontId="0" fillId="34" borderId="0" xfId="0" applyNumberFormat="1" applyFill="1"/>
    <xf numFmtId="166" fontId="21" fillId="34" borderId="11" xfId="0" applyNumberFormat="1" applyFont="1" applyFill="1" applyBorder="1"/>
    <xf numFmtId="166" fontId="21" fillId="34" borderId="0" xfId="0" applyNumberFormat="1" applyFont="1" applyFill="1" applyBorder="1"/>
    <xf numFmtId="0" fontId="19" fillId="34" borderId="0" xfId="0" applyFont="1" applyFill="1"/>
    <xf numFmtId="164" fontId="19" fillId="34" borderId="0" xfId="0" applyNumberFormat="1" applyFont="1" applyFill="1"/>
    <xf numFmtId="166" fontId="24" fillId="34" borderId="0" xfId="0" applyNumberFormat="1" applyFont="1" applyFill="1"/>
    <xf numFmtId="164" fontId="24" fillId="34" borderId="0" xfId="0" applyNumberFormat="1" applyFont="1" applyFill="1"/>
    <xf numFmtId="17" fontId="21" fillId="34" borderId="11" xfId="0" applyNumberFormat="1" applyFont="1" applyFill="1" applyBorder="1"/>
    <xf numFmtId="17" fontId="21" fillId="34" borderId="0" xfId="0" applyNumberFormat="1" applyFont="1" applyFill="1" applyBorder="1"/>
    <xf numFmtId="164" fontId="21" fillId="34" borderId="0" xfId="0" applyNumberFormat="1" applyFont="1" applyFill="1"/>
    <xf numFmtId="164" fontId="22" fillId="34" borderId="0" xfId="0" applyNumberFormat="1" applyFont="1" applyFill="1"/>
    <xf numFmtId="0" fontId="22" fillId="34" borderId="0" xfId="0" applyFont="1" applyFill="1"/>
    <xf numFmtId="167" fontId="22" fillId="34" borderId="0" xfId="0" applyNumberFormat="1" applyFont="1" applyFill="1"/>
    <xf numFmtId="14" fontId="21" fillId="35" borderId="0" xfId="0" applyNumberFormat="1" applyFont="1" applyFill="1" applyBorder="1"/>
    <xf numFmtId="6" fontId="21" fillId="35" borderId="0" xfId="0" applyNumberFormat="1" applyFont="1" applyFill="1" applyBorder="1"/>
    <xf numFmtId="0" fontId="21" fillId="35" borderId="0" xfId="0" applyFont="1" applyFill="1" applyBorder="1"/>
    <xf numFmtId="49" fontId="24" fillId="34" borderId="0" xfId="0" applyNumberFormat="1" applyFont="1" applyFill="1"/>
    <xf numFmtId="14" fontId="21" fillId="36" borderId="0" xfId="0" applyNumberFormat="1" applyFont="1" applyFill="1" applyBorder="1"/>
    <xf numFmtId="6" fontId="21" fillId="36" borderId="0" xfId="0" applyNumberFormat="1" applyFont="1" applyFill="1" applyBorder="1"/>
    <xf numFmtId="0" fontId="21" fillId="36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64" formatCode="&quot;$&quot;#"/>
      <fill>
        <patternFill patternType="solid">
          <fgColor indexed="64"/>
          <bgColor rgb="FFFFFFFF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30" formatCode="@"/>
      <fill>
        <patternFill patternType="solid">
          <fgColor indexed="64"/>
          <bgColor rgb="FFFFFFFF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164" formatCode="&quot;$&quot;#"/>
      <fill>
        <patternFill patternType="solid">
          <fgColor indexed="64"/>
          <bgColor rgb="FFFFFFFF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rgb="FFFFFFFF"/>
        </patternFill>
      </fill>
      <border diagonalUp="0" diagonalDown="0" outline="0">
        <left/>
        <right/>
        <top/>
        <bottom/>
      </border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0" formatCode="$#"/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numFmt numFmtId="0" formatCode="$#"/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scheme val="none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mm/dd/yyyy"/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mm/dd/yyyy"/>
      <fill>
        <patternFill patternType="solid">
          <fgColor indexed="64"/>
          <bgColor rgb="FFFFFFFF"/>
        </patternFill>
      </fill>
    </dxf>
    <dxf>
      <numFmt numFmtId="0" formatCode="mmm-yyyy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@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$#"/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General"/>
      <fill>
        <patternFill patternType="solid">
          <fgColor indexed="64"/>
          <bgColor rgb="FFFFFFFF"/>
        </patternFill>
      </fill>
    </dxf>
    <dxf>
      <font>
        <sz val="10"/>
        <name val="Corbel"/>
      </font>
      <numFmt numFmtId="0" formatCode="General"/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sz val="10"/>
        <name val="Corbel"/>
      </font>
      <fill>
        <patternFill patternType="solid">
          <fgColor indexed="64"/>
          <bgColor rgb="FFFFFFFF"/>
        </patternFill>
      </fill>
    </dxf>
    <dxf>
      <font>
        <b/>
        <sz val="10"/>
        <color rgb="FF000000"/>
        <name val="Corbel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1AEB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1AEB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2E81A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Transactions!$B$21:$B$773</c:f>
              <c:numCache>
                <c:formatCode>m/d/yyyy</c:formatCode>
                <c:ptCount val="753"/>
                <c:pt idx="0">
                  <c:v>42455</c:v>
                </c:pt>
                <c:pt idx="1">
                  <c:v>42455</c:v>
                </c:pt>
                <c:pt idx="2">
                  <c:v>42454</c:v>
                </c:pt>
                <c:pt idx="3">
                  <c:v>42452</c:v>
                </c:pt>
                <c:pt idx="4">
                  <c:v>42452</c:v>
                </c:pt>
                <c:pt idx="5">
                  <c:v>42452</c:v>
                </c:pt>
                <c:pt idx="6">
                  <c:v>42451</c:v>
                </c:pt>
                <c:pt idx="7">
                  <c:v>42451</c:v>
                </c:pt>
                <c:pt idx="8">
                  <c:v>42450</c:v>
                </c:pt>
                <c:pt idx="9">
                  <c:v>42449</c:v>
                </c:pt>
                <c:pt idx="10">
                  <c:v>42449</c:v>
                </c:pt>
                <c:pt idx="11">
                  <c:v>42444</c:v>
                </c:pt>
                <c:pt idx="12">
                  <c:v>42444</c:v>
                </c:pt>
                <c:pt idx="13">
                  <c:v>42433</c:v>
                </c:pt>
                <c:pt idx="14">
                  <c:v>42432</c:v>
                </c:pt>
                <c:pt idx="15">
                  <c:v>42430</c:v>
                </c:pt>
                <c:pt idx="16">
                  <c:v>42430</c:v>
                </c:pt>
                <c:pt idx="17">
                  <c:v>42429</c:v>
                </c:pt>
                <c:pt idx="18">
                  <c:v>42427</c:v>
                </c:pt>
                <c:pt idx="19">
                  <c:v>42425</c:v>
                </c:pt>
                <c:pt idx="20">
                  <c:v>42423</c:v>
                </c:pt>
                <c:pt idx="21">
                  <c:v>42418</c:v>
                </c:pt>
                <c:pt idx="22">
                  <c:v>42417</c:v>
                </c:pt>
                <c:pt idx="23">
                  <c:v>42417</c:v>
                </c:pt>
                <c:pt idx="24">
                  <c:v>42413</c:v>
                </c:pt>
                <c:pt idx="25">
                  <c:v>42413</c:v>
                </c:pt>
                <c:pt idx="26">
                  <c:v>42411</c:v>
                </c:pt>
                <c:pt idx="27">
                  <c:v>42410</c:v>
                </c:pt>
                <c:pt idx="28">
                  <c:v>42409</c:v>
                </c:pt>
                <c:pt idx="29">
                  <c:v>42408</c:v>
                </c:pt>
                <c:pt idx="30">
                  <c:v>42407</c:v>
                </c:pt>
                <c:pt idx="31">
                  <c:v>42405</c:v>
                </c:pt>
                <c:pt idx="32">
                  <c:v>42405</c:v>
                </c:pt>
                <c:pt idx="33">
                  <c:v>42404</c:v>
                </c:pt>
                <c:pt idx="34">
                  <c:v>42399</c:v>
                </c:pt>
                <c:pt idx="35">
                  <c:v>42394</c:v>
                </c:pt>
                <c:pt idx="36">
                  <c:v>42394</c:v>
                </c:pt>
                <c:pt idx="37">
                  <c:v>42394</c:v>
                </c:pt>
                <c:pt idx="38">
                  <c:v>42394</c:v>
                </c:pt>
                <c:pt idx="39">
                  <c:v>42393</c:v>
                </c:pt>
                <c:pt idx="40">
                  <c:v>42392</c:v>
                </c:pt>
                <c:pt idx="41">
                  <c:v>42391</c:v>
                </c:pt>
                <c:pt idx="42">
                  <c:v>42391</c:v>
                </c:pt>
                <c:pt idx="43">
                  <c:v>42391</c:v>
                </c:pt>
                <c:pt idx="44">
                  <c:v>42389</c:v>
                </c:pt>
                <c:pt idx="45">
                  <c:v>42388</c:v>
                </c:pt>
                <c:pt idx="46">
                  <c:v>42388</c:v>
                </c:pt>
                <c:pt idx="47">
                  <c:v>42388</c:v>
                </c:pt>
                <c:pt idx="48">
                  <c:v>42387</c:v>
                </c:pt>
                <c:pt idx="49">
                  <c:v>42386</c:v>
                </c:pt>
                <c:pt idx="50">
                  <c:v>42385</c:v>
                </c:pt>
                <c:pt idx="51">
                  <c:v>42385</c:v>
                </c:pt>
                <c:pt idx="52">
                  <c:v>42384</c:v>
                </c:pt>
                <c:pt idx="53">
                  <c:v>42384</c:v>
                </c:pt>
                <c:pt idx="54">
                  <c:v>42384</c:v>
                </c:pt>
                <c:pt idx="55">
                  <c:v>42384</c:v>
                </c:pt>
                <c:pt idx="56">
                  <c:v>42383</c:v>
                </c:pt>
                <c:pt idx="57">
                  <c:v>42383</c:v>
                </c:pt>
                <c:pt idx="58">
                  <c:v>42383</c:v>
                </c:pt>
                <c:pt idx="59">
                  <c:v>42383</c:v>
                </c:pt>
                <c:pt idx="60">
                  <c:v>42383</c:v>
                </c:pt>
                <c:pt idx="61">
                  <c:v>42382</c:v>
                </c:pt>
                <c:pt idx="62">
                  <c:v>42382</c:v>
                </c:pt>
                <c:pt idx="63">
                  <c:v>42381</c:v>
                </c:pt>
                <c:pt idx="64">
                  <c:v>42381</c:v>
                </c:pt>
                <c:pt idx="65">
                  <c:v>42380</c:v>
                </c:pt>
                <c:pt idx="66">
                  <c:v>42380</c:v>
                </c:pt>
                <c:pt idx="67">
                  <c:v>42380</c:v>
                </c:pt>
                <c:pt idx="68">
                  <c:v>42380</c:v>
                </c:pt>
                <c:pt idx="69">
                  <c:v>42380</c:v>
                </c:pt>
                <c:pt idx="70">
                  <c:v>42379</c:v>
                </c:pt>
                <c:pt idx="71">
                  <c:v>42378</c:v>
                </c:pt>
                <c:pt idx="72">
                  <c:v>42377</c:v>
                </c:pt>
                <c:pt idx="73">
                  <c:v>42375</c:v>
                </c:pt>
                <c:pt idx="74">
                  <c:v>42368</c:v>
                </c:pt>
                <c:pt idx="75">
                  <c:v>42363</c:v>
                </c:pt>
                <c:pt idx="76">
                  <c:v>42362</c:v>
                </c:pt>
                <c:pt idx="77">
                  <c:v>42361</c:v>
                </c:pt>
                <c:pt idx="78">
                  <c:v>42361</c:v>
                </c:pt>
                <c:pt idx="79">
                  <c:v>42360</c:v>
                </c:pt>
                <c:pt idx="80">
                  <c:v>42358</c:v>
                </c:pt>
                <c:pt idx="81">
                  <c:v>42358</c:v>
                </c:pt>
                <c:pt idx="82">
                  <c:v>42357</c:v>
                </c:pt>
                <c:pt idx="83">
                  <c:v>42357</c:v>
                </c:pt>
                <c:pt idx="84">
                  <c:v>42351</c:v>
                </c:pt>
                <c:pt idx="85">
                  <c:v>42350</c:v>
                </c:pt>
                <c:pt idx="86">
                  <c:v>42350</c:v>
                </c:pt>
                <c:pt idx="87">
                  <c:v>42348</c:v>
                </c:pt>
                <c:pt idx="88">
                  <c:v>42348</c:v>
                </c:pt>
                <c:pt idx="89">
                  <c:v>42348</c:v>
                </c:pt>
                <c:pt idx="90">
                  <c:v>42346</c:v>
                </c:pt>
                <c:pt idx="91">
                  <c:v>42346</c:v>
                </c:pt>
                <c:pt idx="92">
                  <c:v>42346</c:v>
                </c:pt>
                <c:pt idx="93">
                  <c:v>42344</c:v>
                </c:pt>
                <c:pt idx="94">
                  <c:v>42344</c:v>
                </c:pt>
                <c:pt idx="95">
                  <c:v>42344</c:v>
                </c:pt>
                <c:pt idx="96">
                  <c:v>42343</c:v>
                </c:pt>
                <c:pt idx="97">
                  <c:v>42343</c:v>
                </c:pt>
                <c:pt idx="98">
                  <c:v>42343</c:v>
                </c:pt>
                <c:pt idx="99">
                  <c:v>42343</c:v>
                </c:pt>
                <c:pt idx="100">
                  <c:v>42343</c:v>
                </c:pt>
                <c:pt idx="101">
                  <c:v>42343</c:v>
                </c:pt>
                <c:pt idx="102">
                  <c:v>42343</c:v>
                </c:pt>
                <c:pt idx="103">
                  <c:v>42343</c:v>
                </c:pt>
                <c:pt idx="104">
                  <c:v>42343</c:v>
                </c:pt>
                <c:pt idx="105">
                  <c:v>42342</c:v>
                </c:pt>
                <c:pt idx="106">
                  <c:v>42342</c:v>
                </c:pt>
                <c:pt idx="107">
                  <c:v>42342</c:v>
                </c:pt>
                <c:pt idx="108">
                  <c:v>42342</c:v>
                </c:pt>
                <c:pt idx="109">
                  <c:v>42341</c:v>
                </c:pt>
                <c:pt idx="110">
                  <c:v>42341</c:v>
                </c:pt>
                <c:pt idx="111">
                  <c:v>42341</c:v>
                </c:pt>
                <c:pt idx="112">
                  <c:v>42341</c:v>
                </c:pt>
                <c:pt idx="113">
                  <c:v>42341</c:v>
                </c:pt>
                <c:pt idx="114">
                  <c:v>42341</c:v>
                </c:pt>
                <c:pt idx="115">
                  <c:v>42341</c:v>
                </c:pt>
                <c:pt idx="116">
                  <c:v>42340</c:v>
                </c:pt>
                <c:pt idx="117">
                  <c:v>42339</c:v>
                </c:pt>
                <c:pt idx="118">
                  <c:v>42338</c:v>
                </c:pt>
                <c:pt idx="119">
                  <c:v>42338</c:v>
                </c:pt>
                <c:pt idx="120">
                  <c:v>42338</c:v>
                </c:pt>
                <c:pt idx="121">
                  <c:v>42337</c:v>
                </c:pt>
                <c:pt idx="122">
                  <c:v>42337</c:v>
                </c:pt>
                <c:pt idx="123">
                  <c:v>42336</c:v>
                </c:pt>
                <c:pt idx="124">
                  <c:v>42336</c:v>
                </c:pt>
                <c:pt idx="125">
                  <c:v>42336</c:v>
                </c:pt>
                <c:pt idx="126">
                  <c:v>42336</c:v>
                </c:pt>
                <c:pt idx="127">
                  <c:v>42336</c:v>
                </c:pt>
                <c:pt idx="128">
                  <c:v>42334</c:v>
                </c:pt>
                <c:pt idx="129">
                  <c:v>42333</c:v>
                </c:pt>
                <c:pt idx="130">
                  <c:v>42332</c:v>
                </c:pt>
                <c:pt idx="131">
                  <c:v>42332</c:v>
                </c:pt>
                <c:pt idx="132">
                  <c:v>42332</c:v>
                </c:pt>
                <c:pt idx="133">
                  <c:v>42332</c:v>
                </c:pt>
                <c:pt idx="134">
                  <c:v>42330</c:v>
                </c:pt>
                <c:pt idx="135">
                  <c:v>42330</c:v>
                </c:pt>
                <c:pt idx="136">
                  <c:v>42329</c:v>
                </c:pt>
                <c:pt idx="137">
                  <c:v>42329</c:v>
                </c:pt>
                <c:pt idx="138">
                  <c:v>42329</c:v>
                </c:pt>
                <c:pt idx="139">
                  <c:v>42329</c:v>
                </c:pt>
                <c:pt idx="140">
                  <c:v>42329</c:v>
                </c:pt>
                <c:pt idx="141">
                  <c:v>42328</c:v>
                </c:pt>
                <c:pt idx="142">
                  <c:v>42327</c:v>
                </c:pt>
                <c:pt idx="143">
                  <c:v>42326</c:v>
                </c:pt>
                <c:pt idx="144">
                  <c:v>42326</c:v>
                </c:pt>
                <c:pt idx="145">
                  <c:v>42324</c:v>
                </c:pt>
                <c:pt idx="146">
                  <c:v>42323</c:v>
                </c:pt>
                <c:pt idx="147">
                  <c:v>42322</c:v>
                </c:pt>
                <c:pt idx="148">
                  <c:v>42321</c:v>
                </c:pt>
                <c:pt idx="149">
                  <c:v>42321</c:v>
                </c:pt>
                <c:pt idx="150">
                  <c:v>42320</c:v>
                </c:pt>
                <c:pt idx="151">
                  <c:v>42320</c:v>
                </c:pt>
                <c:pt idx="152">
                  <c:v>42320</c:v>
                </c:pt>
                <c:pt idx="153">
                  <c:v>42320</c:v>
                </c:pt>
                <c:pt idx="154">
                  <c:v>42320</c:v>
                </c:pt>
                <c:pt idx="155">
                  <c:v>42319</c:v>
                </c:pt>
                <c:pt idx="156">
                  <c:v>42316</c:v>
                </c:pt>
                <c:pt idx="157">
                  <c:v>42315</c:v>
                </c:pt>
                <c:pt idx="158">
                  <c:v>42315</c:v>
                </c:pt>
                <c:pt idx="159">
                  <c:v>42315</c:v>
                </c:pt>
                <c:pt idx="160">
                  <c:v>42315</c:v>
                </c:pt>
                <c:pt idx="161">
                  <c:v>42315</c:v>
                </c:pt>
                <c:pt idx="162">
                  <c:v>42314</c:v>
                </c:pt>
                <c:pt idx="163">
                  <c:v>42314</c:v>
                </c:pt>
                <c:pt idx="164">
                  <c:v>42314</c:v>
                </c:pt>
                <c:pt idx="165">
                  <c:v>42314</c:v>
                </c:pt>
                <c:pt idx="166">
                  <c:v>42314</c:v>
                </c:pt>
                <c:pt idx="167">
                  <c:v>42313</c:v>
                </c:pt>
                <c:pt idx="168">
                  <c:v>42312</c:v>
                </c:pt>
                <c:pt idx="169">
                  <c:v>42312</c:v>
                </c:pt>
                <c:pt idx="170">
                  <c:v>42312</c:v>
                </c:pt>
                <c:pt idx="171">
                  <c:v>42312</c:v>
                </c:pt>
                <c:pt idx="172">
                  <c:v>42310</c:v>
                </c:pt>
                <c:pt idx="173">
                  <c:v>42309</c:v>
                </c:pt>
                <c:pt idx="174">
                  <c:v>42309</c:v>
                </c:pt>
                <c:pt idx="175">
                  <c:v>42308</c:v>
                </c:pt>
                <c:pt idx="176">
                  <c:v>42307</c:v>
                </c:pt>
                <c:pt idx="177">
                  <c:v>42307</c:v>
                </c:pt>
                <c:pt idx="178">
                  <c:v>42307</c:v>
                </c:pt>
                <c:pt idx="179">
                  <c:v>42306</c:v>
                </c:pt>
                <c:pt idx="180">
                  <c:v>42305</c:v>
                </c:pt>
                <c:pt idx="181">
                  <c:v>42302</c:v>
                </c:pt>
                <c:pt idx="182">
                  <c:v>42302</c:v>
                </c:pt>
                <c:pt idx="183">
                  <c:v>42302</c:v>
                </c:pt>
                <c:pt idx="184">
                  <c:v>42302</c:v>
                </c:pt>
                <c:pt idx="185">
                  <c:v>42302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42298</c:v>
                </c:pt>
                <c:pt idx="191">
                  <c:v>42298</c:v>
                </c:pt>
                <c:pt idx="192">
                  <c:v>42298</c:v>
                </c:pt>
                <c:pt idx="193">
                  <c:v>42297</c:v>
                </c:pt>
                <c:pt idx="194">
                  <c:v>42296</c:v>
                </c:pt>
                <c:pt idx="195">
                  <c:v>42296</c:v>
                </c:pt>
                <c:pt idx="196">
                  <c:v>42293</c:v>
                </c:pt>
                <c:pt idx="197">
                  <c:v>42292</c:v>
                </c:pt>
                <c:pt idx="198">
                  <c:v>42288</c:v>
                </c:pt>
                <c:pt idx="199">
                  <c:v>42288</c:v>
                </c:pt>
                <c:pt idx="200">
                  <c:v>42288</c:v>
                </c:pt>
                <c:pt idx="201">
                  <c:v>42288</c:v>
                </c:pt>
                <c:pt idx="202">
                  <c:v>42288</c:v>
                </c:pt>
                <c:pt idx="203">
                  <c:v>42288</c:v>
                </c:pt>
                <c:pt idx="204">
                  <c:v>42288</c:v>
                </c:pt>
                <c:pt idx="205">
                  <c:v>42288</c:v>
                </c:pt>
                <c:pt idx="206">
                  <c:v>42288</c:v>
                </c:pt>
                <c:pt idx="207">
                  <c:v>42288</c:v>
                </c:pt>
                <c:pt idx="208">
                  <c:v>42287</c:v>
                </c:pt>
                <c:pt idx="209">
                  <c:v>42287</c:v>
                </c:pt>
                <c:pt idx="210">
                  <c:v>42287</c:v>
                </c:pt>
                <c:pt idx="211">
                  <c:v>42285</c:v>
                </c:pt>
                <c:pt idx="212">
                  <c:v>42284</c:v>
                </c:pt>
                <c:pt idx="213">
                  <c:v>42284</c:v>
                </c:pt>
                <c:pt idx="214">
                  <c:v>42284</c:v>
                </c:pt>
                <c:pt idx="215">
                  <c:v>42282</c:v>
                </c:pt>
                <c:pt idx="216">
                  <c:v>42282</c:v>
                </c:pt>
                <c:pt idx="217">
                  <c:v>42281</c:v>
                </c:pt>
                <c:pt idx="218">
                  <c:v>42281</c:v>
                </c:pt>
                <c:pt idx="219">
                  <c:v>42280</c:v>
                </c:pt>
                <c:pt idx="220">
                  <c:v>42279</c:v>
                </c:pt>
                <c:pt idx="221">
                  <c:v>42279</c:v>
                </c:pt>
                <c:pt idx="222">
                  <c:v>42279</c:v>
                </c:pt>
                <c:pt idx="223">
                  <c:v>42279</c:v>
                </c:pt>
                <c:pt idx="224">
                  <c:v>42279</c:v>
                </c:pt>
                <c:pt idx="225">
                  <c:v>42279</c:v>
                </c:pt>
                <c:pt idx="226">
                  <c:v>42278</c:v>
                </c:pt>
                <c:pt idx="227">
                  <c:v>42277</c:v>
                </c:pt>
                <c:pt idx="228">
                  <c:v>42276</c:v>
                </c:pt>
                <c:pt idx="229">
                  <c:v>42275</c:v>
                </c:pt>
                <c:pt idx="230">
                  <c:v>42275</c:v>
                </c:pt>
                <c:pt idx="231">
                  <c:v>42275</c:v>
                </c:pt>
                <c:pt idx="232">
                  <c:v>42275</c:v>
                </c:pt>
                <c:pt idx="233">
                  <c:v>42273</c:v>
                </c:pt>
                <c:pt idx="234">
                  <c:v>42273</c:v>
                </c:pt>
                <c:pt idx="235">
                  <c:v>42272</c:v>
                </c:pt>
                <c:pt idx="236">
                  <c:v>42269</c:v>
                </c:pt>
                <c:pt idx="237">
                  <c:v>42269</c:v>
                </c:pt>
                <c:pt idx="238">
                  <c:v>42268</c:v>
                </c:pt>
                <c:pt idx="239">
                  <c:v>42266</c:v>
                </c:pt>
                <c:pt idx="240">
                  <c:v>42266</c:v>
                </c:pt>
                <c:pt idx="241">
                  <c:v>42266</c:v>
                </c:pt>
                <c:pt idx="242">
                  <c:v>42266</c:v>
                </c:pt>
                <c:pt idx="243">
                  <c:v>42266</c:v>
                </c:pt>
                <c:pt idx="244">
                  <c:v>42266</c:v>
                </c:pt>
                <c:pt idx="245">
                  <c:v>42266</c:v>
                </c:pt>
                <c:pt idx="246">
                  <c:v>42265</c:v>
                </c:pt>
                <c:pt idx="247">
                  <c:v>42264</c:v>
                </c:pt>
                <c:pt idx="248">
                  <c:v>42264</c:v>
                </c:pt>
                <c:pt idx="249">
                  <c:v>42263</c:v>
                </c:pt>
                <c:pt idx="250">
                  <c:v>42259</c:v>
                </c:pt>
                <c:pt idx="251">
                  <c:v>42259</c:v>
                </c:pt>
                <c:pt idx="252">
                  <c:v>42258</c:v>
                </c:pt>
                <c:pt idx="253">
                  <c:v>42258</c:v>
                </c:pt>
                <c:pt idx="254">
                  <c:v>42257</c:v>
                </c:pt>
                <c:pt idx="255">
                  <c:v>42257</c:v>
                </c:pt>
                <c:pt idx="256">
                  <c:v>42256</c:v>
                </c:pt>
                <c:pt idx="257">
                  <c:v>42255</c:v>
                </c:pt>
                <c:pt idx="258">
                  <c:v>42255</c:v>
                </c:pt>
                <c:pt idx="259">
                  <c:v>42254</c:v>
                </c:pt>
                <c:pt idx="260">
                  <c:v>42254</c:v>
                </c:pt>
                <c:pt idx="261">
                  <c:v>42253</c:v>
                </c:pt>
                <c:pt idx="262">
                  <c:v>42253</c:v>
                </c:pt>
                <c:pt idx="263">
                  <c:v>42252</c:v>
                </c:pt>
                <c:pt idx="264">
                  <c:v>42250</c:v>
                </c:pt>
                <c:pt idx="265">
                  <c:v>42250</c:v>
                </c:pt>
                <c:pt idx="266">
                  <c:v>42249</c:v>
                </c:pt>
                <c:pt idx="267">
                  <c:v>42249</c:v>
                </c:pt>
                <c:pt idx="268">
                  <c:v>42249</c:v>
                </c:pt>
                <c:pt idx="269">
                  <c:v>42247</c:v>
                </c:pt>
                <c:pt idx="270">
                  <c:v>42246</c:v>
                </c:pt>
                <c:pt idx="271">
                  <c:v>42246</c:v>
                </c:pt>
                <c:pt idx="272">
                  <c:v>42246</c:v>
                </c:pt>
                <c:pt idx="273">
                  <c:v>42246</c:v>
                </c:pt>
                <c:pt idx="274">
                  <c:v>42246</c:v>
                </c:pt>
                <c:pt idx="275">
                  <c:v>42245</c:v>
                </c:pt>
                <c:pt idx="276">
                  <c:v>42243</c:v>
                </c:pt>
                <c:pt idx="277">
                  <c:v>42243</c:v>
                </c:pt>
                <c:pt idx="278">
                  <c:v>42242</c:v>
                </c:pt>
                <c:pt idx="279">
                  <c:v>42242</c:v>
                </c:pt>
                <c:pt idx="280">
                  <c:v>42241</c:v>
                </c:pt>
                <c:pt idx="281">
                  <c:v>42241</c:v>
                </c:pt>
                <c:pt idx="282">
                  <c:v>42240</c:v>
                </c:pt>
                <c:pt idx="283">
                  <c:v>42240</c:v>
                </c:pt>
                <c:pt idx="284">
                  <c:v>42238</c:v>
                </c:pt>
                <c:pt idx="285">
                  <c:v>42238</c:v>
                </c:pt>
                <c:pt idx="286">
                  <c:v>42237</c:v>
                </c:pt>
                <c:pt idx="287">
                  <c:v>42237</c:v>
                </c:pt>
                <c:pt idx="288">
                  <c:v>42237</c:v>
                </c:pt>
                <c:pt idx="289">
                  <c:v>42236</c:v>
                </c:pt>
                <c:pt idx="290">
                  <c:v>42236</c:v>
                </c:pt>
                <c:pt idx="291">
                  <c:v>42235</c:v>
                </c:pt>
                <c:pt idx="292">
                  <c:v>42235</c:v>
                </c:pt>
                <c:pt idx="293">
                  <c:v>42233</c:v>
                </c:pt>
                <c:pt idx="294">
                  <c:v>42233</c:v>
                </c:pt>
                <c:pt idx="295">
                  <c:v>42233</c:v>
                </c:pt>
                <c:pt idx="296">
                  <c:v>42233</c:v>
                </c:pt>
                <c:pt idx="297">
                  <c:v>42230</c:v>
                </c:pt>
                <c:pt idx="298">
                  <c:v>42226</c:v>
                </c:pt>
                <c:pt idx="299">
                  <c:v>42225</c:v>
                </c:pt>
                <c:pt idx="300">
                  <c:v>42224</c:v>
                </c:pt>
                <c:pt idx="301">
                  <c:v>42223</c:v>
                </c:pt>
                <c:pt idx="302">
                  <c:v>42222</c:v>
                </c:pt>
                <c:pt idx="303">
                  <c:v>42221</c:v>
                </c:pt>
                <c:pt idx="304">
                  <c:v>42221</c:v>
                </c:pt>
                <c:pt idx="305">
                  <c:v>42221</c:v>
                </c:pt>
                <c:pt idx="306">
                  <c:v>42220</c:v>
                </c:pt>
                <c:pt idx="307">
                  <c:v>42220</c:v>
                </c:pt>
                <c:pt idx="308">
                  <c:v>42220</c:v>
                </c:pt>
                <c:pt idx="309">
                  <c:v>42219</c:v>
                </c:pt>
                <c:pt idx="310">
                  <c:v>42219</c:v>
                </c:pt>
                <c:pt idx="311">
                  <c:v>42219</c:v>
                </c:pt>
                <c:pt idx="312">
                  <c:v>42219</c:v>
                </c:pt>
                <c:pt idx="313">
                  <c:v>42218</c:v>
                </c:pt>
                <c:pt idx="314">
                  <c:v>42218</c:v>
                </c:pt>
                <c:pt idx="315">
                  <c:v>42218</c:v>
                </c:pt>
                <c:pt idx="316">
                  <c:v>42218</c:v>
                </c:pt>
                <c:pt idx="317">
                  <c:v>42216</c:v>
                </c:pt>
                <c:pt idx="318">
                  <c:v>42216</c:v>
                </c:pt>
                <c:pt idx="319">
                  <c:v>42216</c:v>
                </c:pt>
                <c:pt idx="320">
                  <c:v>42215</c:v>
                </c:pt>
                <c:pt idx="321">
                  <c:v>42215</c:v>
                </c:pt>
                <c:pt idx="322">
                  <c:v>42215</c:v>
                </c:pt>
                <c:pt idx="323">
                  <c:v>42215</c:v>
                </c:pt>
                <c:pt idx="324">
                  <c:v>42215</c:v>
                </c:pt>
                <c:pt idx="325">
                  <c:v>42214</c:v>
                </c:pt>
                <c:pt idx="326">
                  <c:v>42213</c:v>
                </c:pt>
                <c:pt idx="327">
                  <c:v>42212</c:v>
                </c:pt>
                <c:pt idx="328">
                  <c:v>42210</c:v>
                </c:pt>
                <c:pt idx="329">
                  <c:v>42210</c:v>
                </c:pt>
                <c:pt idx="330">
                  <c:v>42210</c:v>
                </c:pt>
                <c:pt idx="331">
                  <c:v>42210</c:v>
                </c:pt>
                <c:pt idx="332">
                  <c:v>42210</c:v>
                </c:pt>
                <c:pt idx="333">
                  <c:v>42210</c:v>
                </c:pt>
                <c:pt idx="334">
                  <c:v>42210</c:v>
                </c:pt>
                <c:pt idx="335">
                  <c:v>42209</c:v>
                </c:pt>
                <c:pt idx="336">
                  <c:v>42209</c:v>
                </c:pt>
                <c:pt idx="337">
                  <c:v>42208</c:v>
                </c:pt>
                <c:pt idx="338">
                  <c:v>42208</c:v>
                </c:pt>
                <c:pt idx="339">
                  <c:v>42208</c:v>
                </c:pt>
                <c:pt idx="340">
                  <c:v>42207</c:v>
                </c:pt>
                <c:pt idx="341">
                  <c:v>42207</c:v>
                </c:pt>
                <c:pt idx="342">
                  <c:v>42207</c:v>
                </c:pt>
                <c:pt idx="343">
                  <c:v>42207</c:v>
                </c:pt>
                <c:pt idx="344">
                  <c:v>42207</c:v>
                </c:pt>
                <c:pt idx="345">
                  <c:v>42206</c:v>
                </c:pt>
                <c:pt idx="346">
                  <c:v>42206</c:v>
                </c:pt>
                <c:pt idx="347">
                  <c:v>42205</c:v>
                </c:pt>
                <c:pt idx="348">
                  <c:v>42205</c:v>
                </c:pt>
                <c:pt idx="349">
                  <c:v>42205</c:v>
                </c:pt>
                <c:pt idx="350">
                  <c:v>42205</c:v>
                </c:pt>
                <c:pt idx="351">
                  <c:v>42205</c:v>
                </c:pt>
                <c:pt idx="352">
                  <c:v>42204</c:v>
                </c:pt>
                <c:pt idx="353">
                  <c:v>42202</c:v>
                </c:pt>
                <c:pt idx="354">
                  <c:v>42202</c:v>
                </c:pt>
                <c:pt idx="355">
                  <c:v>42201</c:v>
                </c:pt>
                <c:pt idx="356">
                  <c:v>42201</c:v>
                </c:pt>
                <c:pt idx="357">
                  <c:v>42200</c:v>
                </c:pt>
                <c:pt idx="358">
                  <c:v>42200</c:v>
                </c:pt>
                <c:pt idx="359">
                  <c:v>42199</c:v>
                </c:pt>
                <c:pt idx="360">
                  <c:v>42199</c:v>
                </c:pt>
                <c:pt idx="361">
                  <c:v>42199</c:v>
                </c:pt>
                <c:pt idx="362">
                  <c:v>42199</c:v>
                </c:pt>
                <c:pt idx="363">
                  <c:v>42199</c:v>
                </c:pt>
                <c:pt idx="364">
                  <c:v>42199</c:v>
                </c:pt>
                <c:pt idx="365">
                  <c:v>42198</c:v>
                </c:pt>
                <c:pt idx="366">
                  <c:v>42197</c:v>
                </c:pt>
                <c:pt idx="367">
                  <c:v>42197</c:v>
                </c:pt>
                <c:pt idx="368">
                  <c:v>42196</c:v>
                </c:pt>
                <c:pt idx="369">
                  <c:v>42196</c:v>
                </c:pt>
                <c:pt idx="370">
                  <c:v>42196</c:v>
                </c:pt>
                <c:pt idx="371">
                  <c:v>42196</c:v>
                </c:pt>
                <c:pt idx="372">
                  <c:v>42196</c:v>
                </c:pt>
                <c:pt idx="373">
                  <c:v>42196</c:v>
                </c:pt>
                <c:pt idx="374">
                  <c:v>42196</c:v>
                </c:pt>
                <c:pt idx="375">
                  <c:v>42196</c:v>
                </c:pt>
                <c:pt idx="376">
                  <c:v>42195</c:v>
                </c:pt>
                <c:pt idx="377">
                  <c:v>42195</c:v>
                </c:pt>
                <c:pt idx="378">
                  <c:v>42195</c:v>
                </c:pt>
                <c:pt idx="379">
                  <c:v>42194</c:v>
                </c:pt>
                <c:pt idx="380">
                  <c:v>42194</c:v>
                </c:pt>
                <c:pt idx="381">
                  <c:v>42194</c:v>
                </c:pt>
                <c:pt idx="382">
                  <c:v>42194</c:v>
                </c:pt>
                <c:pt idx="383">
                  <c:v>42194</c:v>
                </c:pt>
                <c:pt idx="384">
                  <c:v>42194</c:v>
                </c:pt>
                <c:pt idx="385">
                  <c:v>42194</c:v>
                </c:pt>
                <c:pt idx="386">
                  <c:v>42194</c:v>
                </c:pt>
                <c:pt idx="387">
                  <c:v>42194</c:v>
                </c:pt>
                <c:pt idx="388">
                  <c:v>42194</c:v>
                </c:pt>
                <c:pt idx="389">
                  <c:v>42194</c:v>
                </c:pt>
                <c:pt idx="390">
                  <c:v>42194</c:v>
                </c:pt>
                <c:pt idx="391">
                  <c:v>42194</c:v>
                </c:pt>
                <c:pt idx="392">
                  <c:v>42194</c:v>
                </c:pt>
                <c:pt idx="393">
                  <c:v>42194</c:v>
                </c:pt>
                <c:pt idx="394">
                  <c:v>42194</c:v>
                </c:pt>
                <c:pt idx="395">
                  <c:v>42193</c:v>
                </c:pt>
                <c:pt idx="396">
                  <c:v>42193</c:v>
                </c:pt>
                <c:pt idx="397">
                  <c:v>42193</c:v>
                </c:pt>
                <c:pt idx="398">
                  <c:v>42193</c:v>
                </c:pt>
                <c:pt idx="399">
                  <c:v>42193</c:v>
                </c:pt>
                <c:pt idx="400">
                  <c:v>42191</c:v>
                </c:pt>
                <c:pt idx="401">
                  <c:v>42191</c:v>
                </c:pt>
                <c:pt idx="402">
                  <c:v>42191</c:v>
                </c:pt>
                <c:pt idx="403">
                  <c:v>42191</c:v>
                </c:pt>
                <c:pt idx="404">
                  <c:v>42191</c:v>
                </c:pt>
                <c:pt idx="405">
                  <c:v>42190</c:v>
                </c:pt>
                <c:pt idx="406">
                  <c:v>42190</c:v>
                </c:pt>
                <c:pt idx="407">
                  <c:v>42190</c:v>
                </c:pt>
                <c:pt idx="408">
                  <c:v>42190</c:v>
                </c:pt>
                <c:pt idx="409">
                  <c:v>42189</c:v>
                </c:pt>
                <c:pt idx="410">
                  <c:v>42189</c:v>
                </c:pt>
                <c:pt idx="411">
                  <c:v>42189</c:v>
                </c:pt>
                <c:pt idx="412">
                  <c:v>42189</c:v>
                </c:pt>
                <c:pt idx="413">
                  <c:v>42189</c:v>
                </c:pt>
                <c:pt idx="414">
                  <c:v>42188</c:v>
                </c:pt>
                <c:pt idx="415">
                  <c:v>42188</c:v>
                </c:pt>
                <c:pt idx="416">
                  <c:v>42188</c:v>
                </c:pt>
                <c:pt idx="417">
                  <c:v>42187</c:v>
                </c:pt>
                <c:pt idx="418">
                  <c:v>42187</c:v>
                </c:pt>
                <c:pt idx="419">
                  <c:v>42187</c:v>
                </c:pt>
                <c:pt idx="420">
                  <c:v>42187</c:v>
                </c:pt>
                <c:pt idx="421">
                  <c:v>42187</c:v>
                </c:pt>
                <c:pt idx="422">
                  <c:v>42186</c:v>
                </c:pt>
                <c:pt idx="423">
                  <c:v>42186</c:v>
                </c:pt>
                <c:pt idx="424">
                  <c:v>42185</c:v>
                </c:pt>
                <c:pt idx="425">
                  <c:v>42185</c:v>
                </c:pt>
                <c:pt idx="426">
                  <c:v>42182</c:v>
                </c:pt>
                <c:pt idx="427">
                  <c:v>42182</c:v>
                </c:pt>
                <c:pt idx="428">
                  <c:v>42182</c:v>
                </c:pt>
                <c:pt idx="429">
                  <c:v>42182</c:v>
                </c:pt>
                <c:pt idx="430">
                  <c:v>42180</c:v>
                </c:pt>
                <c:pt idx="431">
                  <c:v>42180</c:v>
                </c:pt>
                <c:pt idx="432">
                  <c:v>42180</c:v>
                </c:pt>
                <c:pt idx="433">
                  <c:v>42179</c:v>
                </c:pt>
                <c:pt idx="434">
                  <c:v>42179</c:v>
                </c:pt>
                <c:pt idx="435">
                  <c:v>42177</c:v>
                </c:pt>
                <c:pt idx="436">
                  <c:v>42177</c:v>
                </c:pt>
                <c:pt idx="437">
                  <c:v>42177</c:v>
                </c:pt>
                <c:pt idx="438">
                  <c:v>42177</c:v>
                </c:pt>
                <c:pt idx="439">
                  <c:v>42175</c:v>
                </c:pt>
                <c:pt idx="440">
                  <c:v>42175</c:v>
                </c:pt>
                <c:pt idx="441">
                  <c:v>42174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42170</c:v>
                </c:pt>
                <c:pt idx="446">
                  <c:v>42169</c:v>
                </c:pt>
                <c:pt idx="447">
                  <c:v>42168</c:v>
                </c:pt>
                <c:pt idx="448">
                  <c:v>42168</c:v>
                </c:pt>
                <c:pt idx="449">
                  <c:v>42166</c:v>
                </c:pt>
                <c:pt idx="450">
                  <c:v>42166</c:v>
                </c:pt>
                <c:pt idx="451">
                  <c:v>42165</c:v>
                </c:pt>
                <c:pt idx="452">
                  <c:v>42164</c:v>
                </c:pt>
                <c:pt idx="453">
                  <c:v>42163</c:v>
                </c:pt>
                <c:pt idx="454">
                  <c:v>42163</c:v>
                </c:pt>
                <c:pt idx="455">
                  <c:v>42163</c:v>
                </c:pt>
                <c:pt idx="456">
                  <c:v>42161</c:v>
                </c:pt>
                <c:pt idx="457">
                  <c:v>42161</c:v>
                </c:pt>
                <c:pt idx="458">
                  <c:v>42160</c:v>
                </c:pt>
                <c:pt idx="459">
                  <c:v>42160</c:v>
                </c:pt>
                <c:pt idx="460">
                  <c:v>42159</c:v>
                </c:pt>
                <c:pt idx="461">
                  <c:v>42159</c:v>
                </c:pt>
                <c:pt idx="462">
                  <c:v>42159</c:v>
                </c:pt>
                <c:pt idx="463">
                  <c:v>42156</c:v>
                </c:pt>
                <c:pt idx="464">
                  <c:v>42156</c:v>
                </c:pt>
                <c:pt idx="465">
                  <c:v>42155</c:v>
                </c:pt>
                <c:pt idx="466">
                  <c:v>42154</c:v>
                </c:pt>
                <c:pt idx="467">
                  <c:v>42153</c:v>
                </c:pt>
                <c:pt idx="468">
                  <c:v>42152</c:v>
                </c:pt>
                <c:pt idx="469">
                  <c:v>42152</c:v>
                </c:pt>
                <c:pt idx="470">
                  <c:v>42151</c:v>
                </c:pt>
                <c:pt idx="471">
                  <c:v>42150</c:v>
                </c:pt>
                <c:pt idx="472">
                  <c:v>42149</c:v>
                </c:pt>
                <c:pt idx="473">
                  <c:v>42149</c:v>
                </c:pt>
                <c:pt idx="474">
                  <c:v>42148</c:v>
                </c:pt>
                <c:pt idx="475">
                  <c:v>42147</c:v>
                </c:pt>
                <c:pt idx="476">
                  <c:v>42147</c:v>
                </c:pt>
                <c:pt idx="477">
                  <c:v>42146</c:v>
                </c:pt>
                <c:pt idx="478">
                  <c:v>42146</c:v>
                </c:pt>
                <c:pt idx="479">
                  <c:v>42145</c:v>
                </c:pt>
                <c:pt idx="480">
                  <c:v>42144</c:v>
                </c:pt>
                <c:pt idx="481">
                  <c:v>42144</c:v>
                </c:pt>
                <c:pt idx="482">
                  <c:v>42144</c:v>
                </c:pt>
                <c:pt idx="483">
                  <c:v>42144</c:v>
                </c:pt>
                <c:pt idx="484">
                  <c:v>42144</c:v>
                </c:pt>
                <c:pt idx="485">
                  <c:v>42143</c:v>
                </c:pt>
                <c:pt idx="486">
                  <c:v>42143</c:v>
                </c:pt>
                <c:pt idx="487">
                  <c:v>42143</c:v>
                </c:pt>
                <c:pt idx="488">
                  <c:v>42143</c:v>
                </c:pt>
                <c:pt idx="489">
                  <c:v>42143</c:v>
                </c:pt>
                <c:pt idx="490">
                  <c:v>42142</c:v>
                </c:pt>
                <c:pt idx="491">
                  <c:v>42141</c:v>
                </c:pt>
                <c:pt idx="492">
                  <c:v>42141</c:v>
                </c:pt>
                <c:pt idx="493">
                  <c:v>42140</c:v>
                </c:pt>
                <c:pt idx="494">
                  <c:v>42140</c:v>
                </c:pt>
                <c:pt idx="495">
                  <c:v>42140</c:v>
                </c:pt>
                <c:pt idx="496">
                  <c:v>42140</c:v>
                </c:pt>
                <c:pt idx="497">
                  <c:v>42139</c:v>
                </c:pt>
                <c:pt idx="498">
                  <c:v>42139</c:v>
                </c:pt>
                <c:pt idx="499">
                  <c:v>42139</c:v>
                </c:pt>
                <c:pt idx="500">
                  <c:v>42138</c:v>
                </c:pt>
                <c:pt idx="501">
                  <c:v>42138</c:v>
                </c:pt>
                <c:pt idx="502">
                  <c:v>42138</c:v>
                </c:pt>
                <c:pt idx="503">
                  <c:v>42136</c:v>
                </c:pt>
                <c:pt idx="504">
                  <c:v>42136</c:v>
                </c:pt>
                <c:pt idx="505">
                  <c:v>42135</c:v>
                </c:pt>
                <c:pt idx="506">
                  <c:v>42134</c:v>
                </c:pt>
                <c:pt idx="507">
                  <c:v>42134</c:v>
                </c:pt>
                <c:pt idx="508">
                  <c:v>42134</c:v>
                </c:pt>
                <c:pt idx="509">
                  <c:v>42134</c:v>
                </c:pt>
                <c:pt idx="510">
                  <c:v>42134</c:v>
                </c:pt>
                <c:pt idx="511">
                  <c:v>42134</c:v>
                </c:pt>
                <c:pt idx="512">
                  <c:v>42133</c:v>
                </c:pt>
                <c:pt idx="513">
                  <c:v>42132</c:v>
                </c:pt>
                <c:pt idx="514">
                  <c:v>42132</c:v>
                </c:pt>
                <c:pt idx="515">
                  <c:v>42131</c:v>
                </c:pt>
                <c:pt idx="516">
                  <c:v>42131</c:v>
                </c:pt>
                <c:pt idx="517">
                  <c:v>42131</c:v>
                </c:pt>
                <c:pt idx="518">
                  <c:v>42131</c:v>
                </c:pt>
                <c:pt idx="519">
                  <c:v>42131</c:v>
                </c:pt>
                <c:pt idx="520">
                  <c:v>42131</c:v>
                </c:pt>
                <c:pt idx="521">
                  <c:v>42131</c:v>
                </c:pt>
                <c:pt idx="522">
                  <c:v>42130</c:v>
                </c:pt>
                <c:pt idx="523">
                  <c:v>42130</c:v>
                </c:pt>
                <c:pt idx="524">
                  <c:v>42129</c:v>
                </c:pt>
                <c:pt idx="525">
                  <c:v>42128</c:v>
                </c:pt>
                <c:pt idx="526">
                  <c:v>42128</c:v>
                </c:pt>
                <c:pt idx="527">
                  <c:v>42127</c:v>
                </c:pt>
                <c:pt idx="528">
                  <c:v>42127</c:v>
                </c:pt>
                <c:pt idx="529">
                  <c:v>42126</c:v>
                </c:pt>
                <c:pt idx="530">
                  <c:v>42126</c:v>
                </c:pt>
                <c:pt idx="531">
                  <c:v>42126</c:v>
                </c:pt>
                <c:pt idx="532">
                  <c:v>42126</c:v>
                </c:pt>
                <c:pt idx="533">
                  <c:v>42126</c:v>
                </c:pt>
                <c:pt idx="534">
                  <c:v>42125</c:v>
                </c:pt>
                <c:pt idx="535">
                  <c:v>42125</c:v>
                </c:pt>
                <c:pt idx="536">
                  <c:v>42125</c:v>
                </c:pt>
                <c:pt idx="537">
                  <c:v>42124</c:v>
                </c:pt>
                <c:pt idx="538">
                  <c:v>42124</c:v>
                </c:pt>
                <c:pt idx="539">
                  <c:v>42123</c:v>
                </c:pt>
                <c:pt idx="540">
                  <c:v>42122</c:v>
                </c:pt>
                <c:pt idx="541">
                  <c:v>42121</c:v>
                </c:pt>
                <c:pt idx="542">
                  <c:v>42121</c:v>
                </c:pt>
                <c:pt idx="543">
                  <c:v>42121</c:v>
                </c:pt>
                <c:pt idx="544">
                  <c:v>42120</c:v>
                </c:pt>
                <c:pt idx="545">
                  <c:v>42120</c:v>
                </c:pt>
                <c:pt idx="546">
                  <c:v>42120</c:v>
                </c:pt>
                <c:pt idx="547">
                  <c:v>42120</c:v>
                </c:pt>
                <c:pt idx="548">
                  <c:v>42120</c:v>
                </c:pt>
                <c:pt idx="549">
                  <c:v>42119</c:v>
                </c:pt>
                <c:pt idx="550">
                  <c:v>42119</c:v>
                </c:pt>
                <c:pt idx="551">
                  <c:v>42119</c:v>
                </c:pt>
                <c:pt idx="552">
                  <c:v>42118</c:v>
                </c:pt>
                <c:pt idx="553">
                  <c:v>42118</c:v>
                </c:pt>
                <c:pt idx="554">
                  <c:v>42117</c:v>
                </c:pt>
                <c:pt idx="555">
                  <c:v>42117</c:v>
                </c:pt>
                <c:pt idx="556">
                  <c:v>42117</c:v>
                </c:pt>
                <c:pt idx="557">
                  <c:v>42116</c:v>
                </c:pt>
                <c:pt idx="558">
                  <c:v>42116</c:v>
                </c:pt>
                <c:pt idx="559">
                  <c:v>42114</c:v>
                </c:pt>
                <c:pt idx="560">
                  <c:v>42114</c:v>
                </c:pt>
                <c:pt idx="561">
                  <c:v>42113</c:v>
                </c:pt>
                <c:pt idx="562">
                  <c:v>42113</c:v>
                </c:pt>
                <c:pt idx="563">
                  <c:v>42113</c:v>
                </c:pt>
                <c:pt idx="564">
                  <c:v>42113</c:v>
                </c:pt>
                <c:pt idx="565">
                  <c:v>42112</c:v>
                </c:pt>
                <c:pt idx="566">
                  <c:v>42112</c:v>
                </c:pt>
                <c:pt idx="567">
                  <c:v>42111</c:v>
                </c:pt>
                <c:pt idx="568">
                  <c:v>42111</c:v>
                </c:pt>
                <c:pt idx="569">
                  <c:v>42111</c:v>
                </c:pt>
                <c:pt idx="570">
                  <c:v>42111</c:v>
                </c:pt>
                <c:pt idx="571">
                  <c:v>42110</c:v>
                </c:pt>
                <c:pt idx="572">
                  <c:v>42109</c:v>
                </c:pt>
                <c:pt idx="573">
                  <c:v>42109</c:v>
                </c:pt>
                <c:pt idx="574">
                  <c:v>42107</c:v>
                </c:pt>
                <c:pt idx="575">
                  <c:v>42104</c:v>
                </c:pt>
                <c:pt idx="576">
                  <c:v>42103</c:v>
                </c:pt>
                <c:pt idx="577">
                  <c:v>42103</c:v>
                </c:pt>
                <c:pt idx="578">
                  <c:v>42103</c:v>
                </c:pt>
                <c:pt idx="579">
                  <c:v>42102</c:v>
                </c:pt>
                <c:pt idx="580">
                  <c:v>42102</c:v>
                </c:pt>
                <c:pt idx="581">
                  <c:v>42102</c:v>
                </c:pt>
                <c:pt idx="582">
                  <c:v>42101</c:v>
                </c:pt>
                <c:pt idx="583">
                  <c:v>42101</c:v>
                </c:pt>
                <c:pt idx="584">
                  <c:v>42101</c:v>
                </c:pt>
                <c:pt idx="585">
                  <c:v>42101</c:v>
                </c:pt>
                <c:pt idx="586">
                  <c:v>42101</c:v>
                </c:pt>
                <c:pt idx="587">
                  <c:v>42101</c:v>
                </c:pt>
                <c:pt idx="588">
                  <c:v>42100</c:v>
                </c:pt>
                <c:pt idx="589">
                  <c:v>42100</c:v>
                </c:pt>
                <c:pt idx="590">
                  <c:v>42100</c:v>
                </c:pt>
                <c:pt idx="591">
                  <c:v>42100</c:v>
                </c:pt>
                <c:pt idx="592">
                  <c:v>42100</c:v>
                </c:pt>
                <c:pt idx="593">
                  <c:v>42100</c:v>
                </c:pt>
                <c:pt idx="594">
                  <c:v>42100</c:v>
                </c:pt>
                <c:pt idx="595">
                  <c:v>42100</c:v>
                </c:pt>
                <c:pt idx="596">
                  <c:v>42099</c:v>
                </c:pt>
                <c:pt idx="597">
                  <c:v>42099</c:v>
                </c:pt>
                <c:pt idx="598">
                  <c:v>42098</c:v>
                </c:pt>
                <c:pt idx="599">
                  <c:v>42098</c:v>
                </c:pt>
                <c:pt idx="600">
                  <c:v>42098</c:v>
                </c:pt>
                <c:pt idx="601">
                  <c:v>42097</c:v>
                </c:pt>
                <c:pt idx="602">
                  <c:v>42097</c:v>
                </c:pt>
                <c:pt idx="603">
                  <c:v>42096</c:v>
                </c:pt>
                <c:pt idx="604">
                  <c:v>42096</c:v>
                </c:pt>
                <c:pt idx="605">
                  <c:v>42095</c:v>
                </c:pt>
                <c:pt idx="606">
                  <c:v>42095</c:v>
                </c:pt>
                <c:pt idx="607">
                  <c:v>42095</c:v>
                </c:pt>
                <c:pt idx="608">
                  <c:v>42093</c:v>
                </c:pt>
                <c:pt idx="609">
                  <c:v>42093</c:v>
                </c:pt>
                <c:pt idx="610">
                  <c:v>42091</c:v>
                </c:pt>
                <c:pt idx="611">
                  <c:v>42090</c:v>
                </c:pt>
                <c:pt idx="612">
                  <c:v>42090</c:v>
                </c:pt>
                <c:pt idx="613">
                  <c:v>42090</c:v>
                </c:pt>
                <c:pt idx="614">
                  <c:v>42090</c:v>
                </c:pt>
                <c:pt idx="615">
                  <c:v>42089</c:v>
                </c:pt>
                <c:pt idx="616">
                  <c:v>42089</c:v>
                </c:pt>
                <c:pt idx="617">
                  <c:v>42088</c:v>
                </c:pt>
                <c:pt idx="618">
                  <c:v>42086</c:v>
                </c:pt>
                <c:pt idx="619">
                  <c:v>42086</c:v>
                </c:pt>
                <c:pt idx="620">
                  <c:v>42085</c:v>
                </c:pt>
                <c:pt idx="621">
                  <c:v>42085</c:v>
                </c:pt>
                <c:pt idx="622">
                  <c:v>42084</c:v>
                </c:pt>
                <c:pt idx="623">
                  <c:v>42083</c:v>
                </c:pt>
                <c:pt idx="624">
                  <c:v>42083</c:v>
                </c:pt>
                <c:pt idx="625">
                  <c:v>42083</c:v>
                </c:pt>
                <c:pt idx="626">
                  <c:v>42081</c:v>
                </c:pt>
                <c:pt idx="627">
                  <c:v>42081</c:v>
                </c:pt>
                <c:pt idx="628">
                  <c:v>42080</c:v>
                </c:pt>
                <c:pt idx="629">
                  <c:v>42079</c:v>
                </c:pt>
                <c:pt idx="630">
                  <c:v>42079</c:v>
                </c:pt>
                <c:pt idx="631">
                  <c:v>42079</c:v>
                </c:pt>
                <c:pt idx="632">
                  <c:v>42079</c:v>
                </c:pt>
                <c:pt idx="633">
                  <c:v>42078</c:v>
                </c:pt>
                <c:pt idx="634">
                  <c:v>42078</c:v>
                </c:pt>
                <c:pt idx="635">
                  <c:v>42078</c:v>
                </c:pt>
                <c:pt idx="636">
                  <c:v>42077</c:v>
                </c:pt>
                <c:pt idx="637">
                  <c:v>42077</c:v>
                </c:pt>
                <c:pt idx="638">
                  <c:v>42077</c:v>
                </c:pt>
                <c:pt idx="639">
                  <c:v>42075</c:v>
                </c:pt>
                <c:pt idx="640">
                  <c:v>42074</c:v>
                </c:pt>
                <c:pt idx="641">
                  <c:v>42074</c:v>
                </c:pt>
                <c:pt idx="642">
                  <c:v>42073</c:v>
                </c:pt>
                <c:pt idx="643">
                  <c:v>42071</c:v>
                </c:pt>
                <c:pt idx="644">
                  <c:v>42070</c:v>
                </c:pt>
                <c:pt idx="645">
                  <c:v>42069</c:v>
                </c:pt>
                <c:pt idx="646">
                  <c:v>42068</c:v>
                </c:pt>
                <c:pt idx="647">
                  <c:v>42068</c:v>
                </c:pt>
                <c:pt idx="648">
                  <c:v>42068</c:v>
                </c:pt>
                <c:pt idx="649">
                  <c:v>42068</c:v>
                </c:pt>
                <c:pt idx="650">
                  <c:v>42066</c:v>
                </c:pt>
                <c:pt idx="651">
                  <c:v>42065</c:v>
                </c:pt>
                <c:pt idx="652">
                  <c:v>42065</c:v>
                </c:pt>
                <c:pt idx="653">
                  <c:v>42065</c:v>
                </c:pt>
                <c:pt idx="654">
                  <c:v>42065</c:v>
                </c:pt>
                <c:pt idx="655">
                  <c:v>42064</c:v>
                </c:pt>
                <c:pt idx="656">
                  <c:v>42064</c:v>
                </c:pt>
                <c:pt idx="657">
                  <c:v>42062</c:v>
                </c:pt>
                <c:pt idx="658">
                  <c:v>42062</c:v>
                </c:pt>
                <c:pt idx="659">
                  <c:v>42062</c:v>
                </c:pt>
                <c:pt idx="660">
                  <c:v>42062</c:v>
                </c:pt>
                <c:pt idx="661">
                  <c:v>42062</c:v>
                </c:pt>
                <c:pt idx="662">
                  <c:v>42061</c:v>
                </c:pt>
                <c:pt idx="663">
                  <c:v>42061</c:v>
                </c:pt>
                <c:pt idx="664">
                  <c:v>42061</c:v>
                </c:pt>
                <c:pt idx="665">
                  <c:v>42060</c:v>
                </c:pt>
                <c:pt idx="666">
                  <c:v>42057</c:v>
                </c:pt>
                <c:pt idx="667">
                  <c:v>42057</c:v>
                </c:pt>
                <c:pt idx="668">
                  <c:v>42057</c:v>
                </c:pt>
                <c:pt idx="669">
                  <c:v>42057</c:v>
                </c:pt>
                <c:pt idx="670">
                  <c:v>42057</c:v>
                </c:pt>
                <c:pt idx="671">
                  <c:v>42057</c:v>
                </c:pt>
                <c:pt idx="672">
                  <c:v>42056</c:v>
                </c:pt>
                <c:pt idx="673">
                  <c:v>42056</c:v>
                </c:pt>
                <c:pt idx="674">
                  <c:v>42056</c:v>
                </c:pt>
                <c:pt idx="675">
                  <c:v>42055</c:v>
                </c:pt>
                <c:pt idx="676">
                  <c:v>42055</c:v>
                </c:pt>
                <c:pt idx="677">
                  <c:v>42054</c:v>
                </c:pt>
                <c:pt idx="678">
                  <c:v>42054</c:v>
                </c:pt>
                <c:pt idx="679">
                  <c:v>42053</c:v>
                </c:pt>
                <c:pt idx="680">
                  <c:v>42052</c:v>
                </c:pt>
                <c:pt idx="681">
                  <c:v>42052</c:v>
                </c:pt>
                <c:pt idx="682">
                  <c:v>42051</c:v>
                </c:pt>
                <c:pt idx="683">
                  <c:v>42050</c:v>
                </c:pt>
                <c:pt idx="684">
                  <c:v>42050</c:v>
                </c:pt>
                <c:pt idx="685">
                  <c:v>42048</c:v>
                </c:pt>
                <c:pt idx="686">
                  <c:v>42048</c:v>
                </c:pt>
                <c:pt idx="687">
                  <c:v>42047</c:v>
                </c:pt>
                <c:pt idx="688">
                  <c:v>42047</c:v>
                </c:pt>
                <c:pt idx="689">
                  <c:v>42047</c:v>
                </c:pt>
                <c:pt idx="690">
                  <c:v>42044</c:v>
                </c:pt>
                <c:pt idx="691">
                  <c:v>42043</c:v>
                </c:pt>
                <c:pt idx="692">
                  <c:v>42043</c:v>
                </c:pt>
                <c:pt idx="693">
                  <c:v>42043</c:v>
                </c:pt>
                <c:pt idx="694">
                  <c:v>42042</c:v>
                </c:pt>
                <c:pt idx="695">
                  <c:v>42042</c:v>
                </c:pt>
                <c:pt idx="696">
                  <c:v>42042</c:v>
                </c:pt>
                <c:pt idx="697">
                  <c:v>42041</c:v>
                </c:pt>
                <c:pt idx="698">
                  <c:v>42041</c:v>
                </c:pt>
                <c:pt idx="699">
                  <c:v>42040</c:v>
                </c:pt>
                <c:pt idx="700">
                  <c:v>42040</c:v>
                </c:pt>
                <c:pt idx="701">
                  <c:v>42038</c:v>
                </c:pt>
                <c:pt idx="702">
                  <c:v>42037</c:v>
                </c:pt>
                <c:pt idx="703">
                  <c:v>42036</c:v>
                </c:pt>
                <c:pt idx="704">
                  <c:v>42036</c:v>
                </c:pt>
                <c:pt idx="705">
                  <c:v>42036</c:v>
                </c:pt>
                <c:pt idx="706">
                  <c:v>42036</c:v>
                </c:pt>
                <c:pt idx="707">
                  <c:v>42035</c:v>
                </c:pt>
                <c:pt idx="708">
                  <c:v>42035</c:v>
                </c:pt>
                <c:pt idx="709">
                  <c:v>42034</c:v>
                </c:pt>
                <c:pt idx="710">
                  <c:v>42034</c:v>
                </c:pt>
                <c:pt idx="711">
                  <c:v>42034</c:v>
                </c:pt>
                <c:pt idx="712">
                  <c:v>42033</c:v>
                </c:pt>
                <c:pt idx="713">
                  <c:v>42032</c:v>
                </c:pt>
                <c:pt idx="714">
                  <c:v>42031</c:v>
                </c:pt>
                <c:pt idx="715">
                  <c:v>42030</c:v>
                </c:pt>
                <c:pt idx="716">
                  <c:v>42029</c:v>
                </c:pt>
                <c:pt idx="717">
                  <c:v>42029</c:v>
                </c:pt>
                <c:pt idx="718">
                  <c:v>42029</c:v>
                </c:pt>
                <c:pt idx="719">
                  <c:v>42028</c:v>
                </c:pt>
                <c:pt idx="720">
                  <c:v>42028</c:v>
                </c:pt>
                <c:pt idx="721">
                  <c:v>42027</c:v>
                </c:pt>
                <c:pt idx="722">
                  <c:v>42026</c:v>
                </c:pt>
                <c:pt idx="723">
                  <c:v>42025</c:v>
                </c:pt>
                <c:pt idx="724">
                  <c:v>42025</c:v>
                </c:pt>
                <c:pt idx="725">
                  <c:v>42024</c:v>
                </c:pt>
                <c:pt idx="726">
                  <c:v>42023</c:v>
                </c:pt>
                <c:pt idx="727">
                  <c:v>42023</c:v>
                </c:pt>
                <c:pt idx="728">
                  <c:v>42022</c:v>
                </c:pt>
                <c:pt idx="729">
                  <c:v>42021</c:v>
                </c:pt>
                <c:pt idx="730">
                  <c:v>42021</c:v>
                </c:pt>
                <c:pt idx="731">
                  <c:v>42021</c:v>
                </c:pt>
                <c:pt idx="732">
                  <c:v>42021</c:v>
                </c:pt>
                <c:pt idx="733">
                  <c:v>42019</c:v>
                </c:pt>
                <c:pt idx="734">
                  <c:v>42017</c:v>
                </c:pt>
                <c:pt idx="735">
                  <c:v>42016</c:v>
                </c:pt>
                <c:pt idx="736">
                  <c:v>42013</c:v>
                </c:pt>
                <c:pt idx="737">
                  <c:v>42013</c:v>
                </c:pt>
                <c:pt idx="738">
                  <c:v>42012</c:v>
                </c:pt>
                <c:pt idx="739">
                  <c:v>42011</c:v>
                </c:pt>
                <c:pt idx="740">
                  <c:v>42010</c:v>
                </c:pt>
                <c:pt idx="741">
                  <c:v>42010</c:v>
                </c:pt>
                <c:pt idx="742">
                  <c:v>42009</c:v>
                </c:pt>
                <c:pt idx="743">
                  <c:v>42007</c:v>
                </c:pt>
                <c:pt idx="744">
                  <c:v>42006</c:v>
                </c:pt>
                <c:pt idx="745">
                  <c:v>42006</c:v>
                </c:pt>
                <c:pt idx="746">
                  <c:v>42006</c:v>
                </c:pt>
                <c:pt idx="747">
                  <c:v>42006</c:v>
                </c:pt>
                <c:pt idx="748">
                  <c:v>42006</c:v>
                </c:pt>
                <c:pt idx="749">
                  <c:v>42006</c:v>
                </c:pt>
                <c:pt idx="750">
                  <c:v>42005</c:v>
                </c:pt>
                <c:pt idx="751">
                  <c:v>42005</c:v>
                </c:pt>
                <c:pt idx="752">
                  <c:v>42005</c:v>
                </c:pt>
              </c:numCache>
            </c:numRef>
          </c:cat>
          <c:val>
            <c:numRef>
              <c:f>Transactions!$C$21:$C$773</c:f>
              <c:numCache>
                <c:formatCode>"$"#,##0_);[Red]\("$"#,##0\)</c:formatCode>
                <c:ptCount val="753"/>
                <c:pt idx="0">
                  <c:v>2</c:v>
                </c:pt>
                <c:pt idx="1">
                  <c:v>40</c:v>
                </c:pt>
                <c:pt idx="2">
                  <c:v>1500</c:v>
                </c:pt>
                <c:pt idx="3">
                  <c:v>31</c:v>
                </c:pt>
                <c:pt idx="4">
                  <c:v>31</c:v>
                </c:pt>
                <c:pt idx="5">
                  <c:v>10</c:v>
                </c:pt>
                <c:pt idx="6">
                  <c:v>126</c:v>
                </c:pt>
                <c:pt idx="7">
                  <c:v>54</c:v>
                </c:pt>
                <c:pt idx="8">
                  <c:v>75</c:v>
                </c:pt>
                <c:pt idx="9">
                  <c:v>62</c:v>
                </c:pt>
                <c:pt idx="10">
                  <c:v>41</c:v>
                </c:pt>
                <c:pt idx="11">
                  <c:v>300</c:v>
                </c:pt>
                <c:pt idx="12">
                  <c:v>33</c:v>
                </c:pt>
                <c:pt idx="13">
                  <c:v>12</c:v>
                </c:pt>
                <c:pt idx="14">
                  <c:v>1000</c:v>
                </c:pt>
                <c:pt idx="15">
                  <c:v>16</c:v>
                </c:pt>
                <c:pt idx="16">
                  <c:v>33</c:v>
                </c:pt>
                <c:pt idx="17">
                  <c:v>59</c:v>
                </c:pt>
                <c:pt idx="18">
                  <c:v>123</c:v>
                </c:pt>
                <c:pt idx="19">
                  <c:v>1500</c:v>
                </c:pt>
                <c:pt idx="20">
                  <c:v>9</c:v>
                </c:pt>
                <c:pt idx="21">
                  <c:v>21</c:v>
                </c:pt>
                <c:pt idx="22">
                  <c:v>60</c:v>
                </c:pt>
                <c:pt idx="23">
                  <c:v>60</c:v>
                </c:pt>
                <c:pt idx="24">
                  <c:v>44</c:v>
                </c:pt>
                <c:pt idx="25">
                  <c:v>18</c:v>
                </c:pt>
                <c:pt idx="26">
                  <c:v>21</c:v>
                </c:pt>
                <c:pt idx="27">
                  <c:v>72</c:v>
                </c:pt>
                <c:pt idx="28">
                  <c:v>6</c:v>
                </c:pt>
                <c:pt idx="29">
                  <c:v>493</c:v>
                </c:pt>
                <c:pt idx="30">
                  <c:v>189</c:v>
                </c:pt>
                <c:pt idx="31">
                  <c:v>27</c:v>
                </c:pt>
                <c:pt idx="32">
                  <c:v>163</c:v>
                </c:pt>
                <c:pt idx="33">
                  <c:v>31</c:v>
                </c:pt>
                <c:pt idx="34">
                  <c:v>144</c:v>
                </c:pt>
                <c:pt idx="35">
                  <c:v>350</c:v>
                </c:pt>
                <c:pt idx="36">
                  <c:v>31</c:v>
                </c:pt>
                <c:pt idx="37">
                  <c:v>44</c:v>
                </c:pt>
                <c:pt idx="38">
                  <c:v>135</c:v>
                </c:pt>
                <c:pt idx="39">
                  <c:v>3</c:v>
                </c:pt>
                <c:pt idx="40">
                  <c:v>28</c:v>
                </c:pt>
                <c:pt idx="41">
                  <c:v>76</c:v>
                </c:pt>
                <c:pt idx="42">
                  <c:v>14</c:v>
                </c:pt>
                <c:pt idx="43">
                  <c:v>36</c:v>
                </c:pt>
                <c:pt idx="44">
                  <c:v>14</c:v>
                </c:pt>
                <c:pt idx="45">
                  <c:v>126</c:v>
                </c:pt>
                <c:pt idx="46">
                  <c:v>178</c:v>
                </c:pt>
                <c:pt idx="47">
                  <c:v>43</c:v>
                </c:pt>
                <c:pt idx="48">
                  <c:v>16</c:v>
                </c:pt>
                <c:pt idx="49">
                  <c:v>13</c:v>
                </c:pt>
                <c:pt idx="50">
                  <c:v>17</c:v>
                </c:pt>
                <c:pt idx="51">
                  <c:v>35</c:v>
                </c:pt>
                <c:pt idx="52">
                  <c:v>7</c:v>
                </c:pt>
                <c:pt idx="53">
                  <c:v>25</c:v>
                </c:pt>
                <c:pt idx="54">
                  <c:v>11</c:v>
                </c:pt>
                <c:pt idx="55">
                  <c:v>27</c:v>
                </c:pt>
                <c:pt idx="56">
                  <c:v>11</c:v>
                </c:pt>
                <c:pt idx="57">
                  <c:v>16</c:v>
                </c:pt>
                <c:pt idx="58">
                  <c:v>21</c:v>
                </c:pt>
                <c:pt idx="59">
                  <c:v>22</c:v>
                </c:pt>
                <c:pt idx="60">
                  <c:v>57</c:v>
                </c:pt>
                <c:pt idx="61">
                  <c:v>35</c:v>
                </c:pt>
                <c:pt idx="62">
                  <c:v>61</c:v>
                </c:pt>
                <c:pt idx="63">
                  <c:v>39</c:v>
                </c:pt>
                <c:pt idx="64">
                  <c:v>6</c:v>
                </c:pt>
                <c:pt idx="65">
                  <c:v>4</c:v>
                </c:pt>
                <c:pt idx="66">
                  <c:v>15</c:v>
                </c:pt>
                <c:pt idx="67">
                  <c:v>42</c:v>
                </c:pt>
                <c:pt idx="68">
                  <c:v>261</c:v>
                </c:pt>
                <c:pt idx="69">
                  <c:v>30</c:v>
                </c:pt>
                <c:pt idx="70">
                  <c:v>27</c:v>
                </c:pt>
                <c:pt idx="71">
                  <c:v>5</c:v>
                </c:pt>
                <c:pt idx="72">
                  <c:v>101</c:v>
                </c:pt>
                <c:pt idx="73">
                  <c:v>49</c:v>
                </c:pt>
                <c:pt idx="74">
                  <c:v>143</c:v>
                </c:pt>
                <c:pt idx="75">
                  <c:v>135</c:v>
                </c:pt>
                <c:pt idx="76">
                  <c:v>74</c:v>
                </c:pt>
                <c:pt idx="77">
                  <c:v>194</c:v>
                </c:pt>
                <c:pt idx="78">
                  <c:v>834</c:v>
                </c:pt>
                <c:pt idx="79">
                  <c:v>90</c:v>
                </c:pt>
                <c:pt idx="80">
                  <c:v>126</c:v>
                </c:pt>
                <c:pt idx="81">
                  <c:v>7</c:v>
                </c:pt>
                <c:pt idx="82">
                  <c:v>64</c:v>
                </c:pt>
                <c:pt idx="83">
                  <c:v>906</c:v>
                </c:pt>
                <c:pt idx="84">
                  <c:v>14</c:v>
                </c:pt>
                <c:pt idx="85">
                  <c:v>101</c:v>
                </c:pt>
                <c:pt idx="86">
                  <c:v>167</c:v>
                </c:pt>
                <c:pt idx="87">
                  <c:v>55</c:v>
                </c:pt>
                <c:pt idx="88">
                  <c:v>38</c:v>
                </c:pt>
                <c:pt idx="89">
                  <c:v>160</c:v>
                </c:pt>
                <c:pt idx="90">
                  <c:v>1000</c:v>
                </c:pt>
                <c:pt idx="91">
                  <c:v>45</c:v>
                </c:pt>
                <c:pt idx="92">
                  <c:v>35</c:v>
                </c:pt>
                <c:pt idx="93">
                  <c:v>5</c:v>
                </c:pt>
                <c:pt idx="94">
                  <c:v>85</c:v>
                </c:pt>
                <c:pt idx="95">
                  <c:v>49</c:v>
                </c:pt>
                <c:pt idx="96">
                  <c:v>18</c:v>
                </c:pt>
                <c:pt idx="97">
                  <c:v>27</c:v>
                </c:pt>
                <c:pt idx="98">
                  <c:v>27</c:v>
                </c:pt>
                <c:pt idx="99">
                  <c:v>105</c:v>
                </c:pt>
                <c:pt idx="100">
                  <c:v>34</c:v>
                </c:pt>
                <c:pt idx="101">
                  <c:v>602</c:v>
                </c:pt>
                <c:pt idx="102">
                  <c:v>357</c:v>
                </c:pt>
                <c:pt idx="103">
                  <c:v>12</c:v>
                </c:pt>
                <c:pt idx="104">
                  <c:v>216</c:v>
                </c:pt>
                <c:pt idx="105">
                  <c:v>40</c:v>
                </c:pt>
                <c:pt idx="106">
                  <c:v>36</c:v>
                </c:pt>
                <c:pt idx="107">
                  <c:v>39</c:v>
                </c:pt>
                <c:pt idx="108">
                  <c:v>16</c:v>
                </c:pt>
                <c:pt idx="109">
                  <c:v>16</c:v>
                </c:pt>
                <c:pt idx="110">
                  <c:v>67</c:v>
                </c:pt>
                <c:pt idx="111">
                  <c:v>46</c:v>
                </c:pt>
                <c:pt idx="112">
                  <c:v>1369</c:v>
                </c:pt>
                <c:pt idx="113">
                  <c:v>1369</c:v>
                </c:pt>
                <c:pt idx="114">
                  <c:v>1576</c:v>
                </c:pt>
                <c:pt idx="115">
                  <c:v>1576</c:v>
                </c:pt>
                <c:pt idx="116">
                  <c:v>46</c:v>
                </c:pt>
                <c:pt idx="117">
                  <c:v>43</c:v>
                </c:pt>
                <c:pt idx="118">
                  <c:v>54</c:v>
                </c:pt>
                <c:pt idx="119">
                  <c:v>60</c:v>
                </c:pt>
                <c:pt idx="120">
                  <c:v>20</c:v>
                </c:pt>
                <c:pt idx="121">
                  <c:v>148</c:v>
                </c:pt>
                <c:pt idx="122">
                  <c:v>8</c:v>
                </c:pt>
                <c:pt idx="123">
                  <c:v>4</c:v>
                </c:pt>
                <c:pt idx="124">
                  <c:v>59</c:v>
                </c:pt>
                <c:pt idx="125">
                  <c:v>7</c:v>
                </c:pt>
                <c:pt idx="126">
                  <c:v>96</c:v>
                </c:pt>
                <c:pt idx="127">
                  <c:v>53</c:v>
                </c:pt>
                <c:pt idx="128">
                  <c:v>93</c:v>
                </c:pt>
                <c:pt idx="129">
                  <c:v>43</c:v>
                </c:pt>
                <c:pt idx="130">
                  <c:v>29</c:v>
                </c:pt>
                <c:pt idx="131">
                  <c:v>4</c:v>
                </c:pt>
                <c:pt idx="132">
                  <c:v>9</c:v>
                </c:pt>
                <c:pt idx="133">
                  <c:v>88</c:v>
                </c:pt>
                <c:pt idx="134">
                  <c:v>12</c:v>
                </c:pt>
                <c:pt idx="135">
                  <c:v>85</c:v>
                </c:pt>
                <c:pt idx="136">
                  <c:v>5</c:v>
                </c:pt>
                <c:pt idx="137">
                  <c:v>946</c:v>
                </c:pt>
                <c:pt idx="138">
                  <c:v>76</c:v>
                </c:pt>
                <c:pt idx="139">
                  <c:v>69</c:v>
                </c:pt>
                <c:pt idx="140">
                  <c:v>9</c:v>
                </c:pt>
                <c:pt idx="141">
                  <c:v>16</c:v>
                </c:pt>
                <c:pt idx="142">
                  <c:v>126</c:v>
                </c:pt>
                <c:pt idx="143">
                  <c:v>3</c:v>
                </c:pt>
                <c:pt idx="144">
                  <c:v>44</c:v>
                </c:pt>
                <c:pt idx="145">
                  <c:v>31</c:v>
                </c:pt>
                <c:pt idx="146">
                  <c:v>19</c:v>
                </c:pt>
                <c:pt idx="147">
                  <c:v>19</c:v>
                </c:pt>
                <c:pt idx="148">
                  <c:v>712</c:v>
                </c:pt>
                <c:pt idx="149">
                  <c:v>66</c:v>
                </c:pt>
                <c:pt idx="150">
                  <c:v>360</c:v>
                </c:pt>
                <c:pt idx="151">
                  <c:v>23</c:v>
                </c:pt>
                <c:pt idx="152">
                  <c:v>40</c:v>
                </c:pt>
                <c:pt idx="153">
                  <c:v>130</c:v>
                </c:pt>
                <c:pt idx="154">
                  <c:v>200</c:v>
                </c:pt>
                <c:pt idx="155">
                  <c:v>36</c:v>
                </c:pt>
                <c:pt idx="156">
                  <c:v>25</c:v>
                </c:pt>
                <c:pt idx="157">
                  <c:v>33</c:v>
                </c:pt>
                <c:pt idx="158">
                  <c:v>8</c:v>
                </c:pt>
                <c:pt idx="159">
                  <c:v>32</c:v>
                </c:pt>
                <c:pt idx="160">
                  <c:v>72</c:v>
                </c:pt>
                <c:pt idx="161">
                  <c:v>29</c:v>
                </c:pt>
                <c:pt idx="162">
                  <c:v>25</c:v>
                </c:pt>
                <c:pt idx="163">
                  <c:v>40</c:v>
                </c:pt>
                <c:pt idx="164">
                  <c:v>43</c:v>
                </c:pt>
                <c:pt idx="165">
                  <c:v>45</c:v>
                </c:pt>
                <c:pt idx="166">
                  <c:v>49</c:v>
                </c:pt>
                <c:pt idx="167">
                  <c:v>15</c:v>
                </c:pt>
                <c:pt idx="168">
                  <c:v>90</c:v>
                </c:pt>
                <c:pt idx="169">
                  <c:v>164</c:v>
                </c:pt>
                <c:pt idx="170">
                  <c:v>3</c:v>
                </c:pt>
                <c:pt idx="171">
                  <c:v>36</c:v>
                </c:pt>
                <c:pt idx="172">
                  <c:v>27</c:v>
                </c:pt>
                <c:pt idx="173">
                  <c:v>239</c:v>
                </c:pt>
                <c:pt idx="174">
                  <c:v>16</c:v>
                </c:pt>
                <c:pt idx="175">
                  <c:v>54</c:v>
                </c:pt>
                <c:pt idx="176">
                  <c:v>143</c:v>
                </c:pt>
                <c:pt idx="177">
                  <c:v>34</c:v>
                </c:pt>
                <c:pt idx="178">
                  <c:v>65</c:v>
                </c:pt>
                <c:pt idx="179">
                  <c:v>47</c:v>
                </c:pt>
                <c:pt idx="180">
                  <c:v>24</c:v>
                </c:pt>
                <c:pt idx="181">
                  <c:v>105</c:v>
                </c:pt>
                <c:pt idx="182">
                  <c:v>56</c:v>
                </c:pt>
                <c:pt idx="183">
                  <c:v>45</c:v>
                </c:pt>
                <c:pt idx="184">
                  <c:v>36</c:v>
                </c:pt>
                <c:pt idx="185">
                  <c:v>135</c:v>
                </c:pt>
                <c:pt idx="186">
                  <c:v>5</c:v>
                </c:pt>
                <c:pt idx="187">
                  <c:v>5</c:v>
                </c:pt>
                <c:pt idx="188">
                  <c:v>52</c:v>
                </c:pt>
                <c:pt idx="189">
                  <c:v>47</c:v>
                </c:pt>
                <c:pt idx="190">
                  <c:v>4</c:v>
                </c:pt>
                <c:pt idx="191">
                  <c:v>34</c:v>
                </c:pt>
                <c:pt idx="192">
                  <c:v>31</c:v>
                </c:pt>
                <c:pt idx="193">
                  <c:v>126</c:v>
                </c:pt>
                <c:pt idx="194">
                  <c:v>7</c:v>
                </c:pt>
                <c:pt idx="195">
                  <c:v>5</c:v>
                </c:pt>
                <c:pt idx="196">
                  <c:v>55</c:v>
                </c:pt>
                <c:pt idx="197">
                  <c:v>28</c:v>
                </c:pt>
                <c:pt idx="198">
                  <c:v>47</c:v>
                </c:pt>
                <c:pt idx="199">
                  <c:v>54</c:v>
                </c:pt>
                <c:pt idx="200">
                  <c:v>16</c:v>
                </c:pt>
                <c:pt idx="201">
                  <c:v>437</c:v>
                </c:pt>
                <c:pt idx="202">
                  <c:v>13</c:v>
                </c:pt>
                <c:pt idx="203">
                  <c:v>53</c:v>
                </c:pt>
                <c:pt idx="204">
                  <c:v>430</c:v>
                </c:pt>
                <c:pt idx="205">
                  <c:v>47</c:v>
                </c:pt>
                <c:pt idx="206">
                  <c:v>157</c:v>
                </c:pt>
                <c:pt idx="207">
                  <c:v>58</c:v>
                </c:pt>
                <c:pt idx="208">
                  <c:v>21</c:v>
                </c:pt>
                <c:pt idx="209">
                  <c:v>13</c:v>
                </c:pt>
                <c:pt idx="210">
                  <c:v>6</c:v>
                </c:pt>
                <c:pt idx="211">
                  <c:v>36</c:v>
                </c:pt>
                <c:pt idx="212">
                  <c:v>28</c:v>
                </c:pt>
                <c:pt idx="213">
                  <c:v>3</c:v>
                </c:pt>
                <c:pt idx="214">
                  <c:v>11</c:v>
                </c:pt>
                <c:pt idx="215">
                  <c:v>18</c:v>
                </c:pt>
                <c:pt idx="216">
                  <c:v>30</c:v>
                </c:pt>
                <c:pt idx="217">
                  <c:v>59</c:v>
                </c:pt>
                <c:pt idx="218">
                  <c:v>51</c:v>
                </c:pt>
                <c:pt idx="219">
                  <c:v>313</c:v>
                </c:pt>
                <c:pt idx="220">
                  <c:v>504</c:v>
                </c:pt>
                <c:pt idx="221">
                  <c:v>47</c:v>
                </c:pt>
                <c:pt idx="222">
                  <c:v>9</c:v>
                </c:pt>
                <c:pt idx="223">
                  <c:v>405</c:v>
                </c:pt>
                <c:pt idx="224">
                  <c:v>7</c:v>
                </c:pt>
                <c:pt idx="225">
                  <c:v>132</c:v>
                </c:pt>
                <c:pt idx="226">
                  <c:v>20</c:v>
                </c:pt>
                <c:pt idx="227">
                  <c:v>100</c:v>
                </c:pt>
                <c:pt idx="228">
                  <c:v>143</c:v>
                </c:pt>
                <c:pt idx="229">
                  <c:v>34</c:v>
                </c:pt>
                <c:pt idx="230">
                  <c:v>8</c:v>
                </c:pt>
                <c:pt idx="231">
                  <c:v>88</c:v>
                </c:pt>
                <c:pt idx="232">
                  <c:v>30</c:v>
                </c:pt>
                <c:pt idx="233">
                  <c:v>50</c:v>
                </c:pt>
                <c:pt idx="234">
                  <c:v>72</c:v>
                </c:pt>
                <c:pt idx="235">
                  <c:v>135</c:v>
                </c:pt>
                <c:pt idx="236">
                  <c:v>35</c:v>
                </c:pt>
                <c:pt idx="237">
                  <c:v>71</c:v>
                </c:pt>
                <c:pt idx="238">
                  <c:v>29</c:v>
                </c:pt>
                <c:pt idx="239">
                  <c:v>20</c:v>
                </c:pt>
                <c:pt idx="240">
                  <c:v>44</c:v>
                </c:pt>
                <c:pt idx="241">
                  <c:v>105</c:v>
                </c:pt>
                <c:pt idx="242">
                  <c:v>7</c:v>
                </c:pt>
                <c:pt idx="243">
                  <c:v>242</c:v>
                </c:pt>
                <c:pt idx="244">
                  <c:v>30</c:v>
                </c:pt>
                <c:pt idx="245">
                  <c:v>56</c:v>
                </c:pt>
                <c:pt idx="246">
                  <c:v>27</c:v>
                </c:pt>
                <c:pt idx="247">
                  <c:v>15</c:v>
                </c:pt>
                <c:pt idx="248">
                  <c:v>13</c:v>
                </c:pt>
                <c:pt idx="249">
                  <c:v>38</c:v>
                </c:pt>
                <c:pt idx="250">
                  <c:v>40</c:v>
                </c:pt>
                <c:pt idx="251">
                  <c:v>60</c:v>
                </c:pt>
                <c:pt idx="252">
                  <c:v>7</c:v>
                </c:pt>
                <c:pt idx="253">
                  <c:v>23</c:v>
                </c:pt>
                <c:pt idx="254">
                  <c:v>137</c:v>
                </c:pt>
                <c:pt idx="255">
                  <c:v>55</c:v>
                </c:pt>
                <c:pt idx="256">
                  <c:v>10</c:v>
                </c:pt>
                <c:pt idx="257">
                  <c:v>360</c:v>
                </c:pt>
                <c:pt idx="258">
                  <c:v>7</c:v>
                </c:pt>
                <c:pt idx="259">
                  <c:v>5</c:v>
                </c:pt>
                <c:pt idx="260">
                  <c:v>29</c:v>
                </c:pt>
                <c:pt idx="261">
                  <c:v>25</c:v>
                </c:pt>
                <c:pt idx="262">
                  <c:v>443</c:v>
                </c:pt>
                <c:pt idx="263">
                  <c:v>74</c:v>
                </c:pt>
                <c:pt idx="264">
                  <c:v>73</c:v>
                </c:pt>
                <c:pt idx="265">
                  <c:v>57</c:v>
                </c:pt>
                <c:pt idx="266">
                  <c:v>117</c:v>
                </c:pt>
                <c:pt idx="267">
                  <c:v>10</c:v>
                </c:pt>
                <c:pt idx="268">
                  <c:v>40</c:v>
                </c:pt>
                <c:pt idx="269">
                  <c:v>28</c:v>
                </c:pt>
                <c:pt idx="270">
                  <c:v>16</c:v>
                </c:pt>
                <c:pt idx="271">
                  <c:v>19</c:v>
                </c:pt>
                <c:pt idx="272">
                  <c:v>22</c:v>
                </c:pt>
                <c:pt idx="273">
                  <c:v>25</c:v>
                </c:pt>
                <c:pt idx="274">
                  <c:v>141</c:v>
                </c:pt>
                <c:pt idx="275">
                  <c:v>190</c:v>
                </c:pt>
                <c:pt idx="276">
                  <c:v>118</c:v>
                </c:pt>
                <c:pt idx="277">
                  <c:v>15</c:v>
                </c:pt>
                <c:pt idx="278">
                  <c:v>107</c:v>
                </c:pt>
                <c:pt idx="279">
                  <c:v>107</c:v>
                </c:pt>
                <c:pt idx="280">
                  <c:v>52</c:v>
                </c:pt>
                <c:pt idx="281">
                  <c:v>135</c:v>
                </c:pt>
                <c:pt idx="282">
                  <c:v>209</c:v>
                </c:pt>
                <c:pt idx="283">
                  <c:v>46</c:v>
                </c:pt>
                <c:pt idx="284">
                  <c:v>26</c:v>
                </c:pt>
                <c:pt idx="285">
                  <c:v>20</c:v>
                </c:pt>
                <c:pt idx="286">
                  <c:v>39</c:v>
                </c:pt>
                <c:pt idx="287">
                  <c:v>11</c:v>
                </c:pt>
                <c:pt idx="288">
                  <c:v>69</c:v>
                </c:pt>
                <c:pt idx="289">
                  <c:v>40</c:v>
                </c:pt>
                <c:pt idx="290">
                  <c:v>32</c:v>
                </c:pt>
                <c:pt idx="291">
                  <c:v>126</c:v>
                </c:pt>
                <c:pt idx="292">
                  <c:v>32</c:v>
                </c:pt>
                <c:pt idx="293">
                  <c:v>40</c:v>
                </c:pt>
                <c:pt idx="294">
                  <c:v>49</c:v>
                </c:pt>
                <c:pt idx="295">
                  <c:v>40</c:v>
                </c:pt>
                <c:pt idx="296">
                  <c:v>35</c:v>
                </c:pt>
                <c:pt idx="297">
                  <c:v>65</c:v>
                </c:pt>
                <c:pt idx="298">
                  <c:v>72</c:v>
                </c:pt>
                <c:pt idx="299">
                  <c:v>77</c:v>
                </c:pt>
                <c:pt idx="300">
                  <c:v>54</c:v>
                </c:pt>
                <c:pt idx="301">
                  <c:v>170</c:v>
                </c:pt>
                <c:pt idx="302">
                  <c:v>26</c:v>
                </c:pt>
                <c:pt idx="303">
                  <c:v>554</c:v>
                </c:pt>
                <c:pt idx="304">
                  <c:v>99</c:v>
                </c:pt>
                <c:pt idx="305">
                  <c:v>199</c:v>
                </c:pt>
                <c:pt idx="306">
                  <c:v>10</c:v>
                </c:pt>
                <c:pt idx="307">
                  <c:v>12</c:v>
                </c:pt>
                <c:pt idx="308">
                  <c:v>21</c:v>
                </c:pt>
                <c:pt idx="309">
                  <c:v>36</c:v>
                </c:pt>
                <c:pt idx="310">
                  <c:v>109</c:v>
                </c:pt>
                <c:pt idx="311">
                  <c:v>4</c:v>
                </c:pt>
                <c:pt idx="312">
                  <c:v>43</c:v>
                </c:pt>
                <c:pt idx="313">
                  <c:v>68</c:v>
                </c:pt>
                <c:pt idx="314">
                  <c:v>142</c:v>
                </c:pt>
                <c:pt idx="315">
                  <c:v>55</c:v>
                </c:pt>
                <c:pt idx="316">
                  <c:v>35</c:v>
                </c:pt>
                <c:pt idx="317">
                  <c:v>13</c:v>
                </c:pt>
                <c:pt idx="318">
                  <c:v>3</c:v>
                </c:pt>
                <c:pt idx="319">
                  <c:v>167</c:v>
                </c:pt>
                <c:pt idx="320">
                  <c:v>16</c:v>
                </c:pt>
                <c:pt idx="321">
                  <c:v>18</c:v>
                </c:pt>
                <c:pt idx="322">
                  <c:v>265</c:v>
                </c:pt>
                <c:pt idx="323">
                  <c:v>129</c:v>
                </c:pt>
                <c:pt idx="324">
                  <c:v>58</c:v>
                </c:pt>
                <c:pt idx="325">
                  <c:v>30</c:v>
                </c:pt>
                <c:pt idx="326">
                  <c:v>10</c:v>
                </c:pt>
                <c:pt idx="327">
                  <c:v>723</c:v>
                </c:pt>
                <c:pt idx="328">
                  <c:v>4</c:v>
                </c:pt>
                <c:pt idx="329">
                  <c:v>82</c:v>
                </c:pt>
                <c:pt idx="330">
                  <c:v>77</c:v>
                </c:pt>
                <c:pt idx="331">
                  <c:v>123</c:v>
                </c:pt>
                <c:pt idx="332">
                  <c:v>12</c:v>
                </c:pt>
                <c:pt idx="333">
                  <c:v>12</c:v>
                </c:pt>
                <c:pt idx="334">
                  <c:v>135</c:v>
                </c:pt>
                <c:pt idx="335">
                  <c:v>148</c:v>
                </c:pt>
                <c:pt idx="336">
                  <c:v>11</c:v>
                </c:pt>
                <c:pt idx="337">
                  <c:v>87</c:v>
                </c:pt>
                <c:pt idx="338">
                  <c:v>167</c:v>
                </c:pt>
                <c:pt idx="339">
                  <c:v>57</c:v>
                </c:pt>
                <c:pt idx="340">
                  <c:v>12</c:v>
                </c:pt>
                <c:pt idx="341">
                  <c:v>15</c:v>
                </c:pt>
                <c:pt idx="342">
                  <c:v>15</c:v>
                </c:pt>
                <c:pt idx="343">
                  <c:v>39</c:v>
                </c:pt>
                <c:pt idx="344">
                  <c:v>37</c:v>
                </c:pt>
                <c:pt idx="345">
                  <c:v>12</c:v>
                </c:pt>
                <c:pt idx="346">
                  <c:v>21</c:v>
                </c:pt>
                <c:pt idx="347">
                  <c:v>126</c:v>
                </c:pt>
                <c:pt idx="348">
                  <c:v>30</c:v>
                </c:pt>
                <c:pt idx="349">
                  <c:v>136</c:v>
                </c:pt>
                <c:pt idx="350">
                  <c:v>45</c:v>
                </c:pt>
                <c:pt idx="351">
                  <c:v>87</c:v>
                </c:pt>
                <c:pt idx="352">
                  <c:v>73</c:v>
                </c:pt>
                <c:pt idx="353">
                  <c:v>200</c:v>
                </c:pt>
                <c:pt idx="354">
                  <c:v>43</c:v>
                </c:pt>
                <c:pt idx="355">
                  <c:v>324</c:v>
                </c:pt>
                <c:pt idx="356">
                  <c:v>14</c:v>
                </c:pt>
                <c:pt idx="357">
                  <c:v>14</c:v>
                </c:pt>
                <c:pt idx="358">
                  <c:v>154</c:v>
                </c:pt>
                <c:pt idx="359">
                  <c:v>50</c:v>
                </c:pt>
                <c:pt idx="360">
                  <c:v>1187</c:v>
                </c:pt>
                <c:pt idx="361">
                  <c:v>106</c:v>
                </c:pt>
                <c:pt idx="362">
                  <c:v>3</c:v>
                </c:pt>
                <c:pt idx="363">
                  <c:v>64</c:v>
                </c:pt>
                <c:pt idx="364">
                  <c:v>48</c:v>
                </c:pt>
                <c:pt idx="365">
                  <c:v>56</c:v>
                </c:pt>
                <c:pt idx="366">
                  <c:v>57</c:v>
                </c:pt>
                <c:pt idx="367">
                  <c:v>84</c:v>
                </c:pt>
                <c:pt idx="368">
                  <c:v>8</c:v>
                </c:pt>
                <c:pt idx="369">
                  <c:v>8</c:v>
                </c:pt>
                <c:pt idx="370">
                  <c:v>4</c:v>
                </c:pt>
                <c:pt idx="371">
                  <c:v>8</c:v>
                </c:pt>
                <c:pt idx="372">
                  <c:v>55</c:v>
                </c:pt>
                <c:pt idx="373">
                  <c:v>11</c:v>
                </c:pt>
                <c:pt idx="374">
                  <c:v>16</c:v>
                </c:pt>
                <c:pt idx="375">
                  <c:v>15</c:v>
                </c:pt>
                <c:pt idx="376">
                  <c:v>92</c:v>
                </c:pt>
                <c:pt idx="377">
                  <c:v>21</c:v>
                </c:pt>
                <c:pt idx="378">
                  <c:v>43</c:v>
                </c:pt>
                <c:pt idx="379">
                  <c:v>8</c:v>
                </c:pt>
                <c:pt idx="380">
                  <c:v>32</c:v>
                </c:pt>
                <c:pt idx="381">
                  <c:v>8</c:v>
                </c:pt>
                <c:pt idx="382">
                  <c:v>18</c:v>
                </c:pt>
                <c:pt idx="383">
                  <c:v>6</c:v>
                </c:pt>
                <c:pt idx="384">
                  <c:v>6</c:v>
                </c:pt>
                <c:pt idx="385">
                  <c:v>3</c:v>
                </c:pt>
                <c:pt idx="386">
                  <c:v>12</c:v>
                </c:pt>
                <c:pt idx="387">
                  <c:v>6</c:v>
                </c:pt>
                <c:pt idx="388">
                  <c:v>8</c:v>
                </c:pt>
                <c:pt idx="389">
                  <c:v>22</c:v>
                </c:pt>
                <c:pt idx="390">
                  <c:v>6</c:v>
                </c:pt>
                <c:pt idx="391">
                  <c:v>23</c:v>
                </c:pt>
                <c:pt idx="392">
                  <c:v>4</c:v>
                </c:pt>
                <c:pt idx="393">
                  <c:v>7</c:v>
                </c:pt>
                <c:pt idx="394">
                  <c:v>9</c:v>
                </c:pt>
                <c:pt idx="395">
                  <c:v>8</c:v>
                </c:pt>
                <c:pt idx="396">
                  <c:v>5</c:v>
                </c:pt>
                <c:pt idx="397">
                  <c:v>24</c:v>
                </c:pt>
                <c:pt idx="398">
                  <c:v>4</c:v>
                </c:pt>
                <c:pt idx="399">
                  <c:v>27</c:v>
                </c:pt>
                <c:pt idx="400">
                  <c:v>44</c:v>
                </c:pt>
                <c:pt idx="401">
                  <c:v>46</c:v>
                </c:pt>
                <c:pt idx="402">
                  <c:v>27</c:v>
                </c:pt>
                <c:pt idx="403">
                  <c:v>66</c:v>
                </c:pt>
                <c:pt idx="404">
                  <c:v>8</c:v>
                </c:pt>
                <c:pt idx="405">
                  <c:v>24</c:v>
                </c:pt>
                <c:pt idx="406">
                  <c:v>16</c:v>
                </c:pt>
                <c:pt idx="407">
                  <c:v>10</c:v>
                </c:pt>
                <c:pt idx="408">
                  <c:v>128</c:v>
                </c:pt>
                <c:pt idx="409">
                  <c:v>45</c:v>
                </c:pt>
                <c:pt idx="410">
                  <c:v>45</c:v>
                </c:pt>
                <c:pt idx="411">
                  <c:v>48</c:v>
                </c:pt>
                <c:pt idx="412">
                  <c:v>13</c:v>
                </c:pt>
                <c:pt idx="413">
                  <c:v>73</c:v>
                </c:pt>
                <c:pt idx="414">
                  <c:v>77</c:v>
                </c:pt>
                <c:pt idx="415">
                  <c:v>43</c:v>
                </c:pt>
                <c:pt idx="416">
                  <c:v>89</c:v>
                </c:pt>
                <c:pt idx="417">
                  <c:v>137</c:v>
                </c:pt>
                <c:pt idx="418">
                  <c:v>9</c:v>
                </c:pt>
                <c:pt idx="419">
                  <c:v>11</c:v>
                </c:pt>
                <c:pt idx="420">
                  <c:v>28</c:v>
                </c:pt>
                <c:pt idx="421">
                  <c:v>86</c:v>
                </c:pt>
                <c:pt idx="422">
                  <c:v>50</c:v>
                </c:pt>
                <c:pt idx="423">
                  <c:v>258</c:v>
                </c:pt>
                <c:pt idx="424">
                  <c:v>255</c:v>
                </c:pt>
                <c:pt idx="425">
                  <c:v>62</c:v>
                </c:pt>
                <c:pt idx="426">
                  <c:v>18</c:v>
                </c:pt>
                <c:pt idx="427">
                  <c:v>33</c:v>
                </c:pt>
                <c:pt idx="428">
                  <c:v>37</c:v>
                </c:pt>
                <c:pt idx="429">
                  <c:v>62</c:v>
                </c:pt>
                <c:pt idx="430">
                  <c:v>143</c:v>
                </c:pt>
                <c:pt idx="431">
                  <c:v>62</c:v>
                </c:pt>
                <c:pt idx="432">
                  <c:v>135</c:v>
                </c:pt>
                <c:pt idx="433">
                  <c:v>37</c:v>
                </c:pt>
                <c:pt idx="434">
                  <c:v>43</c:v>
                </c:pt>
                <c:pt idx="435">
                  <c:v>181</c:v>
                </c:pt>
                <c:pt idx="436">
                  <c:v>181</c:v>
                </c:pt>
                <c:pt idx="437">
                  <c:v>181</c:v>
                </c:pt>
                <c:pt idx="438">
                  <c:v>36</c:v>
                </c:pt>
                <c:pt idx="439">
                  <c:v>30</c:v>
                </c:pt>
                <c:pt idx="440">
                  <c:v>55</c:v>
                </c:pt>
                <c:pt idx="441">
                  <c:v>126</c:v>
                </c:pt>
                <c:pt idx="442">
                  <c:v>150</c:v>
                </c:pt>
                <c:pt idx="443">
                  <c:v>12</c:v>
                </c:pt>
                <c:pt idx="444">
                  <c:v>57</c:v>
                </c:pt>
                <c:pt idx="445">
                  <c:v>71</c:v>
                </c:pt>
                <c:pt idx="446">
                  <c:v>42</c:v>
                </c:pt>
                <c:pt idx="447">
                  <c:v>9</c:v>
                </c:pt>
                <c:pt idx="448">
                  <c:v>84</c:v>
                </c:pt>
                <c:pt idx="449">
                  <c:v>16</c:v>
                </c:pt>
                <c:pt idx="450">
                  <c:v>61</c:v>
                </c:pt>
                <c:pt idx="451">
                  <c:v>27</c:v>
                </c:pt>
                <c:pt idx="452">
                  <c:v>27</c:v>
                </c:pt>
                <c:pt idx="453">
                  <c:v>110</c:v>
                </c:pt>
                <c:pt idx="454">
                  <c:v>62</c:v>
                </c:pt>
                <c:pt idx="455">
                  <c:v>25</c:v>
                </c:pt>
                <c:pt idx="456">
                  <c:v>58</c:v>
                </c:pt>
                <c:pt idx="457">
                  <c:v>45</c:v>
                </c:pt>
                <c:pt idx="458">
                  <c:v>774</c:v>
                </c:pt>
                <c:pt idx="459">
                  <c:v>9</c:v>
                </c:pt>
                <c:pt idx="460">
                  <c:v>42</c:v>
                </c:pt>
                <c:pt idx="461">
                  <c:v>2</c:v>
                </c:pt>
                <c:pt idx="462">
                  <c:v>108</c:v>
                </c:pt>
                <c:pt idx="463">
                  <c:v>152</c:v>
                </c:pt>
                <c:pt idx="464">
                  <c:v>350</c:v>
                </c:pt>
                <c:pt idx="465">
                  <c:v>56</c:v>
                </c:pt>
                <c:pt idx="466">
                  <c:v>183</c:v>
                </c:pt>
                <c:pt idx="467">
                  <c:v>45</c:v>
                </c:pt>
                <c:pt idx="468">
                  <c:v>2</c:v>
                </c:pt>
                <c:pt idx="469">
                  <c:v>84</c:v>
                </c:pt>
                <c:pt idx="470">
                  <c:v>42</c:v>
                </c:pt>
                <c:pt idx="471">
                  <c:v>61</c:v>
                </c:pt>
                <c:pt idx="472">
                  <c:v>42</c:v>
                </c:pt>
                <c:pt idx="473">
                  <c:v>135</c:v>
                </c:pt>
                <c:pt idx="474">
                  <c:v>37</c:v>
                </c:pt>
                <c:pt idx="475">
                  <c:v>7</c:v>
                </c:pt>
                <c:pt idx="476">
                  <c:v>11</c:v>
                </c:pt>
                <c:pt idx="477">
                  <c:v>49</c:v>
                </c:pt>
                <c:pt idx="478">
                  <c:v>60</c:v>
                </c:pt>
                <c:pt idx="479">
                  <c:v>476</c:v>
                </c:pt>
                <c:pt idx="480">
                  <c:v>126</c:v>
                </c:pt>
                <c:pt idx="481">
                  <c:v>48</c:v>
                </c:pt>
                <c:pt idx="482">
                  <c:v>13</c:v>
                </c:pt>
                <c:pt idx="483">
                  <c:v>9</c:v>
                </c:pt>
                <c:pt idx="484">
                  <c:v>6</c:v>
                </c:pt>
                <c:pt idx="485">
                  <c:v>219</c:v>
                </c:pt>
                <c:pt idx="486">
                  <c:v>7</c:v>
                </c:pt>
                <c:pt idx="487">
                  <c:v>41</c:v>
                </c:pt>
                <c:pt idx="488">
                  <c:v>11</c:v>
                </c:pt>
                <c:pt idx="489">
                  <c:v>11</c:v>
                </c:pt>
                <c:pt idx="490">
                  <c:v>113</c:v>
                </c:pt>
                <c:pt idx="491">
                  <c:v>259</c:v>
                </c:pt>
                <c:pt idx="492">
                  <c:v>117</c:v>
                </c:pt>
                <c:pt idx="493">
                  <c:v>216</c:v>
                </c:pt>
                <c:pt idx="494">
                  <c:v>982</c:v>
                </c:pt>
                <c:pt idx="495">
                  <c:v>16</c:v>
                </c:pt>
                <c:pt idx="496">
                  <c:v>23</c:v>
                </c:pt>
                <c:pt idx="497">
                  <c:v>43</c:v>
                </c:pt>
                <c:pt idx="498">
                  <c:v>65</c:v>
                </c:pt>
                <c:pt idx="499">
                  <c:v>56</c:v>
                </c:pt>
                <c:pt idx="500">
                  <c:v>136</c:v>
                </c:pt>
                <c:pt idx="501">
                  <c:v>50</c:v>
                </c:pt>
                <c:pt idx="502">
                  <c:v>8</c:v>
                </c:pt>
                <c:pt idx="503">
                  <c:v>22</c:v>
                </c:pt>
                <c:pt idx="504">
                  <c:v>51</c:v>
                </c:pt>
                <c:pt idx="505">
                  <c:v>774</c:v>
                </c:pt>
                <c:pt idx="506">
                  <c:v>23</c:v>
                </c:pt>
                <c:pt idx="507">
                  <c:v>25</c:v>
                </c:pt>
                <c:pt idx="508">
                  <c:v>31</c:v>
                </c:pt>
                <c:pt idx="509">
                  <c:v>54</c:v>
                </c:pt>
                <c:pt idx="510">
                  <c:v>291</c:v>
                </c:pt>
                <c:pt idx="511">
                  <c:v>115</c:v>
                </c:pt>
                <c:pt idx="512">
                  <c:v>51</c:v>
                </c:pt>
                <c:pt idx="513">
                  <c:v>51</c:v>
                </c:pt>
                <c:pt idx="514">
                  <c:v>41</c:v>
                </c:pt>
                <c:pt idx="515">
                  <c:v>176</c:v>
                </c:pt>
                <c:pt idx="516">
                  <c:v>176</c:v>
                </c:pt>
                <c:pt idx="517">
                  <c:v>176</c:v>
                </c:pt>
                <c:pt idx="518">
                  <c:v>176</c:v>
                </c:pt>
                <c:pt idx="519">
                  <c:v>176</c:v>
                </c:pt>
                <c:pt idx="520">
                  <c:v>176</c:v>
                </c:pt>
                <c:pt idx="521">
                  <c:v>37</c:v>
                </c:pt>
                <c:pt idx="522">
                  <c:v>42</c:v>
                </c:pt>
                <c:pt idx="523">
                  <c:v>64</c:v>
                </c:pt>
                <c:pt idx="524">
                  <c:v>9</c:v>
                </c:pt>
                <c:pt idx="525">
                  <c:v>43</c:v>
                </c:pt>
                <c:pt idx="526">
                  <c:v>700</c:v>
                </c:pt>
                <c:pt idx="527">
                  <c:v>115</c:v>
                </c:pt>
                <c:pt idx="528">
                  <c:v>50</c:v>
                </c:pt>
                <c:pt idx="529">
                  <c:v>30</c:v>
                </c:pt>
                <c:pt idx="530">
                  <c:v>23</c:v>
                </c:pt>
                <c:pt idx="531">
                  <c:v>13</c:v>
                </c:pt>
                <c:pt idx="532">
                  <c:v>53</c:v>
                </c:pt>
                <c:pt idx="533">
                  <c:v>223</c:v>
                </c:pt>
                <c:pt idx="534">
                  <c:v>129</c:v>
                </c:pt>
                <c:pt idx="535">
                  <c:v>138</c:v>
                </c:pt>
                <c:pt idx="536">
                  <c:v>12</c:v>
                </c:pt>
                <c:pt idx="537">
                  <c:v>22</c:v>
                </c:pt>
                <c:pt idx="538">
                  <c:v>46</c:v>
                </c:pt>
                <c:pt idx="539">
                  <c:v>30</c:v>
                </c:pt>
                <c:pt idx="540">
                  <c:v>34</c:v>
                </c:pt>
                <c:pt idx="541">
                  <c:v>250</c:v>
                </c:pt>
                <c:pt idx="542">
                  <c:v>25</c:v>
                </c:pt>
                <c:pt idx="543">
                  <c:v>52</c:v>
                </c:pt>
                <c:pt idx="544">
                  <c:v>95</c:v>
                </c:pt>
                <c:pt idx="545">
                  <c:v>39</c:v>
                </c:pt>
                <c:pt idx="546">
                  <c:v>5</c:v>
                </c:pt>
                <c:pt idx="547">
                  <c:v>246</c:v>
                </c:pt>
                <c:pt idx="548">
                  <c:v>28</c:v>
                </c:pt>
                <c:pt idx="549">
                  <c:v>67</c:v>
                </c:pt>
                <c:pt idx="550">
                  <c:v>100</c:v>
                </c:pt>
                <c:pt idx="551">
                  <c:v>135</c:v>
                </c:pt>
                <c:pt idx="552">
                  <c:v>37</c:v>
                </c:pt>
                <c:pt idx="553">
                  <c:v>64</c:v>
                </c:pt>
                <c:pt idx="554">
                  <c:v>52</c:v>
                </c:pt>
                <c:pt idx="555">
                  <c:v>46</c:v>
                </c:pt>
                <c:pt idx="556">
                  <c:v>34</c:v>
                </c:pt>
                <c:pt idx="557">
                  <c:v>6</c:v>
                </c:pt>
                <c:pt idx="558">
                  <c:v>44</c:v>
                </c:pt>
                <c:pt idx="559">
                  <c:v>4</c:v>
                </c:pt>
                <c:pt idx="560">
                  <c:v>53</c:v>
                </c:pt>
                <c:pt idx="561">
                  <c:v>126</c:v>
                </c:pt>
                <c:pt idx="562">
                  <c:v>384</c:v>
                </c:pt>
                <c:pt idx="563">
                  <c:v>18</c:v>
                </c:pt>
                <c:pt idx="564">
                  <c:v>78</c:v>
                </c:pt>
                <c:pt idx="565">
                  <c:v>94</c:v>
                </c:pt>
                <c:pt idx="566">
                  <c:v>25</c:v>
                </c:pt>
                <c:pt idx="567">
                  <c:v>91</c:v>
                </c:pt>
                <c:pt idx="568">
                  <c:v>50</c:v>
                </c:pt>
                <c:pt idx="569">
                  <c:v>53</c:v>
                </c:pt>
                <c:pt idx="570">
                  <c:v>51</c:v>
                </c:pt>
                <c:pt idx="571">
                  <c:v>30</c:v>
                </c:pt>
                <c:pt idx="572">
                  <c:v>22</c:v>
                </c:pt>
                <c:pt idx="573">
                  <c:v>37</c:v>
                </c:pt>
                <c:pt idx="574">
                  <c:v>73</c:v>
                </c:pt>
                <c:pt idx="575">
                  <c:v>44</c:v>
                </c:pt>
                <c:pt idx="576">
                  <c:v>368</c:v>
                </c:pt>
                <c:pt idx="577">
                  <c:v>38</c:v>
                </c:pt>
                <c:pt idx="578">
                  <c:v>51</c:v>
                </c:pt>
                <c:pt idx="579">
                  <c:v>379</c:v>
                </c:pt>
                <c:pt idx="580">
                  <c:v>5</c:v>
                </c:pt>
                <c:pt idx="581">
                  <c:v>41</c:v>
                </c:pt>
                <c:pt idx="582">
                  <c:v>76</c:v>
                </c:pt>
                <c:pt idx="583">
                  <c:v>83</c:v>
                </c:pt>
                <c:pt idx="584">
                  <c:v>325</c:v>
                </c:pt>
                <c:pt idx="585">
                  <c:v>51</c:v>
                </c:pt>
                <c:pt idx="586">
                  <c:v>110</c:v>
                </c:pt>
                <c:pt idx="587">
                  <c:v>58</c:v>
                </c:pt>
                <c:pt idx="588">
                  <c:v>228</c:v>
                </c:pt>
                <c:pt idx="589">
                  <c:v>31</c:v>
                </c:pt>
                <c:pt idx="590">
                  <c:v>134</c:v>
                </c:pt>
                <c:pt idx="591">
                  <c:v>121</c:v>
                </c:pt>
                <c:pt idx="592">
                  <c:v>90</c:v>
                </c:pt>
                <c:pt idx="593">
                  <c:v>17</c:v>
                </c:pt>
                <c:pt idx="594">
                  <c:v>6</c:v>
                </c:pt>
                <c:pt idx="595">
                  <c:v>114</c:v>
                </c:pt>
                <c:pt idx="596">
                  <c:v>58</c:v>
                </c:pt>
                <c:pt idx="597">
                  <c:v>40</c:v>
                </c:pt>
                <c:pt idx="598">
                  <c:v>19</c:v>
                </c:pt>
                <c:pt idx="599">
                  <c:v>32</c:v>
                </c:pt>
                <c:pt idx="600">
                  <c:v>7</c:v>
                </c:pt>
                <c:pt idx="601">
                  <c:v>44</c:v>
                </c:pt>
                <c:pt idx="602">
                  <c:v>54</c:v>
                </c:pt>
                <c:pt idx="603">
                  <c:v>25</c:v>
                </c:pt>
                <c:pt idx="604">
                  <c:v>328</c:v>
                </c:pt>
                <c:pt idx="605">
                  <c:v>119</c:v>
                </c:pt>
                <c:pt idx="606">
                  <c:v>9</c:v>
                </c:pt>
                <c:pt idx="607">
                  <c:v>7</c:v>
                </c:pt>
                <c:pt idx="608">
                  <c:v>16</c:v>
                </c:pt>
                <c:pt idx="609">
                  <c:v>32</c:v>
                </c:pt>
                <c:pt idx="610">
                  <c:v>39</c:v>
                </c:pt>
                <c:pt idx="611">
                  <c:v>41</c:v>
                </c:pt>
                <c:pt idx="612">
                  <c:v>129</c:v>
                </c:pt>
                <c:pt idx="613">
                  <c:v>50</c:v>
                </c:pt>
                <c:pt idx="614">
                  <c:v>94</c:v>
                </c:pt>
                <c:pt idx="615">
                  <c:v>2</c:v>
                </c:pt>
                <c:pt idx="616">
                  <c:v>40</c:v>
                </c:pt>
                <c:pt idx="617">
                  <c:v>135</c:v>
                </c:pt>
                <c:pt idx="618">
                  <c:v>31</c:v>
                </c:pt>
                <c:pt idx="619">
                  <c:v>10</c:v>
                </c:pt>
                <c:pt idx="620">
                  <c:v>126</c:v>
                </c:pt>
                <c:pt idx="621">
                  <c:v>54</c:v>
                </c:pt>
                <c:pt idx="622">
                  <c:v>75</c:v>
                </c:pt>
                <c:pt idx="623">
                  <c:v>4</c:v>
                </c:pt>
                <c:pt idx="624">
                  <c:v>62</c:v>
                </c:pt>
                <c:pt idx="625">
                  <c:v>41</c:v>
                </c:pt>
                <c:pt idx="626">
                  <c:v>33</c:v>
                </c:pt>
                <c:pt idx="627">
                  <c:v>4</c:v>
                </c:pt>
                <c:pt idx="628">
                  <c:v>12</c:v>
                </c:pt>
                <c:pt idx="629">
                  <c:v>45</c:v>
                </c:pt>
                <c:pt idx="630">
                  <c:v>42</c:v>
                </c:pt>
                <c:pt idx="631">
                  <c:v>16</c:v>
                </c:pt>
                <c:pt idx="632">
                  <c:v>33</c:v>
                </c:pt>
                <c:pt idx="633">
                  <c:v>15</c:v>
                </c:pt>
                <c:pt idx="634">
                  <c:v>83</c:v>
                </c:pt>
                <c:pt idx="635">
                  <c:v>26</c:v>
                </c:pt>
                <c:pt idx="636">
                  <c:v>193</c:v>
                </c:pt>
                <c:pt idx="637">
                  <c:v>68</c:v>
                </c:pt>
                <c:pt idx="638">
                  <c:v>37</c:v>
                </c:pt>
                <c:pt idx="639">
                  <c:v>34</c:v>
                </c:pt>
                <c:pt idx="640">
                  <c:v>139</c:v>
                </c:pt>
                <c:pt idx="641">
                  <c:v>50</c:v>
                </c:pt>
                <c:pt idx="642">
                  <c:v>1137</c:v>
                </c:pt>
                <c:pt idx="643">
                  <c:v>17</c:v>
                </c:pt>
                <c:pt idx="644">
                  <c:v>33</c:v>
                </c:pt>
                <c:pt idx="645">
                  <c:v>17</c:v>
                </c:pt>
                <c:pt idx="646">
                  <c:v>9</c:v>
                </c:pt>
                <c:pt idx="647">
                  <c:v>52</c:v>
                </c:pt>
                <c:pt idx="648">
                  <c:v>9</c:v>
                </c:pt>
                <c:pt idx="649">
                  <c:v>108</c:v>
                </c:pt>
                <c:pt idx="650">
                  <c:v>525</c:v>
                </c:pt>
                <c:pt idx="651">
                  <c:v>350</c:v>
                </c:pt>
                <c:pt idx="652">
                  <c:v>33</c:v>
                </c:pt>
                <c:pt idx="653">
                  <c:v>38</c:v>
                </c:pt>
                <c:pt idx="654">
                  <c:v>47</c:v>
                </c:pt>
                <c:pt idx="655">
                  <c:v>169</c:v>
                </c:pt>
                <c:pt idx="656">
                  <c:v>134</c:v>
                </c:pt>
                <c:pt idx="657">
                  <c:v>90</c:v>
                </c:pt>
                <c:pt idx="658">
                  <c:v>2</c:v>
                </c:pt>
                <c:pt idx="659">
                  <c:v>61</c:v>
                </c:pt>
                <c:pt idx="660">
                  <c:v>4</c:v>
                </c:pt>
                <c:pt idx="661">
                  <c:v>9</c:v>
                </c:pt>
                <c:pt idx="662">
                  <c:v>48</c:v>
                </c:pt>
                <c:pt idx="663">
                  <c:v>36</c:v>
                </c:pt>
                <c:pt idx="664">
                  <c:v>190</c:v>
                </c:pt>
                <c:pt idx="665">
                  <c:v>135</c:v>
                </c:pt>
                <c:pt idx="666">
                  <c:v>44</c:v>
                </c:pt>
                <c:pt idx="667">
                  <c:v>11</c:v>
                </c:pt>
                <c:pt idx="668">
                  <c:v>15</c:v>
                </c:pt>
                <c:pt idx="669">
                  <c:v>12</c:v>
                </c:pt>
                <c:pt idx="670">
                  <c:v>48</c:v>
                </c:pt>
                <c:pt idx="671">
                  <c:v>1250</c:v>
                </c:pt>
                <c:pt idx="672">
                  <c:v>1334</c:v>
                </c:pt>
                <c:pt idx="673">
                  <c:v>1334</c:v>
                </c:pt>
                <c:pt idx="674">
                  <c:v>57</c:v>
                </c:pt>
                <c:pt idx="675">
                  <c:v>18</c:v>
                </c:pt>
                <c:pt idx="676">
                  <c:v>34</c:v>
                </c:pt>
                <c:pt idx="677">
                  <c:v>126</c:v>
                </c:pt>
                <c:pt idx="678">
                  <c:v>57</c:v>
                </c:pt>
                <c:pt idx="679">
                  <c:v>4</c:v>
                </c:pt>
                <c:pt idx="680">
                  <c:v>15</c:v>
                </c:pt>
                <c:pt idx="681">
                  <c:v>17</c:v>
                </c:pt>
                <c:pt idx="682">
                  <c:v>16</c:v>
                </c:pt>
                <c:pt idx="683">
                  <c:v>64</c:v>
                </c:pt>
                <c:pt idx="684">
                  <c:v>81</c:v>
                </c:pt>
                <c:pt idx="685">
                  <c:v>19</c:v>
                </c:pt>
                <c:pt idx="686">
                  <c:v>45</c:v>
                </c:pt>
                <c:pt idx="687">
                  <c:v>87</c:v>
                </c:pt>
                <c:pt idx="688">
                  <c:v>49</c:v>
                </c:pt>
                <c:pt idx="689">
                  <c:v>22</c:v>
                </c:pt>
                <c:pt idx="690">
                  <c:v>30</c:v>
                </c:pt>
                <c:pt idx="691">
                  <c:v>49</c:v>
                </c:pt>
                <c:pt idx="692">
                  <c:v>9</c:v>
                </c:pt>
                <c:pt idx="693">
                  <c:v>91</c:v>
                </c:pt>
                <c:pt idx="694">
                  <c:v>147</c:v>
                </c:pt>
                <c:pt idx="695">
                  <c:v>39</c:v>
                </c:pt>
                <c:pt idx="696">
                  <c:v>30</c:v>
                </c:pt>
                <c:pt idx="697">
                  <c:v>7</c:v>
                </c:pt>
                <c:pt idx="698">
                  <c:v>27</c:v>
                </c:pt>
                <c:pt idx="699">
                  <c:v>30</c:v>
                </c:pt>
                <c:pt idx="700">
                  <c:v>61</c:v>
                </c:pt>
                <c:pt idx="701">
                  <c:v>59</c:v>
                </c:pt>
                <c:pt idx="702">
                  <c:v>350</c:v>
                </c:pt>
                <c:pt idx="703">
                  <c:v>117</c:v>
                </c:pt>
                <c:pt idx="704">
                  <c:v>24</c:v>
                </c:pt>
                <c:pt idx="705">
                  <c:v>27</c:v>
                </c:pt>
                <c:pt idx="706">
                  <c:v>42</c:v>
                </c:pt>
                <c:pt idx="707">
                  <c:v>9</c:v>
                </c:pt>
                <c:pt idx="708">
                  <c:v>23</c:v>
                </c:pt>
                <c:pt idx="709">
                  <c:v>1000</c:v>
                </c:pt>
                <c:pt idx="710">
                  <c:v>29</c:v>
                </c:pt>
                <c:pt idx="711">
                  <c:v>111</c:v>
                </c:pt>
                <c:pt idx="712">
                  <c:v>12</c:v>
                </c:pt>
                <c:pt idx="713">
                  <c:v>11</c:v>
                </c:pt>
                <c:pt idx="714">
                  <c:v>20</c:v>
                </c:pt>
                <c:pt idx="715">
                  <c:v>35</c:v>
                </c:pt>
                <c:pt idx="716">
                  <c:v>10</c:v>
                </c:pt>
                <c:pt idx="717">
                  <c:v>61</c:v>
                </c:pt>
                <c:pt idx="718">
                  <c:v>135</c:v>
                </c:pt>
                <c:pt idx="719">
                  <c:v>38</c:v>
                </c:pt>
                <c:pt idx="720">
                  <c:v>68</c:v>
                </c:pt>
                <c:pt idx="721">
                  <c:v>16</c:v>
                </c:pt>
                <c:pt idx="722">
                  <c:v>2</c:v>
                </c:pt>
                <c:pt idx="723">
                  <c:v>18</c:v>
                </c:pt>
                <c:pt idx="724">
                  <c:v>36</c:v>
                </c:pt>
                <c:pt idx="725">
                  <c:v>33</c:v>
                </c:pt>
                <c:pt idx="726">
                  <c:v>39</c:v>
                </c:pt>
                <c:pt idx="727">
                  <c:v>124</c:v>
                </c:pt>
                <c:pt idx="728">
                  <c:v>3</c:v>
                </c:pt>
                <c:pt idx="729">
                  <c:v>11</c:v>
                </c:pt>
                <c:pt idx="730">
                  <c:v>35</c:v>
                </c:pt>
                <c:pt idx="731">
                  <c:v>64</c:v>
                </c:pt>
                <c:pt idx="732">
                  <c:v>134</c:v>
                </c:pt>
                <c:pt idx="733">
                  <c:v>44</c:v>
                </c:pt>
                <c:pt idx="734">
                  <c:v>55</c:v>
                </c:pt>
                <c:pt idx="735">
                  <c:v>168</c:v>
                </c:pt>
                <c:pt idx="736">
                  <c:v>5</c:v>
                </c:pt>
                <c:pt idx="737">
                  <c:v>53</c:v>
                </c:pt>
                <c:pt idx="738">
                  <c:v>33</c:v>
                </c:pt>
                <c:pt idx="739">
                  <c:v>168</c:v>
                </c:pt>
                <c:pt idx="740">
                  <c:v>350</c:v>
                </c:pt>
                <c:pt idx="741">
                  <c:v>35</c:v>
                </c:pt>
                <c:pt idx="742">
                  <c:v>178</c:v>
                </c:pt>
                <c:pt idx="743">
                  <c:v>25</c:v>
                </c:pt>
                <c:pt idx="744">
                  <c:v>56</c:v>
                </c:pt>
                <c:pt idx="745">
                  <c:v>110</c:v>
                </c:pt>
                <c:pt idx="746">
                  <c:v>27</c:v>
                </c:pt>
                <c:pt idx="747">
                  <c:v>38</c:v>
                </c:pt>
                <c:pt idx="748">
                  <c:v>42</c:v>
                </c:pt>
                <c:pt idx="749">
                  <c:v>27</c:v>
                </c:pt>
                <c:pt idx="750">
                  <c:v>120</c:v>
                </c:pt>
                <c:pt idx="751">
                  <c:v>40</c:v>
                </c:pt>
                <c:pt idx="7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5-447F-860C-431AFC4A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34064"/>
        <c:axId val="421235048"/>
      </c:lineChart>
      <c:dateAx>
        <c:axId val="421234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5048"/>
        <c:crosses val="autoZero"/>
        <c:auto val="1"/>
        <c:lblOffset val="100"/>
        <c:baseTimeUnit val="days"/>
      </c:dateAx>
      <c:valAx>
        <c:axId val="4212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rgbClr val="41AEBD"/>
                </a:solidFill>
                <a:latin typeface="Corbel"/>
                <a:ea typeface="Corbel"/>
                <a:cs typeface="Corbel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rgbClr val="41AEBD"/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C8DB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8-45B8-8798-C5B2640246CA}"/>
              </c:ext>
            </c:extLst>
          </c:dPt>
          <c:dPt>
            <c:idx val="1"/>
            <c:bubble3D val="0"/>
            <c:spPr>
              <a:solidFill>
                <a:srgbClr val="B1D9F7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598-45B8-8798-C5B2640246CA}"/>
              </c:ext>
            </c:extLst>
          </c:dPt>
          <c:dPt>
            <c:idx val="2"/>
            <c:bubble3D val="0"/>
            <c:spPr>
              <a:solidFill>
                <a:srgbClr val="4C66C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8-45B8-8798-C5B2640246CA}"/>
              </c:ext>
            </c:extLst>
          </c:dPt>
          <c:dPt>
            <c:idx val="3"/>
            <c:bubble3D val="0"/>
            <c:spPr>
              <a:solidFill>
                <a:srgbClr val="5CC9E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598-45B8-8798-C5B2640246CA}"/>
              </c:ext>
            </c:extLst>
          </c:dPt>
          <c:dPt>
            <c:idx val="4"/>
            <c:bubble3D val="0"/>
            <c:spPr>
              <a:solidFill>
                <a:srgbClr val="5CCBA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8-45B8-8798-C5B2640246CA}"/>
              </c:ext>
            </c:extLst>
          </c:dPt>
          <c:dPt>
            <c:idx val="5"/>
            <c:bubble3D val="0"/>
            <c:spPr>
              <a:solidFill>
                <a:srgbClr val="A5E7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598-45B8-8798-C5B2640246CA}"/>
              </c:ext>
            </c:extLst>
          </c:dPt>
          <c:dPt>
            <c:idx val="6"/>
            <c:bubble3D val="0"/>
            <c:spPr>
              <a:solidFill>
                <a:srgbClr val="2E81A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8-45B8-8798-C5B2640246CA}"/>
              </c:ext>
            </c:extLst>
          </c:dPt>
          <c:dPt>
            <c:idx val="7"/>
            <c:bubble3D val="0"/>
            <c:spPr>
              <a:solidFill>
                <a:srgbClr val="128FE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598-45B8-8798-C5B2640246CA}"/>
              </c:ext>
            </c:extLst>
          </c:dPt>
          <c:dPt>
            <c:idx val="8"/>
            <c:bubble3D val="0"/>
            <c:spPr>
              <a:solidFill>
                <a:srgbClr val="26387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598-45B8-8798-C5B2640246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Dashboard!$B$30:$B$38</c:f>
              <c:strCache>
                <c:ptCount val="9"/>
                <c:pt idx="0">
                  <c:v>Transportation</c:v>
                </c:pt>
                <c:pt idx="1">
                  <c:v>Other</c:v>
                </c:pt>
                <c:pt idx="2">
                  <c:v>Groceries</c:v>
                </c:pt>
                <c:pt idx="3">
                  <c:v>Communications</c:v>
                </c:pt>
                <c:pt idx="4">
                  <c:v>Shopping</c:v>
                </c:pt>
                <c:pt idx="5">
                  <c:v>Restaurant</c:v>
                </c:pt>
                <c:pt idx="6">
                  <c:v>Entertainment</c:v>
                </c:pt>
                <c:pt idx="7">
                  <c:v>Education</c:v>
                </c:pt>
                <c:pt idx="8">
                  <c:v>Travel</c:v>
                </c:pt>
              </c:strCache>
            </c:strRef>
          </c:cat>
          <c:val>
            <c:numRef>
              <c:f>Dashboard!$C$30:$C$38</c:f>
              <c:numCache>
                <c:formatCode>"$"#</c:formatCode>
                <c:ptCount val="9"/>
                <c:pt idx="0">
                  <c:v>7655</c:v>
                </c:pt>
                <c:pt idx="1">
                  <c:v>10400</c:v>
                </c:pt>
                <c:pt idx="2">
                  <c:v>8463</c:v>
                </c:pt>
                <c:pt idx="3">
                  <c:v>3939</c:v>
                </c:pt>
                <c:pt idx="4">
                  <c:v>18750</c:v>
                </c:pt>
                <c:pt idx="5">
                  <c:v>5999</c:v>
                </c:pt>
                <c:pt idx="6">
                  <c:v>420</c:v>
                </c:pt>
                <c:pt idx="7">
                  <c:v>3888</c:v>
                </c:pt>
                <c:pt idx="8">
                  <c:v>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8-45B8-8798-C5B26402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/>
                <a:ea typeface="Corbel"/>
                <a:cs typeface="Corbel"/>
              </a:defRPr>
            </a:pPr>
            <a:r>
              <a:rPr lang="en-US"/>
              <a:t>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Dashboard!$G$29</c:f>
              <c:strCache>
                <c:ptCount val="1"/>
                <c:pt idx="0">
                  <c:v>WEEKEND SPEND</c:v>
                </c:pt>
              </c:strCache>
            </c:strRef>
          </c:tx>
          <c:spPr>
            <a:solidFill>
              <a:srgbClr val="A5E7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Dashboard!$F$30:$F$44</c:f>
              <c:numCache>
                <c:formatCode>mmm\-yy</c:formatCode>
                <c:ptCount val="15"/>
                <c:pt idx="0">
                  <c:v>42430</c:v>
                </c:pt>
                <c:pt idx="1">
                  <c:v>42401</c:v>
                </c:pt>
                <c:pt idx="2">
                  <c:v>42370</c:v>
                </c:pt>
                <c:pt idx="3">
                  <c:v>42339</c:v>
                </c:pt>
                <c:pt idx="4">
                  <c:v>42309</c:v>
                </c:pt>
                <c:pt idx="5">
                  <c:v>42278</c:v>
                </c:pt>
                <c:pt idx="6">
                  <c:v>42248</c:v>
                </c:pt>
                <c:pt idx="7">
                  <c:v>42217</c:v>
                </c:pt>
                <c:pt idx="8">
                  <c:v>42186</c:v>
                </c:pt>
                <c:pt idx="9">
                  <c:v>42156</c:v>
                </c:pt>
                <c:pt idx="10">
                  <c:v>42125</c:v>
                </c:pt>
                <c:pt idx="11">
                  <c:v>42095</c:v>
                </c:pt>
                <c:pt idx="12">
                  <c:v>42064</c:v>
                </c:pt>
                <c:pt idx="13">
                  <c:v>42036</c:v>
                </c:pt>
                <c:pt idx="14">
                  <c:v>42005</c:v>
                </c:pt>
              </c:numCache>
            </c:numRef>
          </c:cat>
          <c:val>
            <c:numRef>
              <c:f>Dashboard!$G$30:$G$44</c:f>
              <c:numCache>
                <c:formatCode>"$"#</c:formatCode>
                <c:ptCount val="15"/>
                <c:pt idx="0">
                  <c:v>145</c:v>
                </c:pt>
                <c:pt idx="1">
                  <c:v>374</c:v>
                </c:pt>
                <c:pt idx="2">
                  <c:v>272</c:v>
                </c:pt>
                <c:pt idx="3">
                  <c:v>2922</c:v>
                </c:pt>
                <c:pt idx="4">
                  <c:v>2069</c:v>
                </c:pt>
                <c:pt idx="5">
                  <c:v>2206</c:v>
                </c:pt>
                <c:pt idx="6">
                  <c:v>1268</c:v>
                </c:pt>
                <c:pt idx="7">
                  <c:v>890</c:v>
                </c:pt>
                <c:pt idx="8">
                  <c:v>1186</c:v>
                </c:pt>
                <c:pt idx="9">
                  <c:v>473</c:v>
                </c:pt>
                <c:pt idx="10">
                  <c:v>3004</c:v>
                </c:pt>
                <c:pt idx="11">
                  <c:v>1596</c:v>
                </c:pt>
                <c:pt idx="12">
                  <c:v>1069</c:v>
                </c:pt>
                <c:pt idx="13">
                  <c:v>4825</c:v>
                </c:pt>
                <c:pt idx="14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4DF9-9B25-C7B9841E34D2}"/>
            </c:ext>
          </c:extLst>
        </c:ser>
        <c:ser>
          <c:idx val="1"/>
          <c:order val="1"/>
          <c:tx>
            <c:strRef>
              <c:f>Dashboard!$H$29</c:f>
              <c:strCache>
                <c:ptCount val="1"/>
                <c:pt idx="0">
                  <c:v>WEEKDAY SPEND</c:v>
                </c:pt>
              </c:strCache>
            </c:strRef>
          </c:tx>
          <c:spPr>
            <a:solidFill>
              <a:srgbClr val="4C66C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Dashboard!$F$30:$F$44</c:f>
              <c:numCache>
                <c:formatCode>mmm\-yy</c:formatCode>
                <c:ptCount val="15"/>
                <c:pt idx="0">
                  <c:v>42430</c:v>
                </c:pt>
                <c:pt idx="1">
                  <c:v>42401</c:v>
                </c:pt>
                <c:pt idx="2">
                  <c:v>42370</c:v>
                </c:pt>
                <c:pt idx="3">
                  <c:v>42339</c:v>
                </c:pt>
                <c:pt idx="4">
                  <c:v>42309</c:v>
                </c:pt>
                <c:pt idx="5">
                  <c:v>42278</c:v>
                </c:pt>
                <c:pt idx="6">
                  <c:v>42248</c:v>
                </c:pt>
                <c:pt idx="7">
                  <c:v>42217</c:v>
                </c:pt>
                <c:pt idx="8">
                  <c:v>42186</c:v>
                </c:pt>
                <c:pt idx="9">
                  <c:v>42156</c:v>
                </c:pt>
                <c:pt idx="10">
                  <c:v>42125</c:v>
                </c:pt>
                <c:pt idx="11">
                  <c:v>42095</c:v>
                </c:pt>
                <c:pt idx="12">
                  <c:v>42064</c:v>
                </c:pt>
                <c:pt idx="13">
                  <c:v>42036</c:v>
                </c:pt>
                <c:pt idx="14">
                  <c:v>42005</c:v>
                </c:pt>
              </c:numCache>
            </c:numRef>
          </c:cat>
          <c:val>
            <c:numRef>
              <c:f>Dashboard!$H$30:$H$44</c:f>
              <c:numCache>
                <c:formatCode>"$"#</c:formatCode>
                <c:ptCount val="15"/>
                <c:pt idx="0">
                  <c:v>3221</c:v>
                </c:pt>
                <c:pt idx="1">
                  <c:v>2522</c:v>
                </c:pt>
                <c:pt idx="2">
                  <c:v>1903</c:v>
                </c:pt>
                <c:pt idx="3">
                  <c:v>9042</c:v>
                </c:pt>
                <c:pt idx="4">
                  <c:v>2724</c:v>
                </c:pt>
                <c:pt idx="5">
                  <c:v>1962</c:v>
                </c:pt>
                <c:pt idx="6">
                  <c:v>1696</c:v>
                </c:pt>
                <c:pt idx="7">
                  <c:v>2750</c:v>
                </c:pt>
                <c:pt idx="8">
                  <c:v>6121</c:v>
                </c:pt>
                <c:pt idx="9">
                  <c:v>3497</c:v>
                </c:pt>
                <c:pt idx="10">
                  <c:v>5127</c:v>
                </c:pt>
                <c:pt idx="11">
                  <c:v>4162</c:v>
                </c:pt>
                <c:pt idx="12">
                  <c:v>3420</c:v>
                </c:pt>
                <c:pt idx="13">
                  <c:v>1648</c:v>
                </c:pt>
                <c:pt idx="14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9-4DF9-9B25-C7B9841E34D2}"/>
            </c:ext>
          </c:extLst>
        </c:ser>
        <c:ser>
          <c:idx val="2"/>
          <c:order val="2"/>
          <c:tx>
            <c:strRef>
              <c:f>Dashboard!$I$29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rgbClr val="5CC9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Dashboard!$F$30:$F$44</c:f>
              <c:numCache>
                <c:formatCode>mmm\-yy</c:formatCode>
                <c:ptCount val="15"/>
                <c:pt idx="0">
                  <c:v>42430</c:v>
                </c:pt>
                <c:pt idx="1">
                  <c:v>42401</c:v>
                </c:pt>
                <c:pt idx="2">
                  <c:v>42370</c:v>
                </c:pt>
                <c:pt idx="3">
                  <c:v>42339</c:v>
                </c:pt>
                <c:pt idx="4">
                  <c:v>42309</c:v>
                </c:pt>
                <c:pt idx="5">
                  <c:v>42278</c:v>
                </c:pt>
                <c:pt idx="6">
                  <c:v>42248</c:v>
                </c:pt>
                <c:pt idx="7">
                  <c:v>42217</c:v>
                </c:pt>
                <c:pt idx="8">
                  <c:v>42186</c:v>
                </c:pt>
                <c:pt idx="9">
                  <c:v>42156</c:v>
                </c:pt>
                <c:pt idx="10">
                  <c:v>42125</c:v>
                </c:pt>
                <c:pt idx="11">
                  <c:v>42095</c:v>
                </c:pt>
                <c:pt idx="12">
                  <c:v>42064</c:v>
                </c:pt>
                <c:pt idx="13">
                  <c:v>42036</c:v>
                </c:pt>
                <c:pt idx="14">
                  <c:v>42005</c:v>
                </c:pt>
              </c:numCache>
            </c:numRef>
          </c:cat>
          <c:val>
            <c:numRef>
              <c:f>Dashboard!$I$30:$I$44</c:f>
              <c:numCache>
                <c:formatCode>"$"#</c:formatCode>
                <c:ptCount val="15"/>
                <c:pt idx="0">
                  <c:v>3366</c:v>
                </c:pt>
                <c:pt idx="1">
                  <c:v>2896</c:v>
                </c:pt>
                <c:pt idx="2">
                  <c:v>2175</c:v>
                </c:pt>
                <c:pt idx="3">
                  <c:v>11964</c:v>
                </c:pt>
                <c:pt idx="4">
                  <c:v>4793</c:v>
                </c:pt>
                <c:pt idx="5">
                  <c:v>4168</c:v>
                </c:pt>
                <c:pt idx="6">
                  <c:v>2964</c:v>
                </c:pt>
                <c:pt idx="7">
                  <c:v>3640</c:v>
                </c:pt>
                <c:pt idx="8">
                  <c:v>7307</c:v>
                </c:pt>
                <c:pt idx="9">
                  <c:v>3970</c:v>
                </c:pt>
                <c:pt idx="10">
                  <c:v>8131</c:v>
                </c:pt>
                <c:pt idx="11">
                  <c:v>5758</c:v>
                </c:pt>
                <c:pt idx="12">
                  <c:v>4489</c:v>
                </c:pt>
                <c:pt idx="13">
                  <c:v>6473</c:v>
                </c:pt>
                <c:pt idx="14">
                  <c:v>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9-4DF9-9B25-C7B9841E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29024"/>
        <c:axId val="431629352"/>
      </c:barChart>
      <c:dateAx>
        <c:axId val="43162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9352"/>
        <c:crosses val="autoZero"/>
        <c:auto val="1"/>
        <c:lblOffset val="100"/>
        <c:baseTimeUnit val="months"/>
      </c:dateAx>
      <c:valAx>
        <c:axId val="4316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4</xdr:col>
      <xdr:colOff>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1</xdr:rowOff>
    </xdr:from>
    <xdr:to>
      <xdr:col>10</xdr:col>
      <xdr:colOff>0</xdr:colOff>
      <xdr:row>25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ransactionsTable" displayName="TransactionsTable" ref="B20:G773" totalsRowShown="0" headerRowDxfId="47" dataDxfId="46">
  <autoFilter ref="B20:G773"/>
  <tableColumns count="6">
    <tableColumn id="1" name="DATE" dataDxfId="45"/>
    <tableColumn id="2" name="AMOUNT" dataDxfId="44"/>
    <tableColumn id="3" name="MERCHANT" dataDxfId="43"/>
    <tableColumn id="4" name="CATEGORY" dataDxfId="42"/>
    <tableColumn id="5" name="TYPEOFDAY" dataDxfId="41">
      <calculatedColumnFormula>IF(OR((TEXT(TransactionsTable[DATE], "dddd") = "Saturday"), (TEXT(TransactionsTable[DATE], "dddd") = "Sunday")), "Weekend", "Weekday")</calculatedColumnFormula>
    </tableColumn>
    <tableColumn id="6" name="MONTH" dataDxfId="40">
      <calculatedColumnFormula>TEXT(TransactionsTable[DATE], "mmm - yyyy")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ExpensesByCategoryTable" displayName="ExpensesByCategoryTable" ref="B29:C39" totalsRowCount="1" headerRowDxfId="37" dataDxfId="36">
  <autoFilter ref="B29:C38"/>
  <tableColumns count="2">
    <tableColumn id="1" name="EXPENSE CATEGORY" totalsRowLabel="Total" dataDxfId="35" totalsRowDxfId="13"/>
    <tableColumn id="2" name="TOTAL SPENT" totalsRowFunction="custom" dataDxfId="7" totalsRowDxfId="12">
      <calculatedColumnFormula>SUMIF(TransactionsTable[CATEGORY], ExpensesByCategoryTable[[#This Row],[EXPENSE CATEGORY]],TransactionsTable[AMOUNT])</calculatedColumnFormula>
      <totalsRowFormula>SUM(ExpensesByCategoryTable[TOTAL SPENT])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ExpensesByMonthTable" displayName="ExpensesByMonthTable" ref="F29:I45" totalsRowCount="1" headerRowDxfId="34" dataDxfId="33">
  <autoFilter ref="F29:I44"/>
  <tableColumns count="4">
    <tableColumn id="1" name="MONTH" totalsRowLabel="Total" dataDxfId="32" totalsRowDxfId="11"/>
    <tableColumn id="2" name="WEEKEND SPEND" dataDxfId="6" totalsRowDxfId="10">
      <calculatedColumnFormula>SUMIFS(TransactionsTable[AMOUNT], TransactionsTable[MONTH],ExpensesByMonthTable[[#This Row],[MONTH]],TransactionsTable[TYPEOFDAY],"Weekend")</calculatedColumnFormula>
    </tableColumn>
    <tableColumn id="3" name="WEEKDAY SPEND" dataDxfId="5" totalsRowDxfId="9">
      <calculatedColumnFormula>SUMIFS(TransactionsTable[AMOUNT], TransactionsTable[MONTH],ExpensesByMonthTable[[#This Row],[MONTH]],TransactionsTable[TYPEOFDAY],"Weekday")</calculatedColumnFormula>
    </tableColumn>
    <tableColumn id="4" name="TOTAL SPENT" totalsRowFunction="custom" dataDxfId="4" totalsRowDxfId="8">
      <calculatedColumnFormula>SUMIF(TransactionsTable[MONTH], ExpensesByMonthTable[[#This Row],[MONTH]],TransactionsTable[AMOUNT])</calculatedColumnFormula>
      <totalsRowFormula>SUM(ExpensesByMonthTable[TOTAL SPENT])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onationsTable" displayName="DonationsTable" ref="H12:K15" totalsRowShown="0" headerRowDxfId="27" dataDxfId="39">
  <autoFilter ref="H12:K15"/>
  <tableColumns count="4">
    <tableColumn id="1" name="DATE" dataDxfId="20"/>
    <tableColumn id="2" name="AMOUNT" dataDxfId="23"/>
    <tableColumn id="3" name="ORGANIZATION" dataDxfId="26"/>
    <tableColumn id="4" name="MONTH" dataDxfId="21">
      <calculatedColumnFormula>(TEXT(DonationsTable[[#This Row],[DATE]], "mmm - yyyy"))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DonationsByOrgTable" displayName="DonationsByOrgTable" ref="B12:C15" totalsRowCount="1" headerRowDxfId="30" dataDxfId="38">
  <autoFilter ref="B12:C14"/>
  <tableColumns count="2">
    <tableColumn id="1" name="ORGANIZATION" totalsRowLabel="Total" dataDxfId="29" totalsRowDxfId="3"/>
    <tableColumn id="2" name="AMOUNT" totalsRowFunction="custom" dataDxfId="25" totalsRowDxfId="2">
      <totalsRowFormula>SUM(DonationsByOrgTable[AMOUNT])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DonationsByMonthTable" displayName="DonationsByMonthTable" ref="E12:F14" totalsRowCount="1" headerRowDxfId="28" dataDxfId="31">
  <autoFilter ref="E12:F13"/>
  <tableColumns count="2">
    <tableColumn id="1" name="MONTH" totalsRowLabel="Total" dataDxfId="22" totalsRowDxfId="1"/>
    <tableColumn id="2" name="AMOUNT" totalsRowFunction="custom" dataDxfId="24" totalsRowDxfId="0">
      <totalsRowFormula>SUM(DonationsByMonthTable[AMOUNT])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FollowUpTable" displayName="FollowUpTable" ref="B12:E13" totalsRowShown="0" headerRowDxfId="19" dataDxfId="18">
  <autoFilter ref="B12:E13">
    <filterColumn colId="3">
      <filters>
        <filter val="Pending"/>
      </filters>
    </filterColumn>
  </autoFilter>
  <tableColumns count="4">
    <tableColumn id="1" name="TRANSACTION DATE" dataDxfId="15"/>
    <tableColumn id="2" name="ORGANIZATION" dataDxfId="17"/>
    <tableColumn id="3" name="AMOUNT" dataDxfId="14"/>
    <tableColumn id="4" name="STATU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01b50f2-70ec-442a-aca6-71874d58d89b}">
  <we:reference id="a6916f96-b11e-4353-9b83-4113ee5dcdbc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/>
  </sheetViews>
  <sheetFormatPr defaultRowHeight="14.25" x14ac:dyDescent="0.45"/>
  <sheetData>
    <row r="1" spans="1:18" ht="38.25" x14ac:dyDescent="1.100000000000000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x14ac:dyDescent="0.7">
      <c r="A5" s="3"/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3"/>
      <c r="O5" s="3"/>
      <c r="P5" s="3"/>
      <c r="Q5" s="3"/>
      <c r="R5" s="3"/>
    </row>
    <row r="6" spans="1:18" x14ac:dyDescent="0.45">
      <c r="A6" s="3"/>
      <c r="B6" s="3"/>
      <c r="C6" s="5" t="s">
        <v>2</v>
      </c>
      <c r="D6" s="5"/>
      <c r="E6" s="5"/>
      <c r="F6" s="5"/>
      <c r="G6" s="5"/>
      <c r="H6" s="5"/>
      <c r="I6" s="5"/>
      <c r="J6" s="5"/>
      <c r="K6" s="5"/>
      <c r="L6" s="3"/>
      <c r="M6" s="3"/>
      <c r="N6" s="3"/>
      <c r="O6" s="3"/>
      <c r="P6" s="3"/>
      <c r="Q6" s="3"/>
      <c r="R6" s="3"/>
    </row>
    <row r="7" spans="1:18" x14ac:dyDescent="0.45">
      <c r="A7" s="3"/>
      <c r="B7" s="3"/>
      <c r="C7" s="5" t="s">
        <v>3</v>
      </c>
      <c r="D7" s="5"/>
      <c r="E7" s="5"/>
      <c r="F7" s="5"/>
      <c r="G7" s="5"/>
      <c r="H7" s="5"/>
      <c r="I7" s="5"/>
      <c r="J7" s="5"/>
      <c r="K7" s="5"/>
      <c r="L7" s="3"/>
      <c r="M7" s="3"/>
      <c r="N7" s="3"/>
      <c r="O7" s="3"/>
      <c r="P7" s="3"/>
      <c r="Q7" s="3"/>
      <c r="R7" s="3"/>
    </row>
    <row r="8" spans="1:18" x14ac:dyDescent="0.45">
      <c r="A8" s="3"/>
      <c r="B8" s="3"/>
      <c r="C8" s="5" t="s">
        <v>4</v>
      </c>
      <c r="D8" s="5"/>
      <c r="E8" s="5"/>
      <c r="F8" s="5"/>
      <c r="G8" s="5"/>
      <c r="H8" s="5"/>
      <c r="I8" s="5"/>
      <c r="J8" s="5"/>
      <c r="K8" s="5"/>
      <c r="L8" s="3"/>
      <c r="M8" s="3"/>
      <c r="N8" s="3"/>
      <c r="O8" s="3"/>
      <c r="P8" s="3"/>
      <c r="Q8" s="3"/>
      <c r="R8" s="3"/>
    </row>
    <row r="9" spans="1:18" x14ac:dyDescent="0.45">
      <c r="A9" s="3"/>
      <c r="B9" s="3"/>
      <c r="C9" s="5" t="s">
        <v>5</v>
      </c>
      <c r="D9" s="5"/>
      <c r="E9" s="5"/>
      <c r="F9" s="5"/>
      <c r="G9" s="5"/>
      <c r="H9" s="5"/>
      <c r="I9" s="5"/>
      <c r="J9" s="5"/>
      <c r="K9" s="5"/>
      <c r="L9" s="3"/>
      <c r="M9" s="3"/>
      <c r="N9" s="3"/>
      <c r="O9" s="3"/>
      <c r="P9" s="3"/>
      <c r="Q9" s="3"/>
      <c r="R9" s="3"/>
    </row>
    <row r="10" spans="1:18" x14ac:dyDescent="0.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4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4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</sheetData>
  <sheetProtection sheet="1"/>
  <mergeCells count="6">
    <mergeCell ref="B1:K1"/>
    <mergeCell ref="B5:K5"/>
    <mergeCell ref="C6:K6"/>
    <mergeCell ref="C7:K7"/>
    <mergeCell ref="C8:K8"/>
    <mergeCell ref="C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0"/>
  <sheetViews>
    <sheetView topLeftCell="A20" workbookViewId="0">
      <selection activeCell="D24" sqref="D24"/>
    </sheetView>
  </sheetViews>
  <sheetFormatPr defaultRowHeight="14.25" x14ac:dyDescent="0.45"/>
  <cols>
    <col min="2" max="2" width="12.19921875" bestFit="1" customWidth="1"/>
    <col min="3" max="3" width="10.53125" bestFit="1" customWidth="1"/>
    <col min="4" max="4" width="36.53125" bestFit="1" customWidth="1"/>
    <col min="5" max="5" width="13.265625" bestFit="1" customWidth="1"/>
    <col min="6" max="6" width="13" bestFit="1" customWidth="1"/>
    <col min="7" max="7" width="9.33203125" bestFit="1" customWidth="1"/>
  </cols>
  <sheetData>
    <row r="1" spans="1:18" ht="38.25" x14ac:dyDescent="1.1000000000000001">
      <c r="A1" s="1"/>
      <c r="B1" s="2" t="s">
        <v>0</v>
      </c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x14ac:dyDescent="0.7">
      <c r="A3" s="3"/>
      <c r="B3" s="4" t="s">
        <v>6</v>
      </c>
      <c r="C3" s="4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 s="3"/>
      <c r="B4" s="3"/>
      <c r="C4" s="5" t="s">
        <v>7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 s="3"/>
      <c r="B5" s="3"/>
      <c r="C5" s="5" t="s">
        <v>8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45">
      <c r="A6" s="3"/>
      <c r="B6" s="3"/>
      <c r="C6" s="5" t="s">
        <v>9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4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4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5.75" x14ac:dyDescent="0.5">
      <c r="A19" s="3"/>
      <c r="B19" s="6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45">
      <c r="A20" s="3"/>
      <c r="B20" s="8" t="s">
        <v>11</v>
      </c>
      <c r="C20" s="8" t="s">
        <v>12</v>
      </c>
      <c r="D20" s="8" t="s">
        <v>13</v>
      </c>
      <c r="E20" s="8" t="s">
        <v>14</v>
      </c>
      <c r="F20" s="8" t="s">
        <v>15</v>
      </c>
      <c r="G20" s="8" t="s">
        <v>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45">
      <c r="A21" s="3"/>
      <c r="B21" s="15">
        <v>42455</v>
      </c>
      <c r="C21" s="16">
        <v>2</v>
      </c>
      <c r="D21" s="17" t="s">
        <v>67</v>
      </c>
      <c r="E21" s="17" t="s">
        <v>22</v>
      </c>
      <c r="F21" s="17" t="str">
        <f>IF(OR((TEXT(TransactionsTable[DATE], "dddd") = "Saturday"), (TEXT(TransactionsTable[DATE], "dddd") = "Sunday")), "Weekend", "Weekday")</f>
        <v>Weekend</v>
      </c>
      <c r="G21" s="17" t="str">
        <f>TEXT(TransactionsTable[DATE], "mmm - yyyy")</f>
        <v>Mar - 2016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45">
      <c r="A22" s="3"/>
      <c r="B22" s="9">
        <v>42455</v>
      </c>
      <c r="C22" s="10">
        <v>40</v>
      </c>
      <c r="D22" s="11" t="s">
        <v>33</v>
      </c>
      <c r="E22" s="11" t="s">
        <v>28</v>
      </c>
      <c r="F22" s="11" t="str">
        <f>IF(OR((TEXT(TransactionsTable[DATE], "dddd") = "Saturday"), (TEXT(TransactionsTable[DATE], "dddd") = "Sunday")), "Weekend", "Weekday")</f>
        <v>Weekend</v>
      </c>
      <c r="G22" s="11" t="str">
        <f>TEXT(TransactionsTable[DATE], "mmm - yyyy")</f>
        <v>Mar - 2016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45">
      <c r="A23" s="3"/>
      <c r="B23" s="38">
        <v>42454</v>
      </c>
      <c r="C23" s="39">
        <v>1500</v>
      </c>
      <c r="D23" s="40" t="s">
        <v>49</v>
      </c>
      <c r="E23" s="40" t="s">
        <v>50</v>
      </c>
      <c r="F23" s="40" t="str">
        <f>IF(OR((TEXT(TransactionsTable[DATE], "dddd") = "Saturday"), (TEXT(TransactionsTable[DATE], "dddd") = "Sunday")), "Weekend", "Weekday")</f>
        <v>Weekday</v>
      </c>
      <c r="G23" s="40" t="str">
        <f>TEXT(TransactionsTable[DATE], "mmm - yyyy")</f>
        <v>Mar - 2016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45">
      <c r="A24" s="3"/>
      <c r="B24" s="42">
        <v>42452</v>
      </c>
      <c r="C24" s="43">
        <v>31</v>
      </c>
      <c r="D24" s="44" t="s">
        <v>90</v>
      </c>
      <c r="E24" s="44" t="s">
        <v>26</v>
      </c>
      <c r="F24" s="44" t="str">
        <f>IF(OR((TEXT(TransactionsTable[DATE], "dddd") = "Saturday"), (TEXT(TransactionsTable[DATE], "dddd") = "Sunday")), "Weekend", "Weekday")</f>
        <v>Weekday</v>
      </c>
      <c r="G24" s="44" t="str">
        <f>TEXT(TransactionsTable[DATE], "mmm - yyyy")</f>
        <v>Mar - 2016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45">
      <c r="A25" s="3"/>
      <c r="B25" s="9">
        <v>42452</v>
      </c>
      <c r="C25" s="10">
        <v>31</v>
      </c>
      <c r="D25" s="11" t="s">
        <v>90</v>
      </c>
      <c r="E25" s="11" t="s">
        <v>26</v>
      </c>
      <c r="F25" s="11" t="str">
        <f>IF(OR((TEXT(TransactionsTable[DATE], "dddd") = "Saturday"), (TEXT(TransactionsTable[DATE], "dddd") = "Sunday")), "Weekend", "Weekday")</f>
        <v>Weekday</v>
      </c>
      <c r="G25" s="11" t="str">
        <f>TEXT(TransactionsTable[DATE], "mmm - yyyy")</f>
        <v>Mar - 2016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45">
      <c r="A26" s="3"/>
      <c r="B26" s="9">
        <v>42452</v>
      </c>
      <c r="C26" s="10">
        <v>10</v>
      </c>
      <c r="D26" s="11" t="s">
        <v>25</v>
      </c>
      <c r="E26" s="11" t="s">
        <v>26</v>
      </c>
      <c r="F26" s="11" t="str">
        <f>IF(OR((TEXT(TransactionsTable[DATE], "dddd") = "Saturday"), (TEXT(TransactionsTable[DATE], "dddd") = "Sunday")), "Weekend", "Weekday")</f>
        <v>Weekday</v>
      </c>
      <c r="G26" s="11" t="str">
        <f>TEXT(TransactionsTable[DATE], "mmm - yyyy")</f>
        <v>Mar - 2016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45">
      <c r="A27" s="3"/>
      <c r="B27" s="9">
        <v>42451</v>
      </c>
      <c r="C27" s="10">
        <v>126</v>
      </c>
      <c r="D27" s="11" t="s">
        <v>43</v>
      </c>
      <c r="E27" s="11" t="s">
        <v>18</v>
      </c>
      <c r="F27" s="11" t="str">
        <f>IF(OR((TEXT(TransactionsTable[DATE], "dddd") = "Saturday"), (TEXT(TransactionsTable[DATE], "dddd") = "Sunday")), "Weekend", "Weekday")</f>
        <v>Weekday</v>
      </c>
      <c r="G27" s="11" t="str">
        <f>TEXT(TransactionsTable[DATE], "mmm - yyyy")</f>
        <v>Mar - 2016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45">
      <c r="A28" s="3"/>
      <c r="B28" s="9">
        <v>42451</v>
      </c>
      <c r="C28" s="10">
        <v>54</v>
      </c>
      <c r="D28" s="11" t="s">
        <v>25</v>
      </c>
      <c r="E28" s="11" t="s">
        <v>26</v>
      </c>
      <c r="F28" s="11" t="str">
        <f>IF(OR((TEXT(TransactionsTable[DATE], "dddd") = "Saturday"), (TEXT(TransactionsTable[DATE], "dddd") = "Sunday")), "Weekend", "Weekday")</f>
        <v>Weekday</v>
      </c>
      <c r="G28" s="11" t="str">
        <f>TEXT(TransactionsTable[DATE], "mmm - yyyy")</f>
        <v>Mar - 2016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45">
      <c r="A29" s="3"/>
      <c r="B29" s="9">
        <v>42450</v>
      </c>
      <c r="C29" s="10">
        <v>75</v>
      </c>
      <c r="D29" s="11" t="s">
        <v>64</v>
      </c>
      <c r="E29" s="11" t="s">
        <v>24</v>
      </c>
      <c r="F29" s="11" t="str">
        <f>IF(OR((TEXT(TransactionsTable[DATE], "dddd") = "Saturday"), (TEXT(TransactionsTable[DATE], "dddd") = "Sunday")), "Weekend", "Weekday")</f>
        <v>Weekday</v>
      </c>
      <c r="G29" s="11" t="str">
        <f>TEXT(TransactionsTable[DATE], "mmm - yyyy")</f>
        <v>Mar - 2016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45">
      <c r="A30" s="3"/>
      <c r="B30" s="9">
        <v>42449</v>
      </c>
      <c r="C30" s="10">
        <v>62</v>
      </c>
      <c r="D30" s="11" t="s">
        <v>37</v>
      </c>
      <c r="E30" s="11" t="s">
        <v>26</v>
      </c>
      <c r="F30" s="11" t="str">
        <f>IF(OR((TEXT(TransactionsTable[DATE], "dddd") = "Saturday"), (TEXT(TransactionsTable[DATE], "dddd") = "Sunday")), "Weekend", "Weekday")</f>
        <v>Weekend</v>
      </c>
      <c r="G30" s="11" t="str">
        <f>TEXT(TransactionsTable[DATE], "mmm - yyyy")</f>
        <v>Mar - 2016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45">
      <c r="A31" s="3"/>
      <c r="B31" s="9">
        <v>42449</v>
      </c>
      <c r="C31" s="10">
        <v>41</v>
      </c>
      <c r="D31" s="11" t="s">
        <v>27</v>
      </c>
      <c r="E31" s="11" t="s">
        <v>28</v>
      </c>
      <c r="F31" s="11" t="str">
        <f>IF(OR((TEXT(TransactionsTable[DATE], "dddd") = "Saturday"), (TEXT(TransactionsTable[DATE], "dddd") = "Sunday")), "Weekend", "Weekday")</f>
        <v>Weekend</v>
      </c>
      <c r="G31" s="11" t="str">
        <f>TEXT(TransactionsTable[DATE], "mmm - yyyy")</f>
        <v>Mar - 2016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45">
      <c r="A32" s="3"/>
      <c r="B32" s="38">
        <v>42444</v>
      </c>
      <c r="C32" s="39">
        <v>300</v>
      </c>
      <c r="D32" s="40" t="s">
        <v>49</v>
      </c>
      <c r="E32" s="40" t="s">
        <v>50</v>
      </c>
      <c r="F32" s="40" t="str">
        <f>IF(OR((TEXT(TransactionsTable[DATE], "dddd") = "Saturday"), (TEXT(TransactionsTable[DATE], "dddd") = "Sunday")), "Weekend", "Weekday")</f>
        <v>Weekday</v>
      </c>
      <c r="G32" s="40" t="str">
        <f>TEXT(TransactionsTable[DATE], "mmm - yyyy")</f>
        <v>Mar - 2016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45">
      <c r="A33" s="3"/>
      <c r="B33" s="9">
        <v>42444</v>
      </c>
      <c r="C33" s="10">
        <v>33</v>
      </c>
      <c r="D33" s="11" t="s">
        <v>88</v>
      </c>
      <c r="E33" s="11" t="s">
        <v>24</v>
      </c>
      <c r="F33" s="11" t="str">
        <f>IF(OR((TEXT(TransactionsTable[DATE], "dddd") = "Saturday"), (TEXT(TransactionsTable[DATE], "dddd") = "Sunday")), "Weekend", "Weekday")</f>
        <v>Weekday</v>
      </c>
      <c r="G33" s="11" t="str">
        <f>TEXT(TransactionsTable[DATE], "mmm - yyyy")</f>
        <v>Mar - 2016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45">
      <c r="A34" s="3"/>
      <c r="B34" s="9">
        <v>42433</v>
      </c>
      <c r="C34" s="10">
        <v>12</v>
      </c>
      <c r="D34" s="11" t="s">
        <v>29</v>
      </c>
      <c r="E34" s="11" t="s">
        <v>26</v>
      </c>
      <c r="F34" s="11" t="str">
        <f>IF(OR((TEXT(TransactionsTable[DATE], "dddd") = "Saturday"), (TEXT(TransactionsTable[DATE], "dddd") = "Sunday")), "Weekend", "Weekday")</f>
        <v>Weekday</v>
      </c>
      <c r="G34" s="11" t="str">
        <f>TEXT(TransactionsTable[DATE], "mmm - yyyy")</f>
        <v>Mar - 2016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45">
      <c r="A35" s="3"/>
      <c r="B35" s="38">
        <v>42432</v>
      </c>
      <c r="C35" s="39">
        <v>1000</v>
      </c>
      <c r="D35" s="40" t="s">
        <v>236</v>
      </c>
      <c r="E35" s="40" t="s">
        <v>50</v>
      </c>
      <c r="F35" s="40" t="str">
        <f>IF(OR((TEXT(TransactionsTable[DATE], "dddd") = "Saturday"), (TEXT(TransactionsTable[DATE], "dddd") = "Sunday")), "Weekend", "Weekday")</f>
        <v>Weekday</v>
      </c>
      <c r="G35" s="40" t="str">
        <f>TEXT(TransactionsTable[DATE], "mmm - yyyy")</f>
        <v>Mar - 2016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45">
      <c r="A36" s="3"/>
      <c r="B36" s="9">
        <v>42430</v>
      </c>
      <c r="C36" s="10">
        <v>16</v>
      </c>
      <c r="D36" s="11" t="s">
        <v>87</v>
      </c>
      <c r="E36" s="11" t="s">
        <v>22</v>
      </c>
      <c r="F36" s="11" t="str">
        <f>IF(OR((TEXT(TransactionsTable[DATE], "dddd") = "Saturday"), (TEXT(TransactionsTable[DATE], "dddd") = "Sunday")), "Weekend", "Weekday")</f>
        <v>Weekday</v>
      </c>
      <c r="G36" s="11" t="str">
        <f>TEXT(TransactionsTable[DATE], "mmm - yyyy")</f>
        <v>Mar - 2016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45">
      <c r="A37" s="3"/>
      <c r="B37" s="9">
        <v>42430</v>
      </c>
      <c r="C37" s="10">
        <v>33</v>
      </c>
      <c r="D37" s="11" t="s">
        <v>33</v>
      </c>
      <c r="E37" s="11" t="s">
        <v>28</v>
      </c>
      <c r="F37" s="11" t="str">
        <f>IF(OR((TEXT(TransactionsTable[DATE], "dddd") = "Saturday"), (TEXT(TransactionsTable[DATE], "dddd") = "Sunday")), "Weekend", "Weekday")</f>
        <v>Weekday</v>
      </c>
      <c r="G37" s="11" t="str">
        <f>TEXT(TransactionsTable[DATE], "mmm - yyyy")</f>
        <v>Mar - 2016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45">
      <c r="A38" s="3"/>
      <c r="B38" s="9">
        <v>42429</v>
      </c>
      <c r="C38" s="10">
        <v>59</v>
      </c>
      <c r="D38" s="11" t="s">
        <v>62</v>
      </c>
      <c r="E38" s="11" t="s">
        <v>26</v>
      </c>
      <c r="F38" s="11" t="str">
        <f>IF(OR((TEXT(TransactionsTable[DATE], "dddd") = "Saturday"), (TEXT(TransactionsTable[DATE], "dddd") = "Sunday")), "Weekend", "Weekday")</f>
        <v>Weekday</v>
      </c>
      <c r="G38" s="11" t="str">
        <f>TEXT(TransactionsTable[DATE], "mmm - yyyy")</f>
        <v>Feb - 2016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45">
      <c r="A39" s="3"/>
      <c r="B39" s="9">
        <v>42427</v>
      </c>
      <c r="C39" s="10">
        <v>123</v>
      </c>
      <c r="D39" s="11" t="s">
        <v>235</v>
      </c>
      <c r="E39" s="11" t="s">
        <v>18</v>
      </c>
      <c r="F39" s="11" t="str">
        <f>IF(OR((TEXT(TransactionsTable[DATE], "dddd") = "Saturday"), (TEXT(TransactionsTable[DATE], "dddd") = "Sunday")), "Weekend", "Weekday")</f>
        <v>Weekend</v>
      </c>
      <c r="G39" s="11" t="str">
        <f>TEXT(TransactionsTable[DATE], "mmm - yyyy")</f>
        <v>Feb - 2016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45">
      <c r="A40" s="3"/>
      <c r="B40" s="9">
        <v>42425</v>
      </c>
      <c r="C40" s="10">
        <v>1500</v>
      </c>
      <c r="D40" s="11" t="s">
        <v>49</v>
      </c>
      <c r="E40" s="11" t="s">
        <v>50</v>
      </c>
      <c r="F40" s="11" t="str">
        <f>IF(OR((TEXT(TransactionsTable[DATE], "dddd") = "Saturday"), (TEXT(TransactionsTable[DATE], "dddd") = "Sunday")), "Weekend", "Weekday")</f>
        <v>Weekday</v>
      </c>
      <c r="G40" s="11" t="str">
        <f>TEXT(TransactionsTable[DATE], "mmm - yyyy")</f>
        <v>Feb - 2016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45">
      <c r="A41" s="3"/>
      <c r="B41" s="9">
        <v>42423</v>
      </c>
      <c r="C41" s="10">
        <v>9</v>
      </c>
      <c r="D41" s="11" t="s">
        <v>234</v>
      </c>
      <c r="E41" s="11" t="s">
        <v>20</v>
      </c>
      <c r="F41" s="11" t="str">
        <f>IF(OR((TEXT(TransactionsTable[DATE], "dddd") = "Saturday"), (TEXT(TransactionsTable[DATE], "dddd") = "Sunday")), "Weekend", "Weekday")</f>
        <v>Weekday</v>
      </c>
      <c r="G41" s="11" t="str">
        <f>TEXT(TransactionsTable[DATE], "mmm - yyyy")</f>
        <v>Feb - 2016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45">
      <c r="A42" s="3"/>
      <c r="B42" s="9">
        <v>42418</v>
      </c>
      <c r="C42" s="10">
        <v>21</v>
      </c>
      <c r="D42" s="11" t="s">
        <v>233</v>
      </c>
      <c r="E42" s="11" t="s">
        <v>26</v>
      </c>
      <c r="F42" s="11" t="str">
        <f>IF(OR((TEXT(TransactionsTable[DATE], "dddd") = "Saturday"), (TEXT(TransactionsTable[DATE], "dddd") = "Sunday")), "Weekend", "Weekday")</f>
        <v>Weekday</v>
      </c>
      <c r="G42" s="11" t="str">
        <f>TEXT(TransactionsTable[DATE], "mmm - yyyy")</f>
        <v>Feb - 2016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45">
      <c r="A43" s="3"/>
      <c r="B43" s="9">
        <v>42417</v>
      </c>
      <c r="C43" s="10">
        <v>60</v>
      </c>
      <c r="D43" s="11" t="s">
        <v>232</v>
      </c>
      <c r="E43" s="11" t="s">
        <v>32</v>
      </c>
      <c r="F43" s="11" t="str">
        <f>IF(OR((TEXT(TransactionsTable[DATE], "dddd") = "Saturday"), (TEXT(TransactionsTable[DATE], "dddd") = "Sunday")), "Weekend", "Weekday")</f>
        <v>Weekday</v>
      </c>
      <c r="G43" s="11" t="str">
        <f>TEXT(TransactionsTable[DATE], "mmm - yyyy")</f>
        <v>Feb - 2016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45">
      <c r="A44" s="3"/>
      <c r="B44" s="9">
        <v>42417</v>
      </c>
      <c r="C44" s="10">
        <v>60</v>
      </c>
      <c r="D44" s="11" t="s">
        <v>232</v>
      </c>
      <c r="E44" s="11" t="s">
        <v>32</v>
      </c>
      <c r="F44" s="11" t="str">
        <f>IF(OR((TEXT(TransactionsTable[DATE], "dddd") = "Saturday"), (TEXT(TransactionsTable[DATE], "dddd") = "Sunday")), "Weekend", "Weekday")</f>
        <v>Weekday</v>
      </c>
      <c r="G44" s="11" t="str">
        <f>TEXT(TransactionsTable[DATE], "mmm - yyyy")</f>
        <v>Feb - 2016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45">
      <c r="A45" s="3"/>
      <c r="B45" s="9">
        <v>42413</v>
      </c>
      <c r="C45" s="10">
        <v>44</v>
      </c>
      <c r="D45" s="11" t="s">
        <v>27</v>
      </c>
      <c r="E45" s="11" t="s">
        <v>28</v>
      </c>
      <c r="F45" s="11" t="str">
        <f>IF(OR((TEXT(TransactionsTable[DATE], "dddd") = "Saturday"), (TEXT(TransactionsTable[DATE], "dddd") = "Sunday")), "Weekend", "Weekday")</f>
        <v>Weekend</v>
      </c>
      <c r="G45" s="11" t="str">
        <f>TEXT(TransactionsTable[DATE], "mmm - yyyy")</f>
        <v>Feb - 2016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45">
      <c r="A46" s="3"/>
      <c r="B46" s="9">
        <v>42413</v>
      </c>
      <c r="C46" s="10">
        <v>18</v>
      </c>
      <c r="D46" s="11" t="s">
        <v>30</v>
      </c>
      <c r="E46" s="11" t="s">
        <v>26</v>
      </c>
      <c r="F46" s="11" t="str">
        <f>IF(OR((TEXT(TransactionsTable[DATE], "dddd") = "Saturday"), (TEXT(TransactionsTable[DATE], "dddd") = "Sunday")), "Weekend", "Weekday")</f>
        <v>Weekend</v>
      </c>
      <c r="G46" s="11" t="str">
        <f>TEXT(TransactionsTable[DATE], "mmm - yyyy")</f>
        <v>Feb - 2016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45">
      <c r="A47" s="3"/>
      <c r="B47" s="9">
        <v>42411</v>
      </c>
      <c r="C47" s="10">
        <v>21</v>
      </c>
      <c r="D47" s="11" t="s">
        <v>231</v>
      </c>
      <c r="E47" s="11" t="s">
        <v>26</v>
      </c>
      <c r="F47" s="11" t="str">
        <f>IF(OR((TEXT(TransactionsTable[DATE], "dddd") = "Saturday"), (TEXT(TransactionsTable[DATE], "dddd") = "Sunday")), "Weekend", "Weekday")</f>
        <v>Weekday</v>
      </c>
      <c r="G47" s="11" t="str">
        <f>TEXT(TransactionsTable[DATE], "mmm - yyyy")</f>
        <v>Feb - 2016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45">
      <c r="A48" s="3"/>
      <c r="B48" s="9">
        <v>42410</v>
      </c>
      <c r="C48" s="10">
        <v>72</v>
      </c>
      <c r="D48" s="11" t="s">
        <v>217</v>
      </c>
      <c r="E48" s="11" t="s">
        <v>26</v>
      </c>
      <c r="F48" s="11" t="str">
        <f>IF(OR((TEXT(TransactionsTable[DATE], "dddd") = "Saturday"), (TEXT(TransactionsTable[DATE], "dddd") = "Sunday")), "Weekend", "Weekday")</f>
        <v>Weekday</v>
      </c>
      <c r="G48" s="11" t="str">
        <f>TEXT(TransactionsTable[DATE], "mmm - yyyy")</f>
        <v>Feb - 2016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45">
      <c r="A49" s="3"/>
      <c r="B49" s="9">
        <v>42409</v>
      </c>
      <c r="C49" s="10">
        <v>6</v>
      </c>
      <c r="D49" s="11" t="s">
        <v>23</v>
      </c>
      <c r="E49" s="11" t="s">
        <v>24</v>
      </c>
      <c r="F49" s="11" t="str">
        <f>IF(OR((TEXT(TransactionsTable[DATE], "dddd") = "Saturday"), (TEXT(TransactionsTable[DATE], "dddd") = "Sunday")), "Weekend", "Weekday")</f>
        <v>Weekday</v>
      </c>
      <c r="G49" s="11" t="str">
        <f>TEXT(TransactionsTable[DATE], "mmm - yyyy")</f>
        <v>Feb - 2016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45">
      <c r="A50" s="3"/>
      <c r="B50" s="9">
        <v>42408</v>
      </c>
      <c r="C50" s="10">
        <v>493</v>
      </c>
      <c r="D50" s="11" t="s">
        <v>126</v>
      </c>
      <c r="E50" s="11" t="s">
        <v>69</v>
      </c>
      <c r="F50" s="11" t="str">
        <f>IF(OR((TEXT(TransactionsTable[DATE], "dddd") = "Saturday"), (TEXT(TransactionsTable[DATE], "dddd") = "Sunday")), "Weekend", "Weekday")</f>
        <v>Weekday</v>
      </c>
      <c r="G50" s="11" t="str">
        <f>TEXT(TransactionsTable[DATE], "mmm - yyyy")</f>
        <v>Feb - 2016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45">
      <c r="A51" s="3"/>
      <c r="B51" s="9">
        <v>42407</v>
      </c>
      <c r="C51" s="10">
        <v>189</v>
      </c>
      <c r="D51" s="11" t="s">
        <v>29</v>
      </c>
      <c r="E51" s="11" t="s">
        <v>26</v>
      </c>
      <c r="F51" s="11" t="str">
        <f>IF(OR((TEXT(TransactionsTable[DATE], "dddd") = "Saturday"), (TEXT(TransactionsTable[DATE], "dddd") = "Sunday")), "Weekend", "Weekday")</f>
        <v>Weekend</v>
      </c>
      <c r="G51" s="11" t="str">
        <f>TEXT(TransactionsTable[DATE], "mmm - yyyy")</f>
        <v>Feb - 2016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45">
      <c r="A52" s="3"/>
      <c r="B52" s="9">
        <v>42405</v>
      </c>
      <c r="C52" s="10">
        <v>27</v>
      </c>
      <c r="D52" s="11" t="s">
        <v>25</v>
      </c>
      <c r="E52" s="11" t="s">
        <v>26</v>
      </c>
      <c r="F52" s="11" t="str">
        <f>IF(OR((TEXT(TransactionsTable[DATE], "dddd") = "Saturday"), (TEXT(TransactionsTable[DATE], "dddd") = "Sunday")), "Weekend", "Weekday")</f>
        <v>Weekday</v>
      </c>
      <c r="G52" s="11" t="str">
        <f>TEXT(TransactionsTable[DATE], "mmm - yyyy")</f>
        <v>Feb - 2016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45">
      <c r="A53" s="3"/>
      <c r="B53" s="9">
        <v>42405</v>
      </c>
      <c r="C53" s="10">
        <v>163</v>
      </c>
      <c r="D53" s="11" t="s">
        <v>180</v>
      </c>
      <c r="E53" s="11" t="s">
        <v>69</v>
      </c>
      <c r="F53" s="11" t="str">
        <f>IF(OR((TEXT(TransactionsTable[DATE], "dddd") = "Saturday"), (TEXT(TransactionsTable[DATE], "dddd") = "Sunday")), "Weekend", "Weekday")</f>
        <v>Weekday</v>
      </c>
      <c r="G53" s="11" t="str">
        <f>TEXT(TransactionsTable[DATE], "mmm - yyyy")</f>
        <v>Feb - 2016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45">
      <c r="A54" s="3"/>
      <c r="B54" s="9">
        <v>42404</v>
      </c>
      <c r="C54" s="10">
        <v>31</v>
      </c>
      <c r="D54" s="11" t="s">
        <v>33</v>
      </c>
      <c r="E54" s="11" t="s">
        <v>28</v>
      </c>
      <c r="F54" s="11" t="str">
        <f>IF(OR((TEXT(TransactionsTable[DATE], "dddd") = "Saturday"), (TEXT(TransactionsTable[DATE], "dddd") = "Sunday")), "Weekend", "Weekday")</f>
        <v>Weekday</v>
      </c>
      <c r="G54" s="11" t="str">
        <f>TEXT(TransactionsTable[DATE], "mmm - yyyy")</f>
        <v>Feb - 2016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45">
      <c r="A55" s="3"/>
      <c r="B55" s="9">
        <v>42399</v>
      </c>
      <c r="C55" s="10">
        <v>144</v>
      </c>
      <c r="D55" s="11" t="s">
        <v>17</v>
      </c>
      <c r="E55" s="11" t="s">
        <v>18</v>
      </c>
      <c r="F55" s="11" t="str">
        <f>IF(OR((TEXT(TransactionsTable[DATE], "dddd") = "Saturday"), (TEXT(TransactionsTable[DATE], "dddd") = "Sunday")), "Weekend", "Weekday")</f>
        <v>Weekend</v>
      </c>
      <c r="G55" s="11" t="str">
        <f>TEXT(TransactionsTable[DATE], "mmm - yyyy")</f>
        <v>Jan - 2016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45">
      <c r="A56" s="3"/>
      <c r="B56" s="9">
        <v>42394</v>
      </c>
      <c r="C56" s="10">
        <v>350</v>
      </c>
      <c r="D56" s="11" t="s">
        <v>230</v>
      </c>
      <c r="E56" s="11" t="s">
        <v>50</v>
      </c>
      <c r="F56" s="11" t="str">
        <f>IF(OR((TEXT(TransactionsTable[DATE], "dddd") = "Saturday"), (TEXT(TransactionsTable[DATE], "dddd") = "Sunday")), "Weekend", "Weekday")</f>
        <v>Weekday</v>
      </c>
      <c r="G56" s="11" t="str">
        <f>TEXT(TransactionsTable[DATE], "mmm - yyyy")</f>
        <v>Jan - 2016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45">
      <c r="A57" s="3"/>
      <c r="B57" s="9">
        <v>42394</v>
      </c>
      <c r="C57" s="10">
        <v>31</v>
      </c>
      <c r="D57" s="11" t="s">
        <v>33</v>
      </c>
      <c r="E57" s="11" t="s">
        <v>28</v>
      </c>
      <c r="F57" s="11" t="str">
        <f>IF(OR((TEXT(TransactionsTable[DATE], "dddd") = "Saturday"), (TEXT(TransactionsTable[DATE], "dddd") = "Sunday")), "Weekend", "Weekday")</f>
        <v>Weekday</v>
      </c>
      <c r="G57" s="11" t="str">
        <f>TEXT(TransactionsTable[DATE], "mmm - yyyy")</f>
        <v>Jan - 2016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45">
      <c r="A58" s="3"/>
      <c r="B58" s="9">
        <v>42394</v>
      </c>
      <c r="C58" s="10">
        <v>44</v>
      </c>
      <c r="D58" s="11" t="s">
        <v>33</v>
      </c>
      <c r="E58" s="11" t="s">
        <v>28</v>
      </c>
      <c r="F58" s="11" t="str">
        <f>IF(OR((TEXT(TransactionsTable[DATE], "dddd") = "Saturday"), (TEXT(TransactionsTable[DATE], "dddd") = "Sunday")), "Weekend", "Weekday")</f>
        <v>Weekday</v>
      </c>
      <c r="G58" s="11" t="str">
        <f>TEXT(TransactionsTable[DATE], "mmm - yyyy")</f>
        <v>Jan - 2016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45">
      <c r="A59" s="3"/>
      <c r="B59" s="9">
        <v>42394</v>
      </c>
      <c r="C59" s="10">
        <v>135</v>
      </c>
      <c r="D59" s="11" t="s">
        <v>49</v>
      </c>
      <c r="E59" s="11" t="s">
        <v>50</v>
      </c>
      <c r="F59" s="11" t="str">
        <f>IF(OR((TEXT(TransactionsTable[DATE], "dddd") = "Saturday"), (TEXT(TransactionsTable[DATE], "dddd") = "Sunday")), "Weekend", "Weekday")</f>
        <v>Weekday</v>
      </c>
      <c r="G59" s="11" t="str">
        <f>TEXT(TransactionsTable[DATE], "mmm - yyyy")</f>
        <v>Jan - 2016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45">
      <c r="A60" s="3"/>
      <c r="B60" s="9">
        <v>42393</v>
      </c>
      <c r="C60" s="10">
        <v>3</v>
      </c>
      <c r="D60" s="11" t="s">
        <v>36</v>
      </c>
      <c r="E60" s="11" t="s">
        <v>22</v>
      </c>
      <c r="F60" s="11" t="str">
        <f>IF(OR((TEXT(TransactionsTable[DATE], "dddd") = "Saturday"), (TEXT(TransactionsTable[DATE], "dddd") = "Sunday")), "Weekend", "Weekday")</f>
        <v>Weekend</v>
      </c>
      <c r="G60" s="11" t="str">
        <f>TEXT(TransactionsTable[DATE], "mmm - yyyy")</f>
        <v>Jan - 2016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45">
      <c r="A61" s="3"/>
      <c r="B61" s="9">
        <v>42392</v>
      </c>
      <c r="C61" s="10">
        <v>28</v>
      </c>
      <c r="D61" s="11" t="s">
        <v>25</v>
      </c>
      <c r="E61" s="11" t="s">
        <v>26</v>
      </c>
      <c r="F61" s="11" t="str">
        <f>IF(OR((TEXT(TransactionsTable[DATE], "dddd") = "Saturday"), (TEXT(TransactionsTable[DATE], "dddd") = "Sunday")), "Weekend", "Weekday")</f>
        <v>Weekend</v>
      </c>
      <c r="G61" s="11" t="str">
        <f>TEXT(TransactionsTable[DATE], "mmm - yyyy")</f>
        <v>Jan - 2016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45">
      <c r="A62" s="3"/>
      <c r="B62" s="9">
        <v>42391</v>
      </c>
      <c r="C62" s="10">
        <v>76</v>
      </c>
      <c r="D62" s="11" t="s">
        <v>38</v>
      </c>
      <c r="E62" s="11" t="s">
        <v>22</v>
      </c>
      <c r="F62" s="11" t="str">
        <f>IF(OR((TEXT(TransactionsTable[DATE], "dddd") = "Saturday"), (TEXT(TransactionsTable[DATE], "dddd") = "Sunday")), "Weekend", "Weekday")</f>
        <v>Weekday</v>
      </c>
      <c r="G62" s="11" t="str">
        <f>TEXT(TransactionsTable[DATE], "mmm - yyyy")</f>
        <v>Jan - 2016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45">
      <c r="A63" s="3"/>
      <c r="B63" s="9">
        <v>42391</v>
      </c>
      <c r="C63" s="10">
        <v>14</v>
      </c>
      <c r="D63" s="11" t="s">
        <v>229</v>
      </c>
      <c r="E63" s="11" t="s">
        <v>22</v>
      </c>
      <c r="F63" s="11" t="str">
        <f>IF(OR((TEXT(TransactionsTable[DATE], "dddd") = "Saturday"), (TEXT(TransactionsTable[DATE], "dddd") = "Sunday")), "Weekend", "Weekday")</f>
        <v>Weekday</v>
      </c>
      <c r="G63" s="11" t="str">
        <f>TEXT(TransactionsTable[DATE], "mmm - yyyy")</f>
        <v>Jan - 2016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45">
      <c r="A64" s="3"/>
      <c r="B64" s="9">
        <v>42391</v>
      </c>
      <c r="C64" s="10">
        <v>36</v>
      </c>
      <c r="D64" s="11" t="s">
        <v>30</v>
      </c>
      <c r="E64" s="11" t="s">
        <v>26</v>
      </c>
      <c r="F64" s="11" t="str">
        <f>IF(OR((TEXT(TransactionsTable[DATE], "dddd") = "Saturday"), (TEXT(TransactionsTable[DATE], "dddd") = "Sunday")), "Weekend", "Weekday")</f>
        <v>Weekday</v>
      </c>
      <c r="G64" s="11" t="str">
        <f>TEXT(TransactionsTable[DATE], "mmm - yyyy")</f>
        <v>Jan - 2016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45">
      <c r="A65" s="3"/>
      <c r="B65" s="9">
        <v>42389</v>
      </c>
      <c r="C65" s="10">
        <v>14</v>
      </c>
      <c r="D65" s="11" t="s">
        <v>23</v>
      </c>
      <c r="E65" s="11" t="s">
        <v>24</v>
      </c>
      <c r="F65" s="11" t="str">
        <f>IF(OR((TEXT(TransactionsTable[DATE], "dddd") = "Saturday"), (TEXT(TransactionsTable[DATE], "dddd") = "Sunday")), "Weekend", "Weekday")</f>
        <v>Weekday</v>
      </c>
      <c r="G65" s="11" t="str">
        <f>TEXT(TransactionsTable[DATE], "mmm - yyyy")</f>
        <v>Jan - 2016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45">
      <c r="A66" s="3"/>
      <c r="B66" s="9">
        <v>42388</v>
      </c>
      <c r="C66" s="10">
        <v>126</v>
      </c>
      <c r="D66" s="11" t="s">
        <v>43</v>
      </c>
      <c r="E66" s="11" t="s">
        <v>18</v>
      </c>
      <c r="F66" s="11" t="str">
        <f>IF(OR((TEXT(TransactionsTable[DATE], "dddd") = "Saturday"), (TEXT(TransactionsTable[DATE], "dddd") = "Sunday")), "Weekend", "Weekday")</f>
        <v>Weekday</v>
      </c>
      <c r="G66" s="11" t="str">
        <f>TEXT(TransactionsTable[DATE], "mmm - yyyy")</f>
        <v>Jan - 2016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45">
      <c r="A67" s="3"/>
      <c r="B67" s="9">
        <v>42388</v>
      </c>
      <c r="C67" s="10">
        <v>178</v>
      </c>
      <c r="D67" s="11" t="s">
        <v>25</v>
      </c>
      <c r="E67" s="11" t="s">
        <v>26</v>
      </c>
      <c r="F67" s="11" t="str">
        <f>IF(OR((TEXT(TransactionsTable[DATE], "dddd") = "Saturday"), (TEXT(TransactionsTable[DATE], "dddd") = "Sunday")), "Weekend", "Weekday")</f>
        <v>Weekday</v>
      </c>
      <c r="G67" s="11" t="str">
        <f>TEXT(TransactionsTable[DATE], "mmm - yyyy")</f>
        <v>Jan - 2016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45">
      <c r="A68" s="3"/>
      <c r="B68" s="9">
        <v>42388</v>
      </c>
      <c r="C68" s="10">
        <v>43</v>
      </c>
      <c r="D68" s="11" t="s">
        <v>61</v>
      </c>
      <c r="E68" s="11" t="s">
        <v>24</v>
      </c>
      <c r="F68" s="11" t="str">
        <f>IF(OR((TEXT(TransactionsTable[DATE], "dddd") = "Saturday"), (TEXT(TransactionsTable[DATE], "dddd") = "Sunday")), "Weekend", "Weekday")</f>
        <v>Weekday</v>
      </c>
      <c r="G68" s="11" t="str">
        <f>TEXT(TransactionsTable[DATE], "mmm - yyyy")</f>
        <v>Jan - 2016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45">
      <c r="A69" s="3"/>
      <c r="B69" s="9">
        <v>42387</v>
      </c>
      <c r="C69" s="10">
        <v>16</v>
      </c>
      <c r="D69" s="11" t="s">
        <v>23</v>
      </c>
      <c r="E69" s="11" t="s">
        <v>24</v>
      </c>
      <c r="F69" s="11" t="str">
        <f>IF(OR((TEXT(TransactionsTable[DATE], "dddd") = "Saturday"), (TEXT(TransactionsTable[DATE], "dddd") = "Sunday")), "Weekend", "Weekday")</f>
        <v>Weekday</v>
      </c>
      <c r="G69" s="11" t="str">
        <f>TEXT(TransactionsTable[DATE], "mmm - yyyy")</f>
        <v>Jan - 2016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45">
      <c r="A70" s="3"/>
      <c r="B70" s="9">
        <v>42386</v>
      </c>
      <c r="C70" s="10">
        <v>13</v>
      </c>
      <c r="D70" s="11" t="s">
        <v>23</v>
      </c>
      <c r="E70" s="11" t="s">
        <v>24</v>
      </c>
      <c r="F70" s="11" t="str">
        <f>IF(OR((TEXT(TransactionsTable[DATE], "dddd") = "Saturday"), (TEXT(TransactionsTable[DATE], "dddd") = "Sunday")), "Weekend", "Weekday")</f>
        <v>Weekend</v>
      </c>
      <c r="G70" s="11" t="str">
        <f>TEXT(TransactionsTable[DATE], "mmm - yyyy")</f>
        <v>Jan - 2016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45">
      <c r="A71" s="3"/>
      <c r="B71" s="9">
        <v>42385</v>
      </c>
      <c r="C71" s="10">
        <v>17</v>
      </c>
      <c r="D71" s="11" t="s">
        <v>23</v>
      </c>
      <c r="E71" s="11" t="s">
        <v>24</v>
      </c>
      <c r="F71" s="11" t="str">
        <f>IF(OR((TEXT(TransactionsTable[DATE], "dddd") = "Saturday"), (TEXT(TransactionsTable[DATE], "dddd") = "Sunday")), "Weekend", "Weekday")</f>
        <v>Weekend</v>
      </c>
      <c r="G71" s="11" t="str">
        <f>TEXT(TransactionsTable[DATE], "mmm - yyyy")</f>
        <v>Jan - 2016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45">
      <c r="A72" s="3"/>
      <c r="B72" s="9">
        <v>42385</v>
      </c>
      <c r="C72" s="10">
        <v>35</v>
      </c>
      <c r="D72" s="11" t="s">
        <v>27</v>
      </c>
      <c r="E72" s="11" t="s">
        <v>28</v>
      </c>
      <c r="F72" s="11" t="str">
        <f>IF(OR((TEXT(TransactionsTable[DATE], "dddd") = "Saturday"), (TEXT(TransactionsTable[DATE], "dddd") = "Sunday")), "Weekend", "Weekday")</f>
        <v>Weekend</v>
      </c>
      <c r="G72" s="11" t="str">
        <f>TEXT(TransactionsTable[DATE], "mmm - yyyy")</f>
        <v>Jan - 2016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45">
      <c r="A73" s="3"/>
      <c r="B73" s="9">
        <v>42384</v>
      </c>
      <c r="C73" s="10">
        <v>7</v>
      </c>
      <c r="D73" s="11" t="s">
        <v>23</v>
      </c>
      <c r="E73" s="11" t="s">
        <v>24</v>
      </c>
      <c r="F73" s="11" t="str">
        <f>IF(OR((TEXT(TransactionsTable[DATE], "dddd") = "Saturday"), (TEXT(TransactionsTable[DATE], "dddd") = "Sunday")), "Weekend", "Weekday")</f>
        <v>Weekday</v>
      </c>
      <c r="G73" s="11" t="str">
        <f>TEXT(TransactionsTable[DATE], "mmm - yyyy")</f>
        <v>Jan - 2016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45">
      <c r="A74" s="3"/>
      <c r="B74" s="9">
        <v>42384</v>
      </c>
      <c r="C74" s="10">
        <v>25</v>
      </c>
      <c r="D74" s="11" t="s">
        <v>23</v>
      </c>
      <c r="E74" s="11" t="s">
        <v>24</v>
      </c>
      <c r="F74" s="11" t="str">
        <f>IF(OR((TEXT(TransactionsTable[DATE], "dddd") = "Saturday"), (TEXT(TransactionsTable[DATE], "dddd") = "Sunday")), "Weekend", "Weekday")</f>
        <v>Weekday</v>
      </c>
      <c r="G74" s="11" t="str">
        <f>TEXT(TransactionsTable[DATE], "mmm - yyyy")</f>
        <v>Jan - 2016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45">
      <c r="A75" s="3"/>
      <c r="B75" s="9">
        <v>42384</v>
      </c>
      <c r="C75" s="10">
        <v>11</v>
      </c>
      <c r="D75" s="11" t="s">
        <v>23</v>
      </c>
      <c r="E75" s="11" t="s">
        <v>24</v>
      </c>
      <c r="F75" s="11" t="str">
        <f>IF(OR((TEXT(TransactionsTable[DATE], "dddd") = "Saturday"), (TEXT(TransactionsTable[DATE], "dddd") = "Sunday")), "Weekend", "Weekday")</f>
        <v>Weekday</v>
      </c>
      <c r="G75" s="11" t="str">
        <f>TEXT(TransactionsTable[DATE], "mmm - yyyy")</f>
        <v>Jan - 2016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45">
      <c r="A76" s="3"/>
      <c r="B76" s="9">
        <v>42384</v>
      </c>
      <c r="C76" s="10">
        <v>27</v>
      </c>
      <c r="D76" s="11" t="s">
        <v>23</v>
      </c>
      <c r="E76" s="11" t="s">
        <v>24</v>
      </c>
      <c r="F76" s="11" t="str">
        <f>IF(OR((TEXT(TransactionsTable[DATE], "dddd") = "Saturday"), (TEXT(TransactionsTable[DATE], "dddd") = "Sunday")), "Weekend", "Weekday")</f>
        <v>Weekday</v>
      </c>
      <c r="G76" s="11" t="str">
        <f>TEXT(TransactionsTable[DATE], "mmm - yyyy")</f>
        <v>Jan - 2016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45">
      <c r="A77" s="3"/>
      <c r="B77" s="9">
        <v>42383</v>
      </c>
      <c r="C77" s="10">
        <v>11</v>
      </c>
      <c r="D77" s="11" t="s">
        <v>23</v>
      </c>
      <c r="E77" s="11" t="s">
        <v>24</v>
      </c>
      <c r="F77" s="11" t="str">
        <f>IF(OR((TEXT(TransactionsTable[DATE], "dddd") = "Saturday"), (TEXT(TransactionsTable[DATE], "dddd") = "Sunday")), "Weekend", "Weekday")</f>
        <v>Weekday</v>
      </c>
      <c r="G77" s="11" t="str">
        <f>TEXT(TransactionsTable[DATE], "mmm - yyyy")</f>
        <v>Jan - 2016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45">
      <c r="A78" s="3"/>
      <c r="B78" s="9">
        <v>42383</v>
      </c>
      <c r="C78" s="10">
        <v>16</v>
      </c>
      <c r="D78" s="11" t="s">
        <v>23</v>
      </c>
      <c r="E78" s="11" t="s">
        <v>24</v>
      </c>
      <c r="F78" s="11" t="str">
        <f>IF(OR((TEXT(TransactionsTable[DATE], "dddd") = "Saturday"), (TEXT(TransactionsTable[DATE], "dddd") = "Sunday")), "Weekend", "Weekday")</f>
        <v>Weekday</v>
      </c>
      <c r="G78" s="11" t="str">
        <f>TEXT(TransactionsTable[DATE], "mmm - yyyy")</f>
        <v>Jan - 2016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45">
      <c r="A79" s="3"/>
      <c r="B79" s="9">
        <v>42383</v>
      </c>
      <c r="C79" s="10">
        <v>21</v>
      </c>
      <c r="D79" s="11" t="s">
        <v>23</v>
      </c>
      <c r="E79" s="11" t="s">
        <v>24</v>
      </c>
      <c r="F79" s="11" t="str">
        <f>IF(OR((TEXT(TransactionsTable[DATE], "dddd") = "Saturday"), (TEXT(TransactionsTable[DATE], "dddd") = "Sunday")), "Weekend", "Weekday")</f>
        <v>Weekday</v>
      </c>
      <c r="G79" s="11" t="str">
        <f>TEXT(TransactionsTable[DATE], "mmm - yyyy")</f>
        <v>Jan - 2016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45">
      <c r="A80" s="3"/>
      <c r="B80" s="9">
        <v>42383</v>
      </c>
      <c r="C80" s="10">
        <v>22</v>
      </c>
      <c r="D80" s="11" t="s">
        <v>23</v>
      </c>
      <c r="E80" s="11" t="s">
        <v>24</v>
      </c>
      <c r="F80" s="11" t="str">
        <f>IF(OR((TEXT(TransactionsTable[DATE], "dddd") = "Saturday"), (TEXT(TransactionsTable[DATE], "dddd") = "Sunday")), "Weekend", "Weekday")</f>
        <v>Weekday</v>
      </c>
      <c r="G80" s="11" t="str">
        <f>TEXT(TransactionsTable[DATE], "mmm - yyyy")</f>
        <v>Jan - 2016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45">
      <c r="A81" s="3"/>
      <c r="B81" s="9">
        <v>42383</v>
      </c>
      <c r="C81" s="10">
        <v>57</v>
      </c>
      <c r="D81" s="11" t="s">
        <v>217</v>
      </c>
      <c r="E81" s="11" t="s">
        <v>26</v>
      </c>
      <c r="F81" s="11" t="str">
        <f>IF(OR((TEXT(TransactionsTable[DATE], "dddd") = "Saturday"), (TEXT(TransactionsTable[DATE], "dddd") = "Sunday")), "Weekend", "Weekday")</f>
        <v>Weekday</v>
      </c>
      <c r="G81" s="11" t="str">
        <f>TEXT(TransactionsTable[DATE], "mmm - yyyy")</f>
        <v>Jan - 2016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45">
      <c r="A82" s="3"/>
      <c r="B82" s="9">
        <v>42382</v>
      </c>
      <c r="C82" s="10">
        <v>35</v>
      </c>
      <c r="D82" s="11" t="s">
        <v>23</v>
      </c>
      <c r="E82" s="11" t="s">
        <v>24</v>
      </c>
      <c r="F82" s="11" t="str">
        <f>IF(OR((TEXT(TransactionsTable[DATE], "dddd") = "Saturday"), (TEXT(TransactionsTable[DATE], "dddd") = "Sunday")), "Weekend", "Weekday")</f>
        <v>Weekday</v>
      </c>
      <c r="G82" s="11" t="str">
        <f>TEXT(TransactionsTable[DATE], "mmm - yyyy")</f>
        <v>Jan - 2016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45">
      <c r="A83" s="3"/>
      <c r="B83" s="9">
        <v>42382</v>
      </c>
      <c r="C83" s="10">
        <v>61</v>
      </c>
      <c r="D83" s="11" t="s">
        <v>23</v>
      </c>
      <c r="E83" s="11" t="s">
        <v>24</v>
      </c>
      <c r="F83" s="11" t="str">
        <f>IF(OR((TEXT(TransactionsTable[DATE], "dddd") = "Saturday"), (TEXT(TransactionsTable[DATE], "dddd") = "Sunday")), "Weekend", "Weekday")</f>
        <v>Weekday</v>
      </c>
      <c r="G83" s="11" t="str">
        <f>TEXT(TransactionsTable[DATE], "mmm - yyyy")</f>
        <v>Jan - 2016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45">
      <c r="A84" s="3"/>
      <c r="B84" s="9">
        <v>42381</v>
      </c>
      <c r="C84" s="10">
        <v>39</v>
      </c>
      <c r="D84" s="11" t="s">
        <v>23</v>
      </c>
      <c r="E84" s="11" t="s">
        <v>24</v>
      </c>
      <c r="F84" s="11" t="str">
        <f>IF(OR((TEXT(TransactionsTable[DATE], "dddd") = "Saturday"), (TEXT(TransactionsTable[DATE], "dddd") = "Sunday")), "Weekend", "Weekday")</f>
        <v>Weekday</v>
      </c>
      <c r="G84" s="11" t="str">
        <f>TEXT(TransactionsTable[DATE], "mmm - yyyy")</f>
        <v>Jan - 2016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45">
      <c r="A85" s="3"/>
      <c r="B85" s="9">
        <v>42381</v>
      </c>
      <c r="C85" s="10">
        <v>6</v>
      </c>
      <c r="D85" s="11" t="s">
        <v>37</v>
      </c>
      <c r="E85" s="11" t="s">
        <v>26</v>
      </c>
      <c r="F85" s="11" t="str">
        <f>IF(OR((TEXT(TransactionsTable[DATE], "dddd") = "Saturday"), (TEXT(TransactionsTable[DATE], "dddd") = "Sunday")), "Weekend", "Weekday")</f>
        <v>Weekday</v>
      </c>
      <c r="G85" s="11" t="str">
        <f>TEXT(TransactionsTable[DATE], "mmm - yyyy")</f>
        <v>Jan - 2016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45">
      <c r="A86" s="3"/>
      <c r="B86" s="9">
        <v>42380</v>
      </c>
      <c r="C86" s="10">
        <v>4</v>
      </c>
      <c r="D86" s="11" t="s">
        <v>23</v>
      </c>
      <c r="E86" s="11" t="s">
        <v>24</v>
      </c>
      <c r="F86" s="11" t="str">
        <f>IF(OR((TEXT(TransactionsTable[DATE], "dddd") = "Saturday"), (TEXT(TransactionsTable[DATE], "dddd") = "Sunday")), "Weekend", "Weekday")</f>
        <v>Weekday</v>
      </c>
      <c r="G86" s="11" t="str">
        <f>TEXT(TransactionsTable[DATE], "mmm - yyyy")</f>
        <v>Jan - 2016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45">
      <c r="A87" s="3"/>
      <c r="B87" s="9">
        <v>42380</v>
      </c>
      <c r="C87" s="10">
        <v>15</v>
      </c>
      <c r="D87" s="11" t="s">
        <v>23</v>
      </c>
      <c r="E87" s="11" t="s">
        <v>24</v>
      </c>
      <c r="F87" s="11" t="str">
        <f>IF(OR((TEXT(TransactionsTable[DATE], "dddd") = "Saturday"), (TEXT(TransactionsTable[DATE], "dddd") = "Sunday")), "Weekend", "Weekday")</f>
        <v>Weekday</v>
      </c>
      <c r="G87" s="11" t="str">
        <f>TEXT(TransactionsTable[DATE], "mmm - yyyy")</f>
        <v>Jan - 2016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45">
      <c r="A88" s="3"/>
      <c r="B88" s="9">
        <v>42380</v>
      </c>
      <c r="C88" s="10">
        <v>42</v>
      </c>
      <c r="D88" s="11" t="s">
        <v>23</v>
      </c>
      <c r="E88" s="11" t="s">
        <v>24</v>
      </c>
      <c r="F88" s="11" t="str">
        <f>IF(OR((TEXT(TransactionsTable[DATE], "dddd") = "Saturday"), (TEXT(TransactionsTable[DATE], "dddd") = "Sunday")), "Weekend", "Weekday")</f>
        <v>Weekday</v>
      </c>
      <c r="G88" s="11" t="str">
        <f>TEXT(TransactionsTable[DATE], "mmm - yyyy")</f>
        <v>Jan - 2016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45">
      <c r="A89" s="3"/>
      <c r="B89" s="9">
        <v>42380</v>
      </c>
      <c r="C89" s="10">
        <v>261</v>
      </c>
      <c r="D89" s="11" t="s">
        <v>25</v>
      </c>
      <c r="E89" s="11" t="s">
        <v>26</v>
      </c>
      <c r="F89" s="11" t="str">
        <f>IF(OR((TEXT(TransactionsTable[DATE], "dddd") = "Saturday"), (TEXT(TransactionsTable[DATE], "dddd") = "Sunday")), "Weekend", "Weekday")</f>
        <v>Weekday</v>
      </c>
      <c r="G89" s="11" t="str">
        <f>TEXT(TransactionsTable[DATE], "mmm - yyyy")</f>
        <v>Jan - 2016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45">
      <c r="A90" s="3"/>
      <c r="B90" s="9">
        <v>42380</v>
      </c>
      <c r="C90" s="10">
        <v>30</v>
      </c>
      <c r="D90" s="11" t="s">
        <v>27</v>
      </c>
      <c r="E90" s="11" t="s">
        <v>28</v>
      </c>
      <c r="F90" s="11" t="str">
        <f>IF(OR((TEXT(TransactionsTable[DATE], "dddd") = "Saturday"), (TEXT(TransactionsTable[DATE], "dddd") = "Sunday")), "Weekend", "Weekday")</f>
        <v>Weekday</v>
      </c>
      <c r="G90" s="11" t="str">
        <f>TEXT(TransactionsTable[DATE], "mmm - yyyy")</f>
        <v>Jan - 2016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45">
      <c r="A91" s="3"/>
      <c r="B91" s="9">
        <v>42379</v>
      </c>
      <c r="C91" s="10">
        <v>27</v>
      </c>
      <c r="D91" s="11" t="s">
        <v>23</v>
      </c>
      <c r="E91" s="11" t="s">
        <v>24</v>
      </c>
      <c r="F91" s="11" t="str">
        <f>IF(OR((TEXT(TransactionsTable[DATE], "dddd") = "Saturday"), (TEXT(TransactionsTable[DATE], "dddd") = "Sunday")), "Weekend", "Weekday")</f>
        <v>Weekend</v>
      </c>
      <c r="G91" s="11" t="str">
        <f>TEXT(TransactionsTable[DATE], "mmm - yyyy")</f>
        <v>Jan - 2016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45">
      <c r="A92" s="3"/>
      <c r="B92" s="9">
        <v>42378</v>
      </c>
      <c r="C92" s="10">
        <v>5</v>
      </c>
      <c r="D92" s="11" t="s">
        <v>41</v>
      </c>
      <c r="E92" s="11" t="s">
        <v>24</v>
      </c>
      <c r="F92" s="11" t="str">
        <f>IF(OR((TEXT(TransactionsTable[DATE], "dddd") = "Saturday"), (TEXT(TransactionsTable[DATE], "dddd") = "Sunday")), "Weekend", "Weekday")</f>
        <v>Weekend</v>
      </c>
      <c r="G92" s="11" t="str">
        <f>TEXT(TransactionsTable[DATE], "mmm - yyyy")</f>
        <v>Jan - 2016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45">
      <c r="A93" s="3"/>
      <c r="B93" s="9">
        <v>42377</v>
      </c>
      <c r="C93" s="10">
        <v>101</v>
      </c>
      <c r="D93" s="11" t="s">
        <v>216</v>
      </c>
      <c r="E93" s="11" t="s">
        <v>22</v>
      </c>
      <c r="F93" s="11" t="str">
        <f>IF(OR((TEXT(TransactionsTable[DATE], "dddd") = "Saturday"), (TEXT(TransactionsTable[DATE], "dddd") = "Sunday")), "Weekend", "Weekday")</f>
        <v>Weekday</v>
      </c>
      <c r="G93" s="11" t="str">
        <f>TEXT(TransactionsTable[DATE], "mmm - yyyy")</f>
        <v>Jan - 2016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45">
      <c r="A94" s="3"/>
      <c r="B94" s="9">
        <v>42375</v>
      </c>
      <c r="C94" s="10">
        <v>49</v>
      </c>
      <c r="D94" s="11" t="s">
        <v>214</v>
      </c>
      <c r="E94" s="11" t="s">
        <v>32</v>
      </c>
      <c r="F94" s="11" t="str">
        <f>IF(OR((TEXT(TransactionsTable[DATE], "dddd") = "Saturday"), (TEXT(TransactionsTable[DATE], "dddd") = "Sunday")), "Weekend", "Weekday")</f>
        <v>Weekday</v>
      </c>
      <c r="G94" s="11" t="str">
        <f>TEXT(TransactionsTable[DATE], "mmm - yyyy")</f>
        <v>Jan - 2016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45">
      <c r="A95" s="3"/>
      <c r="B95" s="9">
        <v>42368</v>
      </c>
      <c r="C95" s="10">
        <v>143</v>
      </c>
      <c r="D95" s="11" t="s">
        <v>17</v>
      </c>
      <c r="E95" s="11" t="s">
        <v>18</v>
      </c>
      <c r="F95" s="11" t="str">
        <f>IF(OR((TEXT(TransactionsTable[DATE], "dddd") = "Saturday"), (TEXT(TransactionsTable[DATE], "dddd") = "Sunday")), "Weekend", "Weekday")</f>
        <v>Weekday</v>
      </c>
      <c r="G95" s="11" t="str">
        <f>TEXT(TransactionsTable[DATE], "mmm - yyyy")</f>
        <v>Dec - 2015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45">
      <c r="A96" s="3"/>
      <c r="B96" s="9">
        <v>42363</v>
      </c>
      <c r="C96" s="10">
        <v>135</v>
      </c>
      <c r="D96" s="11" t="s">
        <v>49</v>
      </c>
      <c r="E96" s="11" t="s">
        <v>50</v>
      </c>
      <c r="F96" s="11" t="str">
        <f>IF(OR((TEXT(TransactionsTable[DATE], "dddd") = "Saturday"), (TEXT(TransactionsTable[DATE], "dddd") = "Sunday")), "Weekend", "Weekday")</f>
        <v>Weekday</v>
      </c>
      <c r="G96" s="11" t="str">
        <f>TEXT(TransactionsTable[DATE], "mmm - yyyy")</f>
        <v>Dec - 2015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45">
      <c r="A97" s="3"/>
      <c r="B97" s="9">
        <v>42362</v>
      </c>
      <c r="C97" s="10">
        <v>74</v>
      </c>
      <c r="D97" s="11" t="s">
        <v>228</v>
      </c>
      <c r="E97" s="11" t="s">
        <v>24</v>
      </c>
      <c r="F97" s="11" t="str">
        <f>IF(OR((TEXT(TransactionsTable[DATE], "dddd") = "Saturday"), (TEXT(TransactionsTable[DATE], "dddd") = "Sunday")), "Weekend", "Weekday")</f>
        <v>Weekday</v>
      </c>
      <c r="G97" s="11" t="str">
        <f>TEXT(TransactionsTable[DATE], "mmm - yyyy")</f>
        <v>Dec - 2015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45">
      <c r="A98" s="3"/>
      <c r="B98" s="9">
        <v>42361</v>
      </c>
      <c r="C98" s="10">
        <v>194</v>
      </c>
      <c r="D98" s="11" t="s">
        <v>226</v>
      </c>
      <c r="E98" s="11" t="s">
        <v>69</v>
      </c>
      <c r="F98" s="11" t="str">
        <f>IF(OR((TEXT(TransactionsTable[DATE], "dddd") = "Saturday"), (TEXT(TransactionsTable[DATE], "dddd") = "Sunday")), "Weekend", "Weekday")</f>
        <v>Weekday</v>
      </c>
      <c r="G98" s="11" t="str">
        <f>TEXT(TransactionsTable[DATE], "mmm - yyyy")</f>
        <v>Dec - 2015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45">
      <c r="A99" s="3"/>
      <c r="B99" s="9">
        <v>42361</v>
      </c>
      <c r="C99" s="10">
        <v>834</v>
      </c>
      <c r="D99" s="11" t="s">
        <v>227</v>
      </c>
      <c r="E99" s="11" t="s">
        <v>24</v>
      </c>
      <c r="F99" s="11" t="str">
        <f>IF(OR((TEXT(TransactionsTable[DATE], "dddd") = "Saturday"), (TEXT(TransactionsTable[DATE], "dddd") = "Sunday")), "Weekend", "Weekday")</f>
        <v>Weekday</v>
      </c>
      <c r="G99" s="11" t="str">
        <f>TEXT(TransactionsTable[DATE], "mmm - yyyy")</f>
        <v>Dec - 2015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45">
      <c r="A100" s="3"/>
      <c r="B100" s="9">
        <v>42360</v>
      </c>
      <c r="C100" s="10">
        <v>90</v>
      </c>
      <c r="D100" s="11" t="s">
        <v>225</v>
      </c>
      <c r="E100" s="11" t="s">
        <v>69</v>
      </c>
      <c r="F100" s="11" t="str">
        <f>IF(OR((TEXT(TransactionsTable[DATE], "dddd") = "Saturday"), (TEXT(TransactionsTable[DATE], "dddd") = "Sunday")), "Weekend", "Weekday")</f>
        <v>Weekday</v>
      </c>
      <c r="G100" s="11" t="str">
        <f>TEXT(TransactionsTable[DATE], "mmm - yyyy")</f>
        <v>Dec - 2015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45">
      <c r="A101" s="3"/>
      <c r="B101" s="9">
        <v>42358</v>
      </c>
      <c r="C101" s="10">
        <v>126</v>
      </c>
      <c r="D101" s="11" t="s">
        <v>43</v>
      </c>
      <c r="E101" s="11" t="s">
        <v>18</v>
      </c>
      <c r="F101" s="11" t="str">
        <f>IF(OR((TEXT(TransactionsTable[DATE], "dddd") = "Saturday"), (TEXT(TransactionsTable[DATE], "dddd") = "Sunday")), "Weekend", "Weekday")</f>
        <v>Weekend</v>
      </c>
      <c r="G101" s="11" t="str">
        <f>TEXT(TransactionsTable[DATE], "mmm - yyyy")</f>
        <v>Dec - 2015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45">
      <c r="A102" s="3"/>
      <c r="B102" s="9">
        <v>42358</v>
      </c>
      <c r="C102" s="10">
        <v>7</v>
      </c>
      <c r="D102" s="11" t="s">
        <v>224</v>
      </c>
      <c r="E102" s="11" t="s">
        <v>22</v>
      </c>
      <c r="F102" s="11" t="str">
        <f>IF(OR((TEXT(TransactionsTable[DATE], "dddd") = "Saturday"), (TEXT(TransactionsTable[DATE], "dddd") = "Sunday")), "Weekend", "Weekday")</f>
        <v>Weekend</v>
      </c>
      <c r="G102" s="11" t="str">
        <f>TEXT(TransactionsTable[DATE], "mmm - yyyy")</f>
        <v>Dec - 2015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45">
      <c r="A103" s="3"/>
      <c r="B103" s="9">
        <v>42357</v>
      </c>
      <c r="C103" s="10">
        <v>64</v>
      </c>
      <c r="D103" s="11" t="s">
        <v>223</v>
      </c>
      <c r="E103" s="11" t="s">
        <v>24</v>
      </c>
      <c r="F103" s="11" t="str">
        <f>IF(OR((TEXT(TransactionsTable[DATE], "dddd") = "Saturday"), (TEXT(TransactionsTable[DATE], "dddd") = "Sunday")), "Weekend", "Weekday")</f>
        <v>Weekend</v>
      </c>
      <c r="G103" s="11" t="str">
        <f>TEXT(TransactionsTable[DATE], "mmm - yyyy")</f>
        <v>Dec - 2015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45">
      <c r="A104" s="3"/>
      <c r="B104" s="9">
        <v>42357</v>
      </c>
      <c r="C104" s="10">
        <v>906</v>
      </c>
      <c r="D104" s="11" t="s">
        <v>223</v>
      </c>
      <c r="E104" s="11" t="s">
        <v>24</v>
      </c>
      <c r="F104" s="11" t="str">
        <f>IF(OR((TEXT(TransactionsTable[DATE], "dddd") = "Saturday"), (TEXT(TransactionsTable[DATE], "dddd") = "Sunday")), "Weekend", "Weekday")</f>
        <v>Weekend</v>
      </c>
      <c r="G104" s="11" t="str">
        <f>TEXT(TransactionsTable[DATE], "mmm - yyyy")</f>
        <v>Dec - 2015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45">
      <c r="A105" s="3"/>
      <c r="B105" s="9">
        <v>42351</v>
      </c>
      <c r="C105" s="10">
        <v>14</v>
      </c>
      <c r="D105" s="11" t="s">
        <v>89</v>
      </c>
      <c r="E105" s="11" t="s">
        <v>24</v>
      </c>
      <c r="F105" s="11" t="str">
        <f>IF(OR((TEXT(TransactionsTable[DATE], "dddd") = "Saturday"), (TEXT(TransactionsTable[DATE], "dddd") = "Sunday")), "Weekend", "Weekday")</f>
        <v>Weekend</v>
      </c>
      <c r="G105" s="11" t="str">
        <f>TEXT(TransactionsTable[DATE], "mmm - yyyy")</f>
        <v>Dec - 2015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45">
      <c r="A106" s="3"/>
      <c r="B106" s="9">
        <v>42350</v>
      </c>
      <c r="C106" s="10">
        <v>101</v>
      </c>
      <c r="D106" s="11" t="s">
        <v>222</v>
      </c>
      <c r="E106" s="11" t="s">
        <v>50</v>
      </c>
      <c r="F106" s="11" t="str">
        <f>IF(OR((TEXT(TransactionsTable[DATE], "dddd") = "Saturday"), (TEXT(TransactionsTable[DATE], "dddd") = "Sunday")), "Weekend", "Weekday")</f>
        <v>Weekend</v>
      </c>
      <c r="G106" s="11" t="str">
        <f>TEXT(TransactionsTable[DATE], "mmm - yyyy")</f>
        <v>Dec - 2015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45">
      <c r="A107" s="3"/>
      <c r="B107" s="9">
        <v>42350</v>
      </c>
      <c r="C107" s="10">
        <v>167</v>
      </c>
      <c r="D107" s="11" t="s">
        <v>61</v>
      </c>
      <c r="E107" s="11" t="s">
        <v>24</v>
      </c>
      <c r="F107" s="11" t="str">
        <f>IF(OR((TEXT(TransactionsTable[DATE], "dddd") = "Saturday"), (TEXT(TransactionsTable[DATE], "dddd") = "Sunday")), "Weekend", "Weekday")</f>
        <v>Weekend</v>
      </c>
      <c r="G107" s="11" t="str">
        <f>TEXT(TransactionsTable[DATE], "mmm - yyyy")</f>
        <v>Dec - 2015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45">
      <c r="A108" s="3"/>
      <c r="B108" s="9">
        <v>42348</v>
      </c>
      <c r="C108" s="10">
        <v>55</v>
      </c>
      <c r="D108" s="11" t="s">
        <v>35</v>
      </c>
      <c r="E108" s="11" t="s">
        <v>22</v>
      </c>
      <c r="F108" s="11" t="str">
        <f>IF(OR((TEXT(TransactionsTable[DATE], "dddd") = "Saturday"), (TEXT(TransactionsTable[DATE], "dddd") = "Sunday")), "Weekend", "Weekday")</f>
        <v>Weekday</v>
      </c>
      <c r="G108" s="11" t="str">
        <f>TEXT(TransactionsTable[DATE], "mmm - yyyy")</f>
        <v>Dec - 2015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45">
      <c r="A109" s="3"/>
      <c r="B109" s="9">
        <v>42348</v>
      </c>
      <c r="C109" s="10">
        <v>38</v>
      </c>
      <c r="D109" s="11" t="s">
        <v>221</v>
      </c>
      <c r="E109" s="11" t="s">
        <v>26</v>
      </c>
      <c r="F109" s="11" t="str">
        <f>IF(OR((TEXT(TransactionsTable[DATE], "dddd") = "Saturday"), (TEXT(TransactionsTable[DATE], "dddd") = "Sunday")), "Weekend", "Weekday")</f>
        <v>Weekday</v>
      </c>
      <c r="G109" s="11" t="str">
        <f>TEXT(TransactionsTable[DATE], "mmm - yyyy")</f>
        <v>Dec - 2015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45">
      <c r="A110" s="3"/>
      <c r="B110" s="9">
        <v>42348</v>
      </c>
      <c r="C110" s="10">
        <v>160</v>
      </c>
      <c r="D110" s="11" t="s">
        <v>29</v>
      </c>
      <c r="E110" s="11" t="s">
        <v>26</v>
      </c>
      <c r="F110" s="11" t="str">
        <f>IF(OR((TEXT(TransactionsTable[DATE], "dddd") = "Saturday"), (TEXT(TransactionsTable[DATE], "dddd") = "Sunday")), "Weekend", "Weekday")</f>
        <v>Weekday</v>
      </c>
      <c r="G110" s="11" t="str">
        <f>TEXT(TransactionsTable[DATE], "mmm - yyyy")</f>
        <v>Dec - 2015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45">
      <c r="A111" s="3"/>
      <c r="B111" s="9">
        <v>42346</v>
      </c>
      <c r="C111" s="10">
        <v>1000</v>
      </c>
      <c r="D111" s="11" t="s">
        <v>222</v>
      </c>
      <c r="E111" s="11" t="s">
        <v>50</v>
      </c>
      <c r="F111" s="11" t="str">
        <f>IF(OR((TEXT(TransactionsTable[DATE], "dddd") = "Saturday"), (TEXT(TransactionsTable[DATE], "dddd") = "Sunday")), "Weekend", "Weekday")</f>
        <v>Weekday</v>
      </c>
      <c r="G111" s="11" t="str">
        <f>TEXT(TransactionsTable[DATE], "mmm - yyyy")</f>
        <v>Dec - 2015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45">
      <c r="A112" s="3"/>
      <c r="B112" s="9">
        <v>42346</v>
      </c>
      <c r="C112" s="10">
        <v>45</v>
      </c>
      <c r="D112" s="11" t="s">
        <v>27</v>
      </c>
      <c r="E112" s="11" t="s">
        <v>28</v>
      </c>
      <c r="F112" s="11" t="str">
        <f>IF(OR((TEXT(TransactionsTable[DATE], "dddd") = "Saturday"), (TEXT(TransactionsTable[DATE], "dddd") = "Sunday")), "Weekend", "Weekday")</f>
        <v>Weekday</v>
      </c>
      <c r="G112" s="11" t="str">
        <f>TEXT(TransactionsTable[DATE], "mmm - yyyy")</f>
        <v>Dec - 2015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45">
      <c r="A113" s="3"/>
      <c r="B113" s="9">
        <v>42346</v>
      </c>
      <c r="C113" s="10">
        <v>35</v>
      </c>
      <c r="D113" s="11" t="s">
        <v>217</v>
      </c>
      <c r="E113" s="11" t="s">
        <v>26</v>
      </c>
      <c r="F113" s="11" t="str">
        <f>IF(OR((TEXT(TransactionsTable[DATE], "dddd") = "Saturday"), (TEXT(TransactionsTable[DATE], "dddd") = "Sunday")), "Weekend", "Weekday")</f>
        <v>Weekday</v>
      </c>
      <c r="G113" s="11" t="str">
        <f>TEXT(TransactionsTable[DATE], "mmm - yyyy")</f>
        <v>Dec - 2015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45">
      <c r="A114" s="3"/>
      <c r="B114" s="9">
        <v>42344</v>
      </c>
      <c r="C114" s="10">
        <v>5</v>
      </c>
      <c r="D114" s="11" t="s">
        <v>23</v>
      </c>
      <c r="E114" s="11" t="s">
        <v>24</v>
      </c>
      <c r="F114" s="11" t="str">
        <f>IF(OR((TEXT(TransactionsTable[DATE], "dddd") = "Saturday"), (TEXT(TransactionsTable[DATE], "dddd") = "Sunday")), "Weekend", "Weekday")</f>
        <v>Weekend</v>
      </c>
      <c r="G114" s="11" t="str">
        <f>TEXT(TransactionsTable[DATE], "mmm - yyyy")</f>
        <v>Dec - 2015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45">
      <c r="A115" s="3"/>
      <c r="B115" s="9">
        <v>42344</v>
      </c>
      <c r="C115" s="10">
        <v>85</v>
      </c>
      <c r="D115" s="11" t="s">
        <v>125</v>
      </c>
      <c r="E115" s="11" t="s">
        <v>22</v>
      </c>
      <c r="F115" s="11" t="str">
        <f>IF(OR((TEXT(TransactionsTable[DATE], "dddd") = "Saturday"), (TEXT(TransactionsTable[DATE], "dddd") = "Sunday")), "Weekend", "Weekday")</f>
        <v>Weekend</v>
      </c>
      <c r="G115" s="11" t="str">
        <f>TEXT(TransactionsTable[DATE], "mmm - yyyy")</f>
        <v>Dec - 2015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45">
      <c r="A116" s="3"/>
      <c r="B116" s="9">
        <v>42344</v>
      </c>
      <c r="C116" s="10">
        <v>49</v>
      </c>
      <c r="D116" s="11" t="s">
        <v>214</v>
      </c>
      <c r="E116" s="11" t="s">
        <v>32</v>
      </c>
      <c r="F116" s="11" t="str">
        <f>IF(OR((TEXT(TransactionsTable[DATE], "dddd") = "Saturday"), (TEXT(TransactionsTable[DATE], "dddd") = "Sunday")), "Weekend", "Weekday")</f>
        <v>Weekend</v>
      </c>
      <c r="G116" s="11" t="str">
        <f>TEXT(TransactionsTable[DATE], "mmm - yyyy")</f>
        <v>Dec - 2015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45">
      <c r="A117" s="3"/>
      <c r="B117" s="9">
        <v>42343</v>
      </c>
      <c r="C117" s="10">
        <v>18</v>
      </c>
      <c r="D117" s="11" t="s">
        <v>23</v>
      </c>
      <c r="E117" s="11" t="s">
        <v>24</v>
      </c>
      <c r="F117" s="11" t="str">
        <f>IF(OR((TEXT(TransactionsTable[DATE], "dddd") = "Saturday"), (TEXT(TransactionsTable[DATE], "dddd") = "Sunday")), "Weekend", "Weekday")</f>
        <v>Weekend</v>
      </c>
      <c r="G117" s="11" t="str">
        <f>TEXT(TransactionsTable[DATE], "mmm - yyyy")</f>
        <v>Dec - 2015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45">
      <c r="A118" s="3"/>
      <c r="B118" s="9">
        <v>42343</v>
      </c>
      <c r="C118" s="10">
        <v>27</v>
      </c>
      <c r="D118" s="11" t="s">
        <v>23</v>
      </c>
      <c r="E118" s="11" t="s">
        <v>24</v>
      </c>
      <c r="F118" s="11" t="str">
        <f>IF(OR((TEXT(TransactionsTable[DATE], "dddd") = "Saturday"), (TEXT(TransactionsTable[DATE], "dddd") = "Sunday")), "Weekend", "Weekday")</f>
        <v>Weekend</v>
      </c>
      <c r="G118" s="11" t="str">
        <f>TEXT(TransactionsTable[DATE], "mmm - yyyy")</f>
        <v>Dec - 2015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45">
      <c r="A119" s="3"/>
      <c r="B119" s="9">
        <v>42343</v>
      </c>
      <c r="C119" s="10">
        <v>27</v>
      </c>
      <c r="D119" s="11" t="s">
        <v>23</v>
      </c>
      <c r="E119" s="11" t="s">
        <v>24</v>
      </c>
      <c r="F119" s="11" t="str">
        <f>IF(OR((TEXT(TransactionsTable[DATE], "dddd") = "Saturday"), (TEXT(TransactionsTable[DATE], "dddd") = "Sunday")), "Weekend", "Weekday")</f>
        <v>Weekend</v>
      </c>
      <c r="G119" s="11" t="str">
        <f>TEXT(TransactionsTable[DATE], "mmm - yyyy")</f>
        <v>Dec - 2015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45">
      <c r="A120" s="3"/>
      <c r="B120" s="9">
        <v>42343</v>
      </c>
      <c r="C120" s="10">
        <v>105</v>
      </c>
      <c r="D120" s="11" t="s">
        <v>23</v>
      </c>
      <c r="E120" s="11" t="s">
        <v>24</v>
      </c>
      <c r="F120" s="11" t="str">
        <f>IF(OR((TEXT(TransactionsTable[DATE], "dddd") = "Saturday"), (TEXT(TransactionsTable[DATE], "dddd") = "Sunday")), "Weekend", "Weekday")</f>
        <v>Weekend</v>
      </c>
      <c r="G120" s="11" t="str">
        <f>TEXT(TransactionsTable[DATE], "mmm - yyyy")</f>
        <v>Dec - 2015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45">
      <c r="A121" s="3"/>
      <c r="B121" s="9">
        <v>42343</v>
      </c>
      <c r="C121" s="10">
        <v>34</v>
      </c>
      <c r="D121" s="11" t="s">
        <v>186</v>
      </c>
      <c r="E121" s="11" t="s">
        <v>32</v>
      </c>
      <c r="F121" s="11" t="str">
        <f>IF(OR((TEXT(TransactionsTable[DATE], "dddd") = "Saturday"), (TEXT(TransactionsTable[DATE], "dddd") = "Sunday")), "Weekend", "Weekday")</f>
        <v>Weekend</v>
      </c>
      <c r="G121" s="11" t="str">
        <f>TEXT(TransactionsTable[DATE], "mmm - yyyy")</f>
        <v>Dec - 2015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45">
      <c r="A122" s="3"/>
      <c r="B122" s="9">
        <v>42343</v>
      </c>
      <c r="C122" s="10">
        <v>602</v>
      </c>
      <c r="D122" s="11" t="s">
        <v>91</v>
      </c>
      <c r="E122" s="11" t="s">
        <v>24</v>
      </c>
      <c r="F122" s="11" t="str">
        <f>IF(OR((TEXT(TransactionsTable[DATE], "dddd") = "Saturday"), (TEXT(TransactionsTable[DATE], "dddd") = "Sunday")), "Weekend", "Weekday")</f>
        <v>Weekend</v>
      </c>
      <c r="G122" s="11" t="str">
        <f>TEXT(TransactionsTable[DATE], "mmm - yyyy")</f>
        <v>Dec - 2015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45">
      <c r="A123" s="3"/>
      <c r="B123" s="9">
        <v>42343</v>
      </c>
      <c r="C123" s="10">
        <v>357</v>
      </c>
      <c r="D123" s="11" t="s">
        <v>72</v>
      </c>
      <c r="E123" s="11" t="s">
        <v>24</v>
      </c>
      <c r="F123" s="11" t="str">
        <f>IF(OR((TEXT(TransactionsTable[DATE], "dddd") = "Saturday"), (TEXT(TransactionsTable[DATE], "dddd") = "Sunday")), "Weekend", "Weekday")</f>
        <v>Weekend</v>
      </c>
      <c r="G123" s="11" t="str">
        <f>TEXT(TransactionsTable[DATE], "mmm - yyyy")</f>
        <v>Dec - 2015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45">
      <c r="A124" s="3"/>
      <c r="B124" s="9">
        <v>42343</v>
      </c>
      <c r="C124" s="10">
        <v>12</v>
      </c>
      <c r="D124" s="11" t="s">
        <v>221</v>
      </c>
      <c r="E124" s="11" t="s">
        <v>26</v>
      </c>
      <c r="F124" s="11" t="str">
        <f>IF(OR((TEXT(TransactionsTable[DATE], "dddd") = "Saturday"), (TEXT(TransactionsTable[DATE], "dddd") = "Sunday")), "Weekend", "Weekday")</f>
        <v>Weekend</v>
      </c>
      <c r="G124" s="11" t="str">
        <f>TEXT(TransactionsTable[DATE], "mmm - yyyy")</f>
        <v>Dec - 2015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45">
      <c r="A125" s="3"/>
      <c r="B125" s="9">
        <v>42343</v>
      </c>
      <c r="C125" s="10">
        <v>216</v>
      </c>
      <c r="D125" s="11" t="s">
        <v>29</v>
      </c>
      <c r="E125" s="11" t="s">
        <v>26</v>
      </c>
      <c r="F125" s="11" t="str">
        <f>IF(OR((TEXT(TransactionsTable[DATE], "dddd") = "Saturday"), (TEXT(TransactionsTable[DATE], "dddd") = "Sunday")), "Weekend", "Weekday")</f>
        <v>Weekend</v>
      </c>
      <c r="G125" s="11" t="str">
        <f>TEXT(TransactionsTable[DATE], "mmm - yyyy")</f>
        <v>Dec - 2015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45">
      <c r="A126" s="3"/>
      <c r="B126" s="9">
        <v>42342</v>
      </c>
      <c r="C126" s="10">
        <v>40</v>
      </c>
      <c r="D126" s="11" t="s">
        <v>23</v>
      </c>
      <c r="E126" s="11" t="s">
        <v>24</v>
      </c>
      <c r="F126" s="11" t="str">
        <f>IF(OR((TEXT(TransactionsTable[DATE], "dddd") = "Saturday"), (TEXT(TransactionsTable[DATE], "dddd") = "Sunday")), "Weekend", "Weekday")</f>
        <v>Weekday</v>
      </c>
      <c r="G126" s="11" t="str">
        <f>TEXT(TransactionsTable[DATE], "mmm - yyyy")</f>
        <v>Dec - 2015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45">
      <c r="A127" s="3"/>
      <c r="B127" s="9">
        <v>42342</v>
      </c>
      <c r="C127" s="10">
        <v>36</v>
      </c>
      <c r="D127" s="11" t="s">
        <v>186</v>
      </c>
      <c r="E127" s="11" t="s">
        <v>32</v>
      </c>
      <c r="F127" s="11" t="str">
        <f>IF(OR((TEXT(TransactionsTable[DATE], "dddd") = "Saturday"), (TEXT(TransactionsTable[DATE], "dddd") = "Sunday")), "Weekend", "Weekday")</f>
        <v>Weekday</v>
      </c>
      <c r="G127" s="11" t="str">
        <f>TEXT(TransactionsTable[DATE], "mmm - yyyy")</f>
        <v>Dec - 2015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45">
      <c r="A128" s="3"/>
      <c r="B128" s="9">
        <v>42342</v>
      </c>
      <c r="C128" s="10">
        <v>39</v>
      </c>
      <c r="D128" s="11" t="s">
        <v>217</v>
      </c>
      <c r="E128" s="11" t="s">
        <v>26</v>
      </c>
      <c r="F128" s="11" t="str">
        <f>IF(OR((TEXT(TransactionsTable[DATE], "dddd") = "Saturday"), (TEXT(TransactionsTable[DATE], "dddd") = "Sunday")), "Weekend", "Weekday")</f>
        <v>Weekday</v>
      </c>
      <c r="G128" s="11" t="str">
        <f>TEXT(TransactionsTable[DATE], "mmm - yyyy")</f>
        <v>Dec - 2015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45">
      <c r="A129" s="3"/>
      <c r="B129" s="9">
        <v>42342</v>
      </c>
      <c r="C129" s="10">
        <v>16</v>
      </c>
      <c r="D129" s="11" t="s">
        <v>65</v>
      </c>
      <c r="E129" s="11" t="s">
        <v>22</v>
      </c>
      <c r="F129" s="11" t="str">
        <f>IF(OR((TEXT(TransactionsTable[DATE], "dddd") = "Saturday"), (TEXT(TransactionsTable[DATE], "dddd") = "Sunday")), "Weekend", "Weekday")</f>
        <v>Weekday</v>
      </c>
      <c r="G129" s="11" t="str">
        <f>TEXT(TransactionsTable[DATE], "mmm - yyyy")</f>
        <v>Dec - 2015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45">
      <c r="A130" s="3"/>
      <c r="B130" s="9">
        <v>42341</v>
      </c>
      <c r="C130" s="10">
        <v>16</v>
      </c>
      <c r="D130" s="11" t="s">
        <v>23</v>
      </c>
      <c r="E130" s="11" t="s">
        <v>24</v>
      </c>
      <c r="F130" s="11" t="str">
        <f>IF(OR((TEXT(TransactionsTable[DATE], "dddd") = "Saturday"), (TEXT(TransactionsTable[DATE], "dddd") = "Sunday")), "Weekend", "Weekday")</f>
        <v>Weekday</v>
      </c>
      <c r="G130" s="11" t="str">
        <f>TEXT(TransactionsTable[DATE], "mmm - yyyy")</f>
        <v>Dec - 2015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45">
      <c r="A131" s="3"/>
      <c r="B131" s="9">
        <v>42341</v>
      </c>
      <c r="C131" s="10">
        <v>67</v>
      </c>
      <c r="D131" s="11" t="s">
        <v>82</v>
      </c>
      <c r="E131" s="11" t="s">
        <v>22</v>
      </c>
      <c r="F131" s="11" t="str">
        <f>IF(OR((TEXT(TransactionsTable[DATE], "dddd") = "Saturday"), (TEXT(TransactionsTable[DATE], "dddd") = "Sunday")), "Weekend", "Weekday")</f>
        <v>Weekday</v>
      </c>
      <c r="G131" s="11" t="str">
        <f>TEXT(TransactionsTable[DATE], "mmm - yyyy")</f>
        <v>Dec - 2015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45">
      <c r="A132" s="3"/>
      <c r="B132" s="9">
        <v>42341</v>
      </c>
      <c r="C132" s="10">
        <v>46</v>
      </c>
      <c r="D132" s="11" t="s">
        <v>27</v>
      </c>
      <c r="E132" s="11" t="s">
        <v>28</v>
      </c>
      <c r="F132" s="11" t="str">
        <f>IF(OR((TEXT(TransactionsTable[DATE], "dddd") = "Saturday"), (TEXT(TransactionsTable[DATE], "dddd") = "Sunday")), "Weekend", "Weekday")</f>
        <v>Weekday</v>
      </c>
      <c r="G132" s="11" t="str">
        <f>TEXT(TransactionsTable[DATE], "mmm - yyyy")</f>
        <v>Dec - 2015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45">
      <c r="A133" s="3"/>
      <c r="B133" s="9">
        <v>42341</v>
      </c>
      <c r="C133" s="10">
        <v>1369</v>
      </c>
      <c r="D133" s="11" t="s">
        <v>220</v>
      </c>
      <c r="E133" s="11" t="s">
        <v>69</v>
      </c>
      <c r="F133" s="11" t="str">
        <f>IF(OR((TEXT(TransactionsTable[DATE], "dddd") = "Saturday"), (TEXT(TransactionsTable[DATE], "dddd") = "Sunday")), "Weekend", "Weekday")</f>
        <v>Weekday</v>
      </c>
      <c r="G133" s="11" t="str">
        <f>TEXT(TransactionsTable[DATE], "mmm - yyyy")</f>
        <v>Dec - 2015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45">
      <c r="A134" s="3"/>
      <c r="B134" s="9">
        <v>42341</v>
      </c>
      <c r="C134" s="10">
        <v>1369</v>
      </c>
      <c r="D134" s="11" t="s">
        <v>220</v>
      </c>
      <c r="E134" s="11" t="s">
        <v>69</v>
      </c>
      <c r="F134" s="11" t="str">
        <f>IF(OR((TEXT(TransactionsTable[DATE], "dddd") = "Saturday"), (TEXT(TransactionsTable[DATE], "dddd") = "Sunday")), "Weekend", "Weekday")</f>
        <v>Weekday</v>
      </c>
      <c r="G134" s="11" t="str">
        <f>TEXT(TransactionsTable[DATE], "mmm - yyyy")</f>
        <v>Dec - 2015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45">
      <c r="A135" s="3"/>
      <c r="B135" s="9">
        <v>42341</v>
      </c>
      <c r="C135" s="10">
        <v>1576</v>
      </c>
      <c r="D135" s="11" t="s">
        <v>220</v>
      </c>
      <c r="E135" s="11" t="s">
        <v>69</v>
      </c>
      <c r="F135" s="11" t="str">
        <f>IF(OR((TEXT(TransactionsTable[DATE], "dddd") = "Saturday"), (TEXT(TransactionsTable[DATE], "dddd") = "Sunday")), "Weekend", "Weekday")</f>
        <v>Weekday</v>
      </c>
      <c r="G135" s="11" t="str">
        <f>TEXT(TransactionsTable[DATE], "mmm - yyyy")</f>
        <v>Dec - 2015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45">
      <c r="A136" s="3"/>
      <c r="B136" s="9">
        <v>42341</v>
      </c>
      <c r="C136" s="10">
        <v>1576</v>
      </c>
      <c r="D136" s="11" t="s">
        <v>220</v>
      </c>
      <c r="E136" s="11" t="s">
        <v>69</v>
      </c>
      <c r="F136" s="11" t="str">
        <f>IF(OR((TEXT(TransactionsTable[DATE], "dddd") = "Saturday"), (TEXT(TransactionsTable[DATE], "dddd") = "Sunday")), "Weekend", "Weekday")</f>
        <v>Weekday</v>
      </c>
      <c r="G136" s="11" t="str">
        <f>TEXT(TransactionsTable[DATE], "mmm - yyyy")</f>
        <v>Dec - 2015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45">
      <c r="A137" s="3"/>
      <c r="B137" s="9">
        <v>42340</v>
      </c>
      <c r="C137" s="10">
        <v>46</v>
      </c>
      <c r="D137" s="11" t="s">
        <v>23</v>
      </c>
      <c r="E137" s="11" t="s">
        <v>24</v>
      </c>
      <c r="F137" s="11" t="str">
        <f>IF(OR((TEXT(TransactionsTable[DATE], "dddd") = "Saturday"), (TEXT(TransactionsTable[DATE], "dddd") = "Sunday")), "Weekend", "Weekday")</f>
        <v>Weekday</v>
      </c>
      <c r="G137" s="11" t="str">
        <f>TEXT(TransactionsTable[DATE], "mmm - yyyy")</f>
        <v>Dec - 2015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45">
      <c r="A138" s="3"/>
      <c r="B138" s="9">
        <v>42339</v>
      </c>
      <c r="C138" s="10">
        <v>43</v>
      </c>
      <c r="D138" s="11" t="s">
        <v>217</v>
      </c>
      <c r="E138" s="11" t="s">
        <v>26</v>
      </c>
      <c r="F138" s="11" t="str">
        <f>IF(OR((TEXT(TransactionsTable[DATE], "dddd") = "Saturday"), (TEXT(TransactionsTable[DATE], "dddd") = "Sunday")), "Weekend", "Weekday")</f>
        <v>Weekday</v>
      </c>
      <c r="G138" s="11" t="str">
        <f>TEXT(TransactionsTable[DATE], "mmm - yyyy")</f>
        <v>Dec - 2015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45">
      <c r="A139" s="3"/>
      <c r="B139" s="9">
        <v>42338</v>
      </c>
      <c r="C139" s="10">
        <v>54</v>
      </c>
      <c r="D139" s="11" t="s">
        <v>23</v>
      </c>
      <c r="E139" s="11" t="s">
        <v>24</v>
      </c>
      <c r="F139" s="11" t="str">
        <f>IF(OR((TEXT(TransactionsTable[DATE], "dddd") = "Saturday"), (TEXT(TransactionsTable[DATE], "dddd") = "Sunday")), "Weekend", "Weekday")</f>
        <v>Weekday</v>
      </c>
      <c r="G139" s="11" t="str">
        <f>TEXT(TransactionsTable[DATE], "mmm - yyyy")</f>
        <v>Nov - 2015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45">
      <c r="A140" s="3"/>
      <c r="B140" s="9">
        <v>42338</v>
      </c>
      <c r="C140" s="10">
        <v>60</v>
      </c>
      <c r="D140" s="11" t="s">
        <v>219</v>
      </c>
      <c r="E140" s="11" t="s">
        <v>22</v>
      </c>
      <c r="F140" s="11" t="str">
        <f>IF(OR((TEXT(TransactionsTable[DATE], "dddd") = "Saturday"), (TEXT(TransactionsTable[DATE], "dddd") = "Sunday")), "Weekend", "Weekday")</f>
        <v>Weekday</v>
      </c>
      <c r="G140" s="11" t="str">
        <f>TEXT(TransactionsTable[DATE], "mmm - yyyy")</f>
        <v>Nov - 2015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45">
      <c r="A141" s="3"/>
      <c r="B141" s="9">
        <v>42338</v>
      </c>
      <c r="C141" s="10">
        <v>20</v>
      </c>
      <c r="D141" s="11" t="s">
        <v>114</v>
      </c>
      <c r="E141" s="11" t="s">
        <v>26</v>
      </c>
      <c r="F141" s="11" t="str">
        <f>IF(OR((TEXT(TransactionsTable[DATE], "dddd") = "Saturday"), (TEXT(TransactionsTable[DATE], "dddd") = "Sunday")), "Weekend", "Weekday")</f>
        <v>Weekday</v>
      </c>
      <c r="G141" s="11" t="str">
        <f>TEXT(TransactionsTable[DATE], "mmm - yyyy")</f>
        <v>Nov - 2015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45">
      <c r="A142" s="3"/>
      <c r="B142" s="9">
        <v>42337</v>
      </c>
      <c r="C142" s="10">
        <v>148</v>
      </c>
      <c r="D142" s="11" t="s">
        <v>17</v>
      </c>
      <c r="E142" s="11" t="s">
        <v>18</v>
      </c>
      <c r="F142" s="11" t="str">
        <f>IF(OR((TEXT(TransactionsTable[DATE], "dddd") = "Saturday"), (TEXT(TransactionsTable[DATE], "dddd") = "Sunday")), "Weekend", "Weekday")</f>
        <v>Weekend</v>
      </c>
      <c r="G142" s="11" t="str">
        <f>TEXT(TransactionsTable[DATE], "mmm - yyyy")</f>
        <v>Nov - 2015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45">
      <c r="A143" s="3"/>
      <c r="B143" s="9">
        <v>42337</v>
      </c>
      <c r="C143" s="10">
        <v>8</v>
      </c>
      <c r="D143" s="11" t="s">
        <v>215</v>
      </c>
      <c r="E143" s="11" t="s">
        <v>24</v>
      </c>
      <c r="F143" s="11" t="str">
        <f>IF(OR((TEXT(TransactionsTable[DATE], "dddd") = "Saturday"), (TEXT(TransactionsTable[DATE], "dddd") = "Sunday")), "Weekend", "Weekday")</f>
        <v>Weekend</v>
      </c>
      <c r="G143" s="11" t="str">
        <f>TEXT(TransactionsTable[DATE], "mmm - yyyy")</f>
        <v>Nov - 2015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45">
      <c r="A144" s="3"/>
      <c r="B144" s="9">
        <v>42336</v>
      </c>
      <c r="C144" s="10">
        <v>4</v>
      </c>
      <c r="D144" s="11" t="s">
        <v>41</v>
      </c>
      <c r="E144" s="11" t="s">
        <v>24</v>
      </c>
      <c r="F144" s="11" t="str">
        <f>IF(OR((TEXT(TransactionsTable[DATE], "dddd") = "Saturday"), (TEXT(TransactionsTable[DATE], "dddd") = "Sunday")), "Weekend", "Weekday")</f>
        <v>Weekend</v>
      </c>
      <c r="G144" s="11" t="str">
        <f>TEXT(TransactionsTable[DATE], "mmm - yyyy")</f>
        <v>Nov - 2015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45">
      <c r="A145" s="3"/>
      <c r="B145" s="9">
        <v>42336</v>
      </c>
      <c r="C145" s="10">
        <v>59</v>
      </c>
      <c r="D145" s="11" t="s">
        <v>23</v>
      </c>
      <c r="E145" s="11" t="s">
        <v>24</v>
      </c>
      <c r="F145" s="11" t="str">
        <f>IF(OR((TEXT(TransactionsTable[DATE], "dddd") = "Saturday"), (TEXT(TransactionsTable[DATE], "dddd") = "Sunday")), "Weekend", "Weekday")</f>
        <v>Weekend</v>
      </c>
      <c r="G145" s="11" t="str">
        <f>TEXT(TransactionsTable[DATE], "mmm - yyyy")</f>
        <v>Nov - 2015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45">
      <c r="A146" s="3"/>
      <c r="B146" s="9">
        <v>42336</v>
      </c>
      <c r="C146" s="10">
        <v>7</v>
      </c>
      <c r="D146" s="11" t="s">
        <v>67</v>
      </c>
      <c r="E146" s="11" t="s">
        <v>22</v>
      </c>
      <c r="F146" s="11" t="str">
        <f>IF(OR((TEXT(TransactionsTable[DATE], "dddd") = "Saturday"), (TEXT(TransactionsTable[DATE], "dddd") = "Sunday")), "Weekend", "Weekday")</f>
        <v>Weekend</v>
      </c>
      <c r="G146" s="11" t="str">
        <f>TEXT(TransactionsTable[DATE], "mmm - yyyy")</f>
        <v>Nov - 2015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45">
      <c r="A147" s="3"/>
      <c r="B147" s="9">
        <v>42336</v>
      </c>
      <c r="C147" s="10">
        <v>96</v>
      </c>
      <c r="D147" s="11" t="s">
        <v>216</v>
      </c>
      <c r="E147" s="11" t="s">
        <v>22</v>
      </c>
      <c r="F147" s="11" t="str">
        <f>IF(OR((TEXT(TransactionsTable[DATE], "dddd") = "Saturday"), (TEXT(TransactionsTable[DATE], "dddd") = "Sunday")), "Weekend", "Weekday")</f>
        <v>Weekend</v>
      </c>
      <c r="G147" s="11" t="str">
        <f>TEXT(TransactionsTable[DATE], "mmm - yyyy")</f>
        <v>Nov - 2015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45">
      <c r="A148" s="3"/>
      <c r="B148" s="9">
        <v>42336</v>
      </c>
      <c r="C148" s="10">
        <v>53</v>
      </c>
      <c r="D148" s="11" t="s">
        <v>29</v>
      </c>
      <c r="E148" s="11" t="s">
        <v>26</v>
      </c>
      <c r="F148" s="11" t="str">
        <f>IF(OR((TEXT(TransactionsTable[DATE], "dddd") = "Saturday"), (TEXT(TransactionsTable[DATE], "dddd") = "Sunday")), "Weekend", "Weekday")</f>
        <v>Weekend</v>
      </c>
      <c r="G148" s="11" t="str">
        <f>TEXT(TransactionsTable[DATE], "mmm - yyyy")</f>
        <v>Nov - 2015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45">
      <c r="A149" s="3"/>
      <c r="B149" s="9">
        <v>42334</v>
      </c>
      <c r="C149" s="10">
        <v>93</v>
      </c>
      <c r="D149" s="11" t="s">
        <v>218</v>
      </c>
      <c r="E149" s="11" t="s">
        <v>22</v>
      </c>
      <c r="F149" s="11" t="str">
        <f>IF(OR((TEXT(TransactionsTable[DATE], "dddd") = "Saturday"), (TEXT(TransactionsTable[DATE], "dddd") = "Sunday")), "Weekend", "Weekday")</f>
        <v>Weekday</v>
      </c>
      <c r="G149" s="11" t="str">
        <f>TEXT(TransactionsTable[DATE], "mmm - yyyy")</f>
        <v>Nov - 2015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45">
      <c r="A150" s="3"/>
      <c r="B150" s="9">
        <v>42333</v>
      </c>
      <c r="C150" s="10">
        <v>43</v>
      </c>
      <c r="D150" s="11" t="s">
        <v>44</v>
      </c>
      <c r="E150" s="11" t="s">
        <v>28</v>
      </c>
      <c r="F150" s="11" t="str">
        <f>IF(OR((TEXT(TransactionsTable[DATE], "dddd") = "Saturday"), (TEXT(TransactionsTable[DATE], "dddd") = "Sunday")), "Weekend", "Weekday")</f>
        <v>Weekday</v>
      </c>
      <c r="G150" s="11" t="str">
        <f>TEXT(TransactionsTable[DATE], "mmm - yyyy")</f>
        <v>Nov - 2015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45">
      <c r="A151" s="3"/>
      <c r="B151" s="9">
        <v>42332</v>
      </c>
      <c r="C151" s="10">
        <v>29</v>
      </c>
      <c r="D151" s="11" t="s">
        <v>217</v>
      </c>
      <c r="E151" s="11" t="s">
        <v>26</v>
      </c>
      <c r="F151" s="11" t="str">
        <f>IF(OR((TEXT(TransactionsTable[DATE], "dddd") = "Saturday"), (TEXT(TransactionsTable[DATE], "dddd") = "Sunday")), "Weekend", "Weekday")</f>
        <v>Weekday</v>
      </c>
      <c r="G151" s="11" t="str">
        <f>TEXT(TransactionsTable[DATE], "mmm - yyyy")</f>
        <v>Nov - 2015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45">
      <c r="A152" s="3"/>
      <c r="B152" s="9">
        <v>42332</v>
      </c>
      <c r="C152" s="10">
        <v>4</v>
      </c>
      <c r="D152" s="11" t="s">
        <v>52</v>
      </c>
      <c r="E152" s="11" t="s">
        <v>22</v>
      </c>
      <c r="F152" s="11" t="str">
        <f>IF(OR((TEXT(TransactionsTable[DATE], "dddd") = "Saturday"), (TEXT(TransactionsTable[DATE], "dddd") = "Sunday")), "Weekend", "Weekday")</f>
        <v>Weekday</v>
      </c>
      <c r="G152" s="11" t="str">
        <f>TEXT(TransactionsTable[DATE], "mmm - yyyy")</f>
        <v>Nov - 2015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45">
      <c r="A153" s="3"/>
      <c r="B153" s="9">
        <v>42332</v>
      </c>
      <c r="C153" s="10">
        <v>9</v>
      </c>
      <c r="D153" s="11" t="s">
        <v>52</v>
      </c>
      <c r="E153" s="11" t="s">
        <v>22</v>
      </c>
      <c r="F153" s="11" t="str">
        <f>IF(OR((TEXT(TransactionsTable[DATE], "dddd") = "Saturday"), (TEXT(TransactionsTable[DATE], "dddd") = "Sunday")), "Weekend", "Weekday")</f>
        <v>Weekday</v>
      </c>
      <c r="G153" s="11" t="str">
        <f>TEXT(TransactionsTable[DATE], "mmm - yyyy")</f>
        <v>Nov - 2015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45">
      <c r="A154" s="3"/>
      <c r="B154" s="9">
        <v>42332</v>
      </c>
      <c r="C154" s="10">
        <v>88</v>
      </c>
      <c r="D154" s="11" t="s">
        <v>110</v>
      </c>
      <c r="E154" s="11" t="s">
        <v>50</v>
      </c>
      <c r="F154" s="11" t="str">
        <f>IF(OR((TEXT(TransactionsTable[DATE], "dddd") = "Saturday"), (TEXT(TransactionsTable[DATE], "dddd") = "Sunday")), "Weekend", "Weekday")</f>
        <v>Weekday</v>
      </c>
      <c r="G154" s="11" t="str">
        <f>TEXT(TransactionsTable[DATE], "mmm - yyyy")</f>
        <v>Nov - 2015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45">
      <c r="A155" s="3"/>
      <c r="B155" s="9">
        <v>42330</v>
      </c>
      <c r="C155" s="10">
        <v>12</v>
      </c>
      <c r="D155" s="11" t="s">
        <v>23</v>
      </c>
      <c r="E155" s="11" t="s">
        <v>24</v>
      </c>
      <c r="F155" s="11" t="str">
        <f>IF(OR((TEXT(TransactionsTable[DATE], "dddd") = "Saturday"), (TEXT(TransactionsTable[DATE], "dddd") = "Sunday")), "Weekend", "Weekday")</f>
        <v>Weekend</v>
      </c>
      <c r="G155" s="11" t="str">
        <f>TEXT(TransactionsTable[DATE], "mmm - yyyy")</f>
        <v>Nov - 2015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45">
      <c r="A156" s="3"/>
      <c r="B156" s="9">
        <v>42330</v>
      </c>
      <c r="C156" s="10">
        <v>85</v>
      </c>
      <c r="D156" s="11" t="s">
        <v>29</v>
      </c>
      <c r="E156" s="11" t="s">
        <v>26</v>
      </c>
      <c r="F156" s="11" t="str">
        <f>IF(OR((TEXT(TransactionsTable[DATE], "dddd") = "Saturday"), (TEXT(TransactionsTable[DATE], "dddd") = "Sunday")), "Weekend", "Weekday")</f>
        <v>Weekend</v>
      </c>
      <c r="G156" s="11" t="str">
        <f>TEXT(TransactionsTable[DATE], "mmm - yyyy")</f>
        <v>Nov - 2015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45">
      <c r="A157" s="3"/>
      <c r="B157" s="9">
        <v>42329</v>
      </c>
      <c r="C157" s="10">
        <v>5</v>
      </c>
      <c r="D157" s="11" t="s">
        <v>91</v>
      </c>
      <c r="E157" s="11" t="s">
        <v>24</v>
      </c>
      <c r="F157" s="11" t="str">
        <f>IF(OR((TEXT(TransactionsTable[DATE], "dddd") = "Saturday"), (TEXT(TransactionsTable[DATE], "dddd") = "Sunday")), "Weekend", "Weekday")</f>
        <v>Weekend</v>
      </c>
      <c r="G157" s="11" t="str">
        <f>TEXT(TransactionsTable[DATE], "mmm - yyyy")</f>
        <v>Nov - 2015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45">
      <c r="A158" s="3"/>
      <c r="B158" s="9">
        <v>42329</v>
      </c>
      <c r="C158" s="10">
        <v>946</v>
      </c>
      <c r="D158" s="11" t="s">
        <v>91</v>
      </c>
      <c r="E158" s="11" t="s">
        <v>24</v>
      </c>
      <c r="F158" s="11" t="str">
        <f>IF(OR((TEXT(TransactionsTable[DATE], "dddd") = "Saturday"), (TEXT(TransactionsTable[DATE], "dddd") = "Sunday")), "Weekend", "Weekday")</f>
        <v>Weekend</v>
      </c>
      <c r="G158" s="11" t="str">
        <f>TEXT(TransactionsTable[DATE], "mmm - yyyy")</f>
        <v>Nov - 2015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45">
      <c r="A159" s="3"/>
      <c r="B159" s="9">
        <v>42329</v>
      </c>
      <c r="C159" s="10">
        <v>76</v>
      </c>
      <c r="D159" s="11" t="s">
        <v>82</v>
      </c>
      <c r="E159" s="11" t="s">
        <v>22</v>
      </c>
      <c r="F159" s="11" t="str">
        <f>IF(OR((TEXT(TransactionsTable[DATE], "dddd") = "Saturday"), (TEXT(TransactionsTable[DATE], "dddd") = "Sunday")), "Weekend", "Weekday")</f>
        <v>Weekend</v>
      </c>
      <c r="G159" s="11" t="str">
        <f>TEXT(TransactionsTable[DATE], "mmm - yyyy")</f>
        <v>Nov - 2015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45">
      <c r="A160" s="3"/>
      <c r="B160" s="9">
        <v>42329</v>
      </c>
      <c r="C160" s="10">
        <v>69</v>
      </c>
      <c r="D160" s="11" t="s">
        <v>169</v>
      </c>
      <c r="E160" s="11" t="s">
        <v>24</v>
      </c>
      <c r="F160" s="11" t="str">
        <f>IF(OR((TEXT(TransactionsTable[DATE], "dddd") = "Saturday"), (TEXT(TransactionsTable[DATE], "dddd") = "Sunday")), "Weekend", "Weekday")</f>
        <v>Weekend</v>
      </c>
      <c r="G160" s="11" t="str">
        <f>TEXT(TransactionsTable[DATE], "mmm - yyyy")</f>
        <v>Nov - 2015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45">
      <c r="A161" s="3"/>
      <c r="B161" s="9">
        <v>42329</v>
      </c>
      <c r="C161" s="10">
        <v>9</v>
      </c>
      <c r="D161" s="11" t="s">
        <v>30</v>
      </c>
      <c r="E161" s="11" t="s">
        <v>26</v>
      </c>
      <c r="F161" s="11" t="str">
        <f>IF(OR((TEXT(TransactionsTable[DATE], "dddd") = "Saturday"), (TEXT(TransactionsTable[DATE], "dddd") = "Sunday")), "Weekend", "Weekday")</f>
        <v>Weekend</v>
      </c>
      <c r="G161" s="11" t="str">
        <f>TEXT(TransactionsTable[DATE], "mmm - yyyy")</f>
        <v>Nov - 2015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45">
      <c r="A162" s="3"/>
      <c r="B162" s="9">
        <v>42328</v>
      </c>
      <c r="C162" s="10">
        <v>16</v>
      </c>
      <c r="D162" s="11" t="s">
        <v>186</v>
      </c>
      <c r="E162" s="11" t="s">
        <v>32</v>
      </c>
      <c r="F162" s="11" t="str">
        <f>IF(OR((TEXT(TransactionsTable[DATE], "dddd") = "Saturday"), (TEXT(TransactionsTable[DATE], "dddd") = "Sunday")), "Weekend", "Weekday")</f>
        <v>Weekday</v>
      </c>
      <c r="G162" s="11" t="str">
        <f>TEXT(TransactionsTable[DATE], "mmm - yyyy")</f>
        <v>Nov - 2015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45">
      <c r="A163" s="3"/>
      <c r="B163" s="9">
        <v>42327</v>
      </c>
      <c r="C163" s="10">
        <v>126</v>
      </c>
      <c r="D163" s="11" t="s">
        <v>43</v>
      </c>
      <c r="E163" s="11" t="s">
        <v>18</v>
      </c>
      <c r="F163" s="11" t="str">
        <f>IF(OR((TEXT(TransactionsTable[DATE], "dddd") = "Saturday"), (TEXT(TransactionsTable[DATE], "dddd") = "Sunday")), "Weekend", "Weekday")</f>
        <v>Weekday</v>
      </c>
      <c r="G163" s="11" t="str">
        <f>TEXT(TransactionsTable[DATE], "mmm - yyyy")</f>
        <v>Nov - 2015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45">
      <c r="A164" s="3"/>
      <c r="B164" s="9">
        <v>42326</v>
      </c>
      <c r="C164" s="10">
        <v>3</v>
      </c>
      <c r="D164" s="11" t="s">
        <v>25</v>
      </c>
      <c r="E164" s="11" t="s">
        <v>26</v>
      </c>
      <c r="F164" s="11" t="str">
        <f>IF(OR((TEXT(TransactionsTable[DATE], "dddd") = "Saturday"), (TEXT(TransactionsTable[DATE], "dddd") = "Sunday")), "Weekend", "Weekday")</f>
        <v>Weekday</v>
      </c>
      <c r="G164" s="11" t="str">
        <f>TEXT(TransactionsTable[DATE], "mmm - yyyy")</f>
        <v>Nov - 2015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45">
      <c r="A165" s="3"/>
      <c r="B165" s="9">
        <v>42326</v>
      </c>
      <c r="C165" s="10">
        <v>44</v>
      </c>
      <c r="D165" s="11" t="s">
        <v>27</v>
      </c>
      <c r="E165" s="11" t="s">
        <v>28</v>
      </c>
      <c r="F165" s="11" t="str">
        <f>IF(OR((TEXT(TransactionsTable[DATE], "dddd") = "Saturday"), (TEXT(TransactionsTable[DATE], "dddd") = "Sunday")), "Weekend", "Weekday")</f>
        <v>Weekday</v>
      </c>
      <c r="G165" s="11" t="str">
        <f>TEXT(TransactionsTable[DATE], "mmm - yyyy")</f>
        <v>Nov - 2015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45">
      <c r="A166" s="3"/>
      <c r="B166" s="9">
        <v>42324</v>
      </c>
      <c r="C166" s="10">
        <v>31</v>
      </c>
      <c r="D166" s="11" t="s">
        <v>33</v>
      </c>
      <c r="E166" s="11" t="s">
        <v>28</v>
      </c>
      <c r="F166" s="11" t="str">
        <f>IF(OR((TEXT(TransactionsTable[DATE], "dddd") = "Saturday"), (TEXT(TransactionsTable[DATE], "dddd") = "Sunday")), "Weekend", "Weekday")</f>
        <v>Weekday</v>
      </c>
      <c r="G166" s="11" t="str">
        <f>TEXT(TransactionsTable[DATE], "mmm - yyyy")</f>
        <v>Nov - 2015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45">
      <c r="A167" s="3"/>
      <c r="B167" s="9">
        <v>42323</v>
      </c>
      <c r="C167" s="10">
        <v>19</v>
      </c>
      <c r="D167" s="11" t="s">
        <v>67</v>
      </c>
      <c r="E167" s="11" t="s">
        <v>22</v>
      </c>
      <c r="F167" s="11" t="str">
        <f>IF(OR((TEXT(TransactionsTable[DATE], "dddd") = "Saturday"), (TEXT(TransactionsTable[DATE], "dddd") = "Sunday")), "Weekend", "Weekday")</f>
        <v>Weekend</v>
      </c>
      <c r="G167" s="11" t="str">
        <f>TEXT(TransactionsTable[DATE], "mmm - yyyy")</f>
        <v>Nov - 2015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45">
      <c r="A168" s="3"/>
      <c r="B168" s="9">
        <v>42322</v>
      </c>
      <c r="C168" s="10">
        <v>19</v>
      </c>
      <c r="D168" s="11" t="s">
        <v>75</v>
      </c>
      <c r="E168" s="11" t="s">
        <v>22</v>
      </c>
      <c r="F168" s="11" t="str">
        <f>IF(OR((TEXT(TransactionsTable[DATE], "dddd") = "Saturday"), (TEXT(TransactionsTable[DATE], "dddd") = "Sunday")), "Weekend", "Weekday")</f>
        <v>Weekend</v>
      </c>
      <c r="G168" s="11" t="str">
        <f>TEXT(TransactionsTable[DATE], "mmm - yyyy")</f>
        <v>Nov - 2015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45">
      <c r="A169" s="3"/>
      <c r="B169" s="9">
        <v>42321</v>
      </c>
      <c r="C169" s="10">
        <v>712</v>
      </c>
      <c r="D169" s="11" t="s">
        <v>79</v>
      </c>
      <c r="E169" s="11" t="s">
        <v>28</v>
      </c>
      <c r="F169" s="11" t="str">
        <f>IF(OR((TEXT(TransactionsTable[DATE], "dddd") = "Saturday"), (TEXT(TransactionsTable[DATE], "dddd") = "Sunday")), "Weekend", "Weekday")</f>
        <v>Weekday</v>
      </c>
      <c r="G169" s="11" t="str">
        <f>TEXT(TransactionsTable[DATE], "mmm - yyyy")</f>
        <v>Nov - 2015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45">
      <c r="A170" s="3"/>
      <c r="B170" s="9">
        <v>42321</v>
      </c>
      <c r="C170" s="10">
        <v>66</v>
      </c>
      <c r="D170" s="11" t="s">
        <v>217</v>
      </c>
      <c r="E170" s="11" t="s">
        <v>26</v>
      </c>
      <c r="F170" s="11" t="str">
        <f>IF(OR((TEXT(TransactionsTable[DATE], "dddd") = "Saturday"), (TEXT(TransactionsTable[DATE], "dddd") = "Sunday")), "Weekend", "Weekday")</f>
        <v>Weekday</v>
      </c>
      <c r="G170" s="11" t="str">
        <f>TEXT(TransactionsTable[DATE], "mmm - yyyy")</f>
        <v>Nov - 2015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45">
      <c r="A171" s="3"/>
      <c r="B171" s="9">
        <v>42320</v>
      </c>
      <c r="C171" s="10">
        <v>360</v>
      </c>
      <c r="D171" s="11" t="s">
        <v>31</v>
      </c>
      <c r="E171" s="11" t="s">
        <v>32</v>
      </c>
      <c r="F171" s="11" t="str">
        <f>IF(OR((TEXT(TransactionsTable[DATE], "dddd") = "Saturday"), (TEXT(TransactionsTable[DATE], "dddd") = "Sunday")), "Weekend", "Weekday")</f>
        <v>Weekday</v>
      </c>
      <c r="G171" s="11" t="str">
        <f>TEXT(TransactionsTable[DATE], "mmm - yyyy")</f>
        <v>Nov - 2015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45">
      <c r="A172" s="3"/>
      <c r="B172" s="9">
        <v>42320</v>
      </c>
      <c r="C172" s="10">
        <v>23</v>
      </c>
      <c r="D172" s="11" t="s">
        <v>61</v>
      </c>
      <c r="E172" s="11" t="s">
        <v>24</v>
      </c>
      <c r="F172" s="11" t="str">
        <f>IF(OR((TEXT(TransactionsTable[DATE], "dddd") = "Saturday"), (TEXT(TransactionsTable[DATE], "dddd") = "Sunday")), "Weekend", "Weekday")</f>
        <v>Weekday</v>
      </c>
      <c r="G172" s="11" t="str">
        <f>TEXT(TransactionsTable[DATE], "mmm - yyyy")</f>
        <v>Nov - 2015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45">
      <c r="A173" s="3"/>
      <c r="B173" s="9">
        <v>42320</v>
      </c>
      <c r="C173" s="10">
        <v>40</v>
      </c>
      <c r="D173" s="11" t="s">
        <v>27</v>
      </c>
      <c r="E173" s="11" t="s">
        <v>28</v>
      </c>
      <c r="F173" s="11" t="str">
        <f>IF(OR((TEXT(TransactionsTable[DATE], "dddd") = "Saturday"), (TEXT(TransactionsTable[DATE], "dddd") = "Sunday")), "Weekend", "Weekday")</f>
        <v>Weekday</v>
      </c>
      <c r="G173" s="11" t="str">
        <f>TEXT(TransactionsTable[DATE], "mmm - yyyy")</f>
        <v>Nov - 2015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45">
      <c r="A174" s="3"/>
      <c r="B174" s="9">
        <v>42320</v>
      </c>
      <c r="C174" s="10">
        <v>130</v>
      </c>
      <c r="D174" s="11" t="s">
        <v>216</v>
      </c>
      <c r="E174" s="11" t="s">
        <v>22</v>
      </c>
      <c r="F174" s="11" t="str">
        <f>IF(OR((TEXT(TransactionsTable[DATE], "dddd") = "Saturday"), (TEXT(TransactionsTable[DATE], "dddd") = "Sunday")), "Weekend", "Weekday")</f>
        <v>Weekday</v>
      </c>
      <c r="G174" s="11" t="str">
        <f>TEXT(TransactionsTable[DATE], "mmm - yyyy")</f>
        <v>Nov - 2015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45">
      <c r="A175" s="3"/>
      <c r="B175" s="9">
        <v>42320</v>
      </c>
      <c r="C175" s="10">
        <v>200</v>
      </c>
      <c r="D175" s="11" t="s">
        <v>49</v>
      </c>
      <c r="E175" s="11" t="s">
        <v>50</v>
      </c>
      <c r="F175" s="11" t="str">
        <f>IF(OR((TEXT(TransactionsTable[DATE], "dddd") = "Saturday"), (TEXT(TransactionsTable[DATE], "dddd") = "Sunday")), "Weekend", "Weekday")</f>
        <v>Weekday</v>
      </c>
      <c r="G175" s="11" t="str">
        <f>TEXT(TransactionsTable[DATE], "mmm - yyyy")</f>
        <v>Nov - 2015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45">
      <c r="A176" s="3"/>
      <c r="B176" s="9">
        <v>42319</v>
      </c>
      <c r="C176" s="10">
        <v>36</v>
      </c>
      <c r="D176" s="11" t="s">
        <v>186</v>
      </c>
      <c r="E176" s="11" t="s">
        <v>32</v>
      </c>
      <c r="F176" s="11" t="str">
        <f>IF(OR((TEXT(TransactionsTable[DATE], "dddd") = "Saturday"), (TEXT(TransactionsTable[DATE], "dddd") = "Sunday")), "Weekend", "Weekday")</f>
        <v>Weekday</v>
      </c>
      <c r="G176" s="11" t="str">
        <f>TEXT(TransactionsTable[DATE], "mmm - yyyy")</f>
        <v>Nov - 2015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45">
      <c r="A177" s="3"/>
      <c r="B177" s="9">
        <v>42316</v>
      </c>
      <c r="C177" s="10">
        <v>25</v>
      </c>
      <c r="D177" s="11" t="s">
        <v>37</v>
      </c>
      <c r="E177" s="11" t="s">
        <v>26</v>
      </c>
      <c r="F177" s="11" t="str">
        <f>IF(OR((TEXT(TransactionsTable[DATE], "dddd") = "Saturday"), (TEXT(TransactionsTable[DATE], "dddd") = "Sunday")), "Weekend", "Weekday")</f>
        <v>Weekend</v>
      </c>
      <c r="G177" s="11" t="str">
        <f>TEXT(TransactionsTable[DATE], "mmm - yyyy")</f>
        <v>Nov - 2015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45">
      <c r="A178" s="3"/>
      <c r="B178" s="9">
        <v>42315</v>
      </c>
      <c r="C178" s="10">
        <v>33</v>
      </c>
      <c r="D178" s="11" t="s">
        <v>23</v>
      </c>
      <c r="E178" s="11" t="s">
        <v>24</v>
      </c>
      <c r="F178" s="11" t="str">
        <f>IF(OR((TEXT(TransactionsTable[DATE], "dddd") = "Saturday"), (TEXT(TransactionsTable[DATE], "dddd") = "Sunday")), "Weekend", "Weekday")</f>
        <v>Weekend</v>
      </c>
      <c r="G178" s="11" t="str">
        <f>TEXT(TransactionsTable[DATE], "mmm - yyyy")</f>
        <v>Nov - 2015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45">
      <c r="A179" s="3"/>
      <c r="B179" s="9">
        <v>42315</v>
      </c>
      <c r="C179" s="10">
        <v>8</v>
      </c>
      <c r="D179" s="11" t="s">
        <v>209</v>
      </c>
      <c r="E179" s="11" t="s">
        <v>22</v>
      </c>
      <c r="F179" s="11" t="str">
        <f>IF(OR((TEXT(TransactionsTable[DATE], "dddd") = "Saturday"), (TEXT(TransactionsTable[DATE], "dddd") = "Sunday")), "Weekend", "Weekday")</f>
        <v>Weekend</v>
      </c>
      <c r="G179" s="11" t="str">
        <f>TEXT(TransactionsTable[DATE], "mmm - yyyy")</f>
        <v>Nov - 2015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45">
      <c r="A180" s="3"/>
      <c r="B180" s="9">
        <v>42315</v>
      </c>
      <c r="C180" s="10">
        <v>32</v>
      </c>
      <c r="D180" s="11" t="s">
        <v>215</v>
      </c>
      <c r="E180" s="11" t="s">
        <v>24</v>
      </c>
      <c r="F180" s="11" t="str">
        <f>IF(OR((TEXT(TransactionsTable[DATE], "dddd") = "Saturday"), (TEXT(TransactionsTable[DATE], "dddd") = "Sunday")), "Weekend", "Weekday")</f>
        <v>Weekend</v>
      </c>
      <c r="G180" s="11" t="str">
        <f>TEXT(TransactionsTable[DATE], "mmm - yyyy")</f>
        <v>Nov - 2015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45">
      <c r="A181" s="3"/>
      <c r="B181" s="9">
        <v>42315</v>
      </c>
      <c r="C181" s="10">
        <v>72</v>
      </c>
      <c r="D181" s="11" t="s">
        <v>114</v>
      </c>
      <c r="E181" s="11" t="s">
        <v>26</v>
      </c>
      <c r="F181" s="11" t="str">
        <f>IF(OR((TEXT(TransactionsTable[DATE], "dddd") = "Saturday"), (TEXT(TransactionsTable[DATE], "dddd") = "Sunday")), "Weekend", "Weekday")</f>
        <v>Weekend</v>
      </c>
      <c r="G181" s="11" t="str">
        <f>TEXT(TransactionsTable[DATE], "mmm - yyyy")</f>
        <v>Nov - 2015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45">
      <c r="A182" s="3"/>
      <c r="B182" s="9">
        <v>42315</v>
      </c>
      <c r="C182" s="10">
        <v>29</v>
      </c>
      <c r="D182" s="11" t="s">
        <v>37</v>
      </c>
      <c r="E182" s="11" t="s">
        <v>26</v>
      </c>
      <c r="F182" s="11" t="str">
        <f>IF(OR((TEXT(TransactionsTable[DATE], "dddd") = "Saturday"), (TEXT(TransactionsTable[DATE], "dddd") = "Sunday")), "Weekend", "Weekday")</f>
        <v>Weekend</v>
      </c>
      <c r="G182" s="11" t="str">
        <f>TEXT(TransactionsTable[DATE], "mmm - yyyy")</f>
        <v>Nov - 2015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45">
      <c r="A183" s="3"/>
      <c r="B183" s="9">
        <v>42314</v>
      </c>
      <c r="C183" s="10">
        <v>25</v>
      </c>
      <c r="D183" s="11" t="s">
        <v>23</v>
      </c>
      <c r="E183" s="11" t="s">
        <v>24</v>
      </c>
      <c r="F183" s="11" t="str">
        <f>IF(OR((TEXT(TransactionsTable[DATE], "dddd") = "Saturday"), (TEXT(TransactionsTable[DATE], "dddd") = "Sunday")), "Weekend", "Weekday")</f>
        <v>Weekday</v>
      </c>
      <c r="G183" s="11" t="str">
        <f>TEXT(TransactionsTable[DATE], "mmm - yyyy")</f>
        <v>Nov - 2015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45">
      <c r="A184" s="3"/>
      <c r="B184" s="9">
        <v>42314</v>
      </c>
      <c r="C184" s="10">
        <v>40</v>
      </c>
      <c r="D184" s="11" t="s">
        <v>23</v>
      </c>
      <c r="E184" s="11" t="s">
        <v>24</v>
      </c>
      <c r="F184" s="11" t="str">
        <f>IF(OR((TEXT(TransactionsTable[DATE], "dddd") = "Saturday"), (TEXT(TransactionsTable[DATE], "dddd") = "Sunday")), "Weekend", "Weekday")</f>
        <v>Weekday</v>
      </c>
      <c r="G184" s="11" t="str">
        <f>TEXT(TransactionsTable[DATE], "mmm - yyyy")</f>
        <v>Nov - 2015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45">
      <c r="A185" s="3"/>
      <c r="B185" s="9">
        <v>42314</v>
      </c>
      <c r="C185" s="10">
        <v>43</v>
      </c>
      <c r="D185" s="11" t="s">
        <v>23</v>
      </c>
      <c r="E185" s="11" t="s">
        <v>24</v>
      </c>
      <c r="F185" s="11" t="str">
        <f>IF(OR((TEXT(TransactionsTable[DATE], "dddd") = "Saturday"), (TEXT(TransactionsTable[DATE], "dddd") = "Sunday")), "Weekend", "Weekday")</f>
        <v>Weekday</v>
      </c>
      <c r="G185" s="11" t="str">
        <f>TEXT(TransactionsTable[DATE], "mmm - yyyy")</f>
        <v>Nov - 2015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45">
      <c r="A186" s="3"/>
      <c r="B186" s="9">
        <v>42314</v>
      </c>
      <c r="C186" s="10">
        <v>45</v>
      </c>
      <c r="D186" s="11" t="s">
        <v>44</v>
      </c>
      <c r="E186" s="11" t="s">
        <v>28</v>
      </c>
      <c r="F186" s="11" t="str">
        <f>IF(OR((TEXT(TransactionsTable[DATE], "dddd") = "Saturday"), (TEXT(TransactionsTable[DATE], "dddd") = "Sunday")), "Weekend", "Weekday")</f>
        <v>Weekday</v>
      </c>
      <c r="G186" s="11" t="str">
        <f>TEXT(TransactionsTable[DATE], "mmm - yyyy")</f>
        <v>Nov - 2015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45">
      <c r="A187" s="3"/>
      <c r="B187" s="9">
        <v>42314</v>
      </c>
      <c r="C187" s="10">
        <v>49</v>
      </c>
      <c r="D187" s="11" t="s">
        <v>214</v>
      </c>
      <c r="E187" s="11" t="s">
        <v>32</v>
      </c>
      <c r="F187" s="11" t="str">
        <f>IF(OR((TEXT(TransactionsTable[DATE], "dddd") = "Saturday"), (TEXT(TransactionsTable[DATE], "dddd") = "Sunday")), "Weekend", "Weekday")</f>
        <v>Weekday</v>
      </c>
      <c r="G187" s="11" t="str">
        <f>TEXT(TransactionsTable[DATE], "mmm - yyyy")</f>
        <v>Nov - 2015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45">
      <c r="A188" s="3"/>
      <c r="B188" s="9">
        <v>42313</v>
      </c>
      <c r="C188" s="10">
        <v>15</v>
      </c>
      <c r="D188" s="11" t="s">
        <v>111</v>
      </c>
      <c r="E188" s="11" t="s">
        <v>32</v>
      </c>
      <c r="F188" s="11" t="str">
        <f>IF(OR((TEXT(TransactionsTable[DATE], "dddd") = "Saturday"), (TEXT(TransactionsTable[DATE], "dddd") = "Sunday")), "Weekend", "Weekday")</f>
        <v>Weekday</v>
      </c>
      <c r="G188" s="11" t="str">
        <f>TEXT(TransactionsTable[DATE], "mmm - yyyy")</f>
        <v>Nov - 2015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45">
      <c r="A189" s="3"/>
      <c r="B189" s="9">
        <v>42312</v>
      </c>
      <c r="C189" s="10">
        <v>90</v>
      </c>
      <c r="D189" s="11" t="s">
        <v>25</v>
      </c>
      <c r="E189" s="11" t="s">
        <v>26</v>
      </c>
      <c r="F189" s="11" t="str">
        <f>IF(OR((TEXT(TransactionsTable[DATE], "dddd") = "Saturday"), (TEXT(TransactionsTable[DATE], "dddd") = "Sunday")), "Weekend", "Weekday")</f>
        <v>Weekday</v>
      </c>
      <c r="G189" s="11" t="str">
        <f>TEXT(TransactionsTable[DATE], "mmm - yyyy")</f>
        <v>Nov - 2015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45">
      <c r="A190" s="3"/>
      <c r="B190" s="9">
        <v>42312</v>
      </c>
      <c r="C190" s="10">
        <v>164</v>
      </c>
      <c r="D190" s="11" t="s">
        <v>169</v>
      </c>
      <c r="E190" s="11" t="s">
        <v>24</v>
      </c>
      <c r="F190" s="11" t="str">
        <f>IF(OR((TEXT(TransactionsTable[DATE], "dddd") = "Saturday"), (TEXT(TransactionsTable[DATE], "dddd") = "Sunday")), "Weekend", "Weekday")</f>
        <v>Weekday</v>
      </c>
      <c r="G190" s="11" t="str">
        <f>TEXT(TransactionsTable[DATE], "mmm - yyyy")</f>
        <v>Nov - 2015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45">
      <c r="A191" s="3"/>
      <c r="B191" s="9">
        <v>42312</v>
      </c>
      <c r="C191" s="10">
        <v>3</v>
      </c>
      <c r="D191" s="11" t="s">
        <v>61</v>
      </c>
      <c r="E191" s="11" t="s">
        <v>24</v>
      </c>
      <c r="F191" s="11" t="str">
        <f>IF(OR((TEXT(TransactionsTable[DATE], "dddd") = "Saturday"), (TEXT(TransactionsTable[DATE], "dddd") = "Sunday")), "Weekend", "Weekday")</f>
        <v>Weekday</v>
      </c>
      <c r="G191" s="11" t="str">
        <f>TEXT(TransactionsTable[DATE], "mmm - yyyy")</f>
        <v>Nov - 2015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45">
      <c r="A192" s="3"/>
      <c r="B192" s="9">
        <v>42312</v>
      </c>
      <c r="C192" s="10">
        <v>36</v>
      </c>
      <c r="D192" s="11" t="s">
        <v>64</v>
      </c>
      <c r="E192" s="11" t="s">
        <v>24</v>
      </c>
      <c r="F192" s="11" t="str">
        <f>IF(OR((TEXT(TransactionsTable[DATE], "dddd") = "Saturday"), (TEXT(TransactionsTable[DATE], "dddd") = "Sunday")), "Weekend", "Weekday")</f>
        <v>Weekday</v>
      </c>
      <c r="G192" s="11" t="str">
        <f>TEXT(TransactionsTable[DATE], "mmm - yyyy")</f>
        <v>Nov - 2015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45">
      <c r="A193" s="3"/>
      <c r="B193" s="9">
        <v>42310</v>
      </c>
      <c r="C193" s="10">
        <v>27</v>
      </c>
      <c r="D193" s="11" t="s">
        <v>23</v>
      </c>
      <c r="E193" s="11" t="s">
        <v>24</v>
      </c>
      <c r="F193" s="11" t="str">
        <f>IF(OR((TEXT(TransactionsTable[DATE], "dddd") = "Saturday"), (TEXT(TransactionsTable[DATE], "dddd") = "Sunday")), "Weekend", "Weekday")</f>
        <v>Weekday</v>
      </c>
      <c r="G193" s="11" t="str">
        <f>TEXT(TransactionsTable[DATE], "mmm - yyyy")</f>
        <v>Nov - 2015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45">
      <c r="A194" s="3"/>
      <c r="B194" s="9">
        <v>42309</v>
      </c>
      <c r="C194" s="10">
        <v>239</v>
      </c>
      <c r="D194" s="11" t="s">
        <v>91</v>
      </c>
      <c r="E194" s="11" t="s">
        <v>24</v>
      </c>
      <c r="F194" s="11" t="str">
        <f>IF(OR((TEXT(TransactionsTable[DATE], "dddd") = "Saturday"), (TEXT(TransactionsTable[DATE], "dddd") = "Sunday")), "Weekend", "Weekday")</f>
        <v>Weekend</v>
      </c>
      <c r="G194" s="11" t="str">
        <f>TEXT(TransactionsTable[DATE], "mmm - yyyy")</f>
        <v>Nov - 2015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45">
      <c r="A195" s="3"/>
      <c r="B195" s="9">
        <v>42309</v>
      </c>
      <c r="C195" s="10">
        <v>16</v>
      </c>
      <c r="D195" s="11" t="s">
        <v>29</v>
      </c>
      <c r="E195" s="11" t="s">
        <v>26</v>
      </c>
      <c r="F195" s="11" t="str">
        <f>IF(OR((TEXT(TransactionsTable[DATE], "dddd") = "Saturday"), (TEXT(TransactionsTable[DATE], "dddd") = "Sunday")), "Weekend", "Weekday")</f>
        <v>Weekend</v>
      </c>
      <c r="G195" s="11" t="str">
        <f>TEXT(TransactionsTable[DATE], "mmm - yyyy")</f>
        <v>Nov - 2015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45">
      <c r="A196" s="3"/>
      <c r="B196" s="9">
        <v>42308</v>
      </c>
      <c r="C196" s="10">
        <v>54</v>
      </c>
      <c r="D196" s="11" t="s">
        <v>213</v>
      </c>
      <c r="E196" s="11" t="s">
        <v>22</v>
      </c>
      <c r="F196" s="11" t="str">
        <f>IF(OR((TEXT(TransactionsTable[DATE], "dddd") = "Saturday"), (TEXT(TransactionsTable[DATE], "dddd") = "Sunday")), "Weekend", "Weekday")</f>
        <v>Weekend</v>
      </c>
      <c r="G196" s="11" t="str">
        <f>TEXT(TransactionsTable[DATE], "mmm - yyyy")</f>
        <v>Oct - 2015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45">
      <c r="A197" s="3"/>
      <c r="B197" s="9">
        <v>42307</v>
      </c>
      <c r="C197" s="10">
        <v>143</v>
      </c>
      <c r="D197" s="11" t="s">
        <v>17</v>
      </c>
      <c r="E197" s="11" t="s">
        <v>18</v>
      </c>
      <c r="F197" s="11" t="str">
        <f>IF(OR((TEXT(TransactionsTable[DATE], "dddd") = "Saturday"), (TEXT(TransactionsTable[DATE], "dddd") = "Sunday")), "Weekend", "Weekday")</f>
        <v>Weekday</v>
      </c>
      <c r="G197" s="11" t="str">
        <f>TEXT(TransactionsTable[DATE], "mmm - yyyy")</f>
        <v>Oct - 2015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45">
      <c r="A198" s="3"/>
      <c r="B198" s="9">
        <v>42307</v>
      </c>
      <c r="C198" s="10">
        <v>34</v>
      </c>
      <c r="D198" s="11" t="s">
        <v>27</v>
      </c>
      <c r="E198" s="11" t="s">
        <v>28</v>
      </c>
      <c r="F198" s="11" t="str">
        <f>IF(OR((TEXT(TransactionsTable[DATE], "dddd") = "Saturday"), (TEXT(TransactionsTable[DATE], "dddd") = "Sunday")), "Weekend", "Weekday")</f>
        <v>Weekday</v>
      </c>
      <c r="G198" s="11" t="str">
        <f>TEXT(TransactionsTable[DATE], "mmm - yyyy")</f>
        <v>Oct - 2015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45">
      <c r="A199" s="3"/>
      <c r="B199" s="9">
        <v>42307</v>
      </c>
      <c r="C199" s="10">
        <v>65</v>
      </c>
      <c r="D199" s="11" t="s">
        <v>129</v>
      </c>
      <c r="E199" s="11" t="s">
        <v>22</v>
      </c>
      <c r="F199" s="11" t="str">
        <f>IF(OR((TEXT(TransactionsTable[DATE], "dddd") = "Saturday"), (TEXT(TransactionsTable[DATE], "dddd") = "Sunday")), "Weekend", "Weekday")</f>
        <v>Weekday</v>
      </c>
      <c r="G199" s="11" t="str">
        <f>TEXT(TransactionsTable[DATE], "mmm - yyyy")</f>
        <v>Oct - 2015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45">
      <c r="A200" s="3"/>
      <c r="B200" s="9">
        <v>42306</v>
      </c>
      <c r="C200" s="10">
        <v>47</v>
      </c>
      <c r="D200" s="11" t="s">
        <v>44</v>
      </c>
      <c r="E200" s="11" t="s">
        <v>28</v>
      </c>
      <c r="F200" s="11" t="str">
        <f>IF(OR((TEXT(TransactionsTable[DATE], "dddd") = "Saturday"), (TEXT(TransactionsTable[DATE], "dddd") = "Sunday")), "Weekend", "Weekday")</f>
        <v>Weekday</v>
      </c>
      <c r="G200" s="11" t="str">
        <f>TEXT(TransactionsTable[DATE], "mmm - yyyy")</f>
        <v>Oct - 2015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45">
      <c r="A201" s="3"/>
      <c r="B201" s="9">
        <v>42305</v>
      </c>
      <c r="C201" s="10">
        <v>24</v>
      </c>
      <c r="D201" s="11" t="s">
        <v>25</v>
      </c>
      <c r="E201" s="11" t="s">
        <v>26</v>
      </c>
      <c r="F201" s="11" t="str">
        <f>IF(OR((TEXT(TransactionsTable[DATE], "dddd") = "Saturday"), (TEXT(TransactionsTable[DATE], "dddd") = "Sunday")), "Weekend", "Weekday")</f>
        <v>Weekday</v>
      </c>
      <c r="G201" s="11" t="str">
        <f>TEXT(TransactionsTable[DATE], "mmm - yyyy")</f>
        <v>Oct - 2015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45">
      <c r="A202" s="3"/>
      <c r="B202" s="9">
        <v>42302</v>
      </c>
      <c r="C202" s="10">
        <v>105</v>
      </c>
      <c r="D202" s="11" t="s">
        <v>211</v>
      </c>
      <c r="E202" s="11" t="s">
        <v>24</v>
      </c>
      <c r="F202" s="11" t="str">
        <f>IF(OR((TEXT(TransactionsTable[DATE], "dddd") = "Saturday"), (TEXT(TransactionsTable[DATE], "dddd") = "Sunday")), "Weekend", "Weekday")</f>
        <v>Weekend</v>
      </c>
      <c r="G202" s="11" t="str">
        <f>TEXT(TransactionsTable[DATE], "mmm - yyyy")</f>
        <v>Oct - 2015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45">
      <c r="A203" s="3"/>
      <c r="B203" s="9">
        <v>42302</v>
      </c>
      <c r="C203" s="10">
        <v>56</v>
      </c>
      <c r="D203" s="11" t="s">
        <v>64</v>
      </c>
      <c r="E203" s="11" t="s">
        <v>24</v>
      </c>
      <c r="F203" s="11" t="str">
        <f>IF(OR((TEXT(TransactionsTable[DATE], "dddd") = "Saturday"), (TEXT(TransactionsTable[DATE], "dddd") = "Sunday")), "Weekend", "Weekday")</f>
        <v>Weekend</v>
      </c>
      <c r="G203" s="11" t="str">
        <f>TEXT(TransactionsTable[DATE], "mmm - yyyy")</f>
        <v>Oct - 2015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45">
      <c r="A204" s="3"/>
      <c r="B204" s="9">
        <v>42302</v>
      </c>
      <c r="C204" s="10">
        <v>45</v>
      </c>
      <c r="D204" s="11" t="s">
        <v>29</v>
      </c>
      <c r="E204" s="11" t="s">
        <v>26</v>
      </c>
      <c r="F204" s="11" t="str">
        <f>IF(OR((TEXT(TransactionsTable[DATE], "dddd") = "Saturday"), (TEXT(TransactionsTable[DATE], "dddd") = "Sunday")), "Weekend", "Weekday")</f>
        <v>Weekend</v>
      </c>
      <c r="G204" s="11" t="str">
        <f>TEXT(TransactionsTable[DATE], "mmm - yyyy")</f>
        <v>Oct - 2015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45">
      <c r="A205" s="3"/>
      <c r="B205" s="9">
        <v>42302</v>
      </c>
      <c r="C205" s="10">
        <v>36</v>
      </c>
      <c r="D205" s="11" t="s">
        <v>212</v>
      </c>
      <c r="E205" s="11" t="s">
        <v>22</v>
      </c>
      <c r="F205" s="11" t="str">
        <f>IF(OR((TEXT(TransactionsTable[DATE], "dddd") = "Saturday"), (TEXT(TransactionsTable[DATE], "dddd") = "Sunday")), "Weekend", "Weekday")</f>
        <v>Weekend</v>
      </c>
      <c r="G205" s="11" t="str">
        <f>TEXT(TransactionsTable[DATE], "mmm - yyyy")</f>
        <v>Oct - 2015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45">
      <c r="A206" s="3"/>
      <c r="B206" s="9">
        <v>42302</v>
      </c>
      <c r="C206" s="10">
        <v>135</v>
      </c>
      <c r="D206" s="11" t="s">
        <v>49</v>
      </c>
      <c r="E206" s="11" t="s">
        <v>50</v>
      </c>
      <c r="F206" s="11" t="str">
        <f>IF(OR((TEXT(TransactionsTable[DATE], "dddd") = "Saturday"), (TEXT(TransactionsTable[DATE], "dddd") = "Sunday")), "Weekend", "Weekday")</f>
        <v>Weekend</v>
      </c>
      <c r="G206" s="11" t="str">
        <f>TEXT(TransactionsTable[DATE], "mmm - yyyy")</f>
        <v>Oct - 2015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45">
      <c r="A207" s="3"/>
      <c r="B207" s="9">
        <v>42300</v>
      </c>
      <c r="C207" s="10">
        <v>5</v>
      </c>
      <c r="D207" s="11" t="s">
        <v>23</v>
      </c>
      <c r="E207" s="11" t="s">
        <v>24</v>
      </c>
      <c r="F207" s="11" t="str">
        <f>IF(OR((TEXT(TransactionsTable[DATE], "dddd") = "Saturday"), (TEXT(TransactionsTable[DATE], "dddd") = "Sunday")), "Weekend", "Weekday")</f>
        <v>Weekday</v>
      </c>
      <c r="G207" s="11" t="str">
        <f>TEXT(TransactionsTable[DATE], "mmm - yyyy")</f>
        <v>Oct - 2015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45">
      <c r="A208" s="3"/>
      <c r="B208" s="9">
        <v>42300</v>
      </c>
      <c r="C208" s="10">
        <v>5</v>
      </c>
      <c r="D208" s="11" t="s">
        <v>45</v>
      </c>
      <c r="E208" s="11" t="s">
        <v>26</v>
      </c>
      <c r="F208" s="11" t="str">
        <f>IF(OR((TEXT(TransactionsTable[DATE], "dddd") = "Saturday"), (TEXT(TransactionsTable[DATE], "dddd") = "Sunday")), "Weekend", "Weekday")</f>
        <v>Weekday</v>
      </c>
      <c r="G208" s="11" t="str">
        <f>TEXT(TransactionsTable[DATE], "mmm - yyyy")</f>
        <v>Oct - 2015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45">
      <c r="A209" s="3"/>
      <c r="B209" s="9">
        <v>42300</v>
      </c>
      <c r="C209" s="10">
        <v>52</v>
      </c>
      <c r="D209" s="11" t="s">
        <v>37</v>
      </c>
      <c r="E209" s="11" t="s">
        <v>26</v>
      </c>
      <c r="F209" s="11" t="str">
        <f>IF(OR((TEXT(TransactionsTable[DATE], "dddd") = "Saturday"), (TEXT(TransactionsTable[DATE], "dddd") = "Sunday")), "Weekend", "Weekday")</f>
        <v>Weekday</v>
      </c>
      <c r="G209" s="11" t="str">
        <f>TEXT(TransactionsTable[DATE], "mmm - yyyy")</f>
        <v>Oct - 2015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45">
      <c r="A210" s="3"/>
      <c r="B210" s="9">
        <v>42300</v>
      </c>
      <c r="C210" s="10">
        <v>47</v>
      </c>
      <c r="D210" s="11" t="s">
        <v>33</v>
      </c>
      <c r="E210" s="11" t="s">
        <v>28</v>
      </c>
      <c r="F210" s="11" t="str">
        <f>IF(OR((TEXT(TransactionsTable[DATE], "dddd") = "Saturday"), (TEXT(TransactionsTable[DATE], "dddd") = "Sunday")), "Weekend", "Weekday")</f>
        <v>Weekday</v>
      </c>
      <c r="G210" s="11" t="str">
        <f>TEXT(TransactionsTable[DATE], "mmm - yyyy")</f>
        <v>Oct - 2015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45">
      <c r="A211" s="3"/>
      <c r="B211" s="9">
        <v>42298</v>
      </c>
      <c r="C211" s="10">
        <v>4</v>
      </c>
      <c r="D211" s="11" t="s">
        <v>179</v>
      </c>
      <c r="E211" s="11" t="s">
        <v>28</v>
      </c>
      <c r="F211" s="11" t="str">
        <f>IF(OR((TEXT(TransactionsTable[DATE], "dddd") = "Saturday"), (TEXT(TransactionsTable[DATE], "dddd") = "Sunday")), "Weekend", "Weekday")</f>
        <v>Weekday</v>
      </c>
      <c r="G211" s="11" t="str">
        <f>TEXT(TransactionsTable[DATE], "mmm - yyyy")</f>
        <v>Oct - 2015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45">
      <c r="A212" s="3"/>
      <c r="B212" s="9">
        <v>42298</v>
      </c>
      <c r="C212" s="10">
        <v>34</v>
      </c>
      <c r="D212" s="11" t="s">
        <v>44</v>
      </c>
      <c r="E212" s="11" t="s">
        <v>28</v>
      </c>
      <c r="F212" s="11" t="str">
        <f>IF(OR((TEXT(TransactionsTable[DATE], "dddd") = "Saturday"), (TEXT(TransactionsTable[DATE], "dddd") = "Sunday")), "Weekend", "Weekday")</f>
        <v>Weekday</v>
      </c>
      <c r="G212" s="11" t="str">
        <f>TEXT(TransactionsTable[DATE], "mmm - yyyy")</f>
        <v>Oct - 2015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45">
      <c r="A213" s="3"/>
      <c r="B213" s="9">
        <v>42298</v>
      </c>
      <c r="C213" s="10">
        <v>31</v>
      </c>
      <c r="D213" s="11" t="s">
        <v>210</v>
      </c>
      <c r="E213" s="11" t="s">
        <v>22</v>
      </c>
      <c r="F213" s="11" t="str">
        <f>IF(OR((TEXT(TransactionsTable[DATE], "dddd") = "Saturday"), (TEXT(TransactionsTable[DATE], "dddd") = "Sunday")), "Weekend", "Weekday")</f>
        <v>Weekday</v>
      </c>
      <c r="G213" s="11" t="str">
        <f>TEXT(TransactionsTable[DATE], "mmm - yyyy")</f>
        <v>Oct - 2015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45">
      <c r="A214" s="3"/>
      <c r="B214" s="9">
        <v>42297</v>
      </c>
      <c r="C214" s="10">
        <v>126</v>
      </c>
      <c r="D214" s="11" t="s">
        <v>43</v>
      </c>
      <c r="E214" s="11" t="s">
        <v>18</v>
      </c>
      <c r="F214" s="11" t="str">
        <f>IF(OR((TEXT(TransactionsTable[DATE], "dddd") = "Saturday"), (TEXT(TransactionsTable[DATE], "dddd") = "Sunday")), "Weekend", "Weekday")</f>
        <v>Weekday</v>
      </c>
      <c r="G214" s="11" t="str">
        <f>TEXT(TransactionsTable[DATE], "mmm - yyyy")</f>
        <v>Oct - 2015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45">
      <c r="A215" s="3"/>
      <c r="B215" s="9">
        <v>42296</v>
      </c>
      <c r="C215" s="10">
        <v>7</v>
      </c>
      <c r="D215" s="11" t="s">
        <v>209</v>
      </c>
      <c r="E215" s="11" t="s">
        <v>22</v>
      </c>
      <c r="F215" s="11" t="str">
        <f>IF(OR((TEXT(TransactionsTable[DATE], "dddd") = "Saturday"), (TEXT(TransactionsTable[DATE], "dddd") = "Sunday")), "Weekend", "Weekday")</f>
        <v>Weekday</v>
      </c>
      <c r="G215" s="11" t="str">
        <f>TEXT(TransactionsTable[DATE], "mmm - yyyy")</f>
        <v>Oct - 2015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45">
      <c r="A216" s="3"/>
      <c r="B216" s="9">
        <v>42296</v>
      </c>
      <c r="C216" s="10">
        <v>5</v>
      </c>
      <c r="D216" s="11" t="s">
        <v>61</v>
      </c>
      <c r="E216" s="11" t="s">
        <v>24</v>
      </c>
      <c r="F216" s="11" t="str">
        <f>IF(OR((TEXT(TransactionsTable[DATE], "dddd") = "Saturday"), (TEXT(TransactionsTable[DATE], "dddd") = "Sunday")), "Weekend", "Weekday")</f>
        <v>Weekday</v>
      </c>
      <c r="G216" s="11" t="str">
        <f>TEXT(TransactionsTable[DATE], "mmm - yyyy")</f>
        <v>Oct - 2015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45">
      <c r="A217" s="3"/>
      <c r="B217" s="9">
        <v>42293</v>
      </c>
      <c r="C217" s="10">
        <v>55</v>
      </c>
      <c r="D217" s="11" t="s">
        <v>33</v>
      </c>
      <c r="E217" s="11" t="s">
        <v>28</v>
      </c>
      <c r="F217" s="11" t="str">
        <f>IF(OR((TEXT(TransactionsTable[DATE], "dddd") = "Saturday"), (TEXT(TransactionsTable[DATE], "dddd") = "Sunday")), "Weekend", "Weekday")</f>
        <v>Weekday</v>
      </c>
      <c r="G217" s="11" t="str">
        <f>TEXT(TransactionsTable[DATE], "mmm - yyyy")</f>
        <v>Oct - 2015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45">
      <c r="A218" s="3"/>
      <c r="B218" s="9">
        <v>42292</v>
      </c>
      <c r="C218" s="10">
        <v>28</v>
      </c>
      <c r="D218" s="11" t="s">
        <v>129</v>
      </c>
      <c r="E218" s="11" t="s">
        <v>22</v>
      </c>
      <c r="F218" s="11" t="str">
        <f>IF(OR((TEXT(TransactionsTable[DATE], "dddd") = "Saturday"), (TEXT(TransactionsTable[DATE], "dddd") = "Sunday")), "Weekend", "Weekday")</f>
        <v>Weekday</v>
      </c>
      <c r="G218" s="11" t="str">
        <f>TEXT(TransactionsTable[DATE], "mmm - yyyy")</f>
        <v>Oct - 2015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45">
      <c r="A219" s="3"/>
      <c r="B219" s="9">
        <v>42288</v>
      </c>
      <c r="C219" s="10">
        <v>47</v>
      </c>
      <c r="D219" s="11" t="s">
        <v>204</v>
      </c>
      <c r="E219" s="11" t="s">
        <v>22</v>
      </c>
      <c r="F219" s="11" t="str">
        <f>IF(OR((TEXT(TransactionsTable[DATE], "dddd") = "Saturday"), (TEXT(TransactionsTable[DATE], "dddd") = "Sunday")), "Weekend", "Weekday")</f>
        <v>Weekend</v>
      </c>
      <c r="G219" s="11" t="str">
        <f>TEXT(TransactionsTable[DATE], "mmm - yyyy")</f>
        <v>Oct - 2015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45">
      <c r="A220" s="3"/>
      <c r="B220" s="9">
        <v>42288</v>
      </c>
      <c r="C220" s="10">
        <v>54</v>
      </c>
      <c r="D220" s="11" t="s">
        <v>19</v>
      </c>
      <c r="E220" s="11" t="s">
        <v>20</v>
      </c>
      <c r="F220" s="11" t="str">
        <f>IF(OR((TEXT(TransactionsTable[DATE], "dddd") = "Saturday"), (TEXT(TransactionsTable[DATE], "dddd") = "Sunday")), "Weekend", "Weekday")</f>
        <v>Weekend</v>
      </c>
      <c r="G220" s="11" t="str">
        <f>TEXT(TransactionsTable[DATE], "mmm - yyyy")</f>
        <v>Oct - 2015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45">
      <c r="A221" s="3"/>
      <c r="B221" s="9">
        <v>42288</v>
      </c>
      <c r="C221" s="10">
        <v>16</v>
      </c>
      <c r="D221" s="11" t="s">
        <v>91</v>
      </c>
      <c r="E221" s="11" t="s">
        <v>24</v>
      </c>
      <c r="F221" s="11" t="str">
        <f>IF(OR((TEXT(TransactionsTable[DATE], "dddd") = "Saturday"), (TEXT(TransactionsTable[DATE], "dddd") = "Sunday")), "Weekend", "Weekday")</f>
        <v>Weekend</v>
      </c>
      <c r="G221" s="11" t="str">
        <f>TEXT(TransactionsTable[DATE], "mmm - yyyy")</f>
        <v>Oct - 2015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45">
      <c r="A222" s="3"/>
      <c r="B222" s="9">
        <v>42288</v>
      </c>
      <c r="C222" s="10">
        <v>437</v>
      </c>
      <c r="D222" s="11" t="s">
        <v>205</v>
      </c>
      <c r="E222" s="11" t="s">
        <v>24</v>
      </c>
      <c r="F222" s="11" t="str">
        <f>IF(OR((TEXT(TransactionsTable[DATE], "dddd") = "Saturday"), (TEXT(TransactionsTable[DATE], "dddd") = "Sunday")), "Weekend", "Weekday")</f>
        <v>Weekend</v>
      </c>
      <c r="G222" s="11" t="str">
        <f>TEXT(TransactionsTable[DATE], "mmm - yyyy")</f>
        <v>Oct - 2015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45">
      <c r="A223" s="3"/>
      <c r="B223" s="9">
        <v>42288</v>
      </c>
      <c r="C223" s="10">
        <v>13</v>
      </c>
      <c r="D223" s="11" t="s">
        <v>206</v>
      </c>
      <c r="E223" s="11" t="s">
        <v>26</v>
      </c>
      <c r="F223" s="11" t="str">
        <f>IF(OR((TEXT(TransactionsTable[DATE], "dddd") = "Saturday"), (TEXT(TransactionsTable[DATE], "dddd") = "Sunday")), "Weekend", "Weekday")</f>
        <v>Weekend</v>
      </c>
      <c r="G223" s="11" t="str">
        <f>TEXT(TransactionsTable[DATE], "mmm - yyyy")</f>
        <v>Oct - 2015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45">
      <c r="A224" s="3"/>
      <c r="B224" s="9">
        <v>42288</v>
      </c>
      <c r="C224" s="10">
        <v>53</v>
      </c>
      <c r="D224" s="11" t="s">
        <v>35</v>
      </c>
      <c r="E224" s="11" t="s">
        <v>22</v>
      </c>
      <c r="F224" s="11" t="str">
        <f>IF(OR((TEXT(TransactionsTable[DATE], "dddd") = "Saturday"), (TEXT(TransactionsTable[DATE], "dddd") = "Sunday")), "Weekend", "Weekday")</f>
        <v>Weekend</v>
      </c>
      <c r="G224" s="11" t="str">
        <f>TEXT(TransactionsTable[DATE], "mmm - yyyy")</f>
        <v>Oct - 2015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45">
      <c r="A225" s="3"/>
      <c r="B225" s="9">
        <v>42288</v>
      </c>
      <c r="C225" s="10">
        <v>430</v>
      </c>
      <c r="D225" s="11" t="s">
        <v>169</v>
      </c>
      <c r="E225" s="11" t="s">
        <v>24</v>
      </c>
      <c r="F225" s="11" t="str">
        <f>IF(OR((TEXT(TransactionsTable[DATE], "dddd") = "Saturday"), (TEXT(TransactionsTable[DATE], "dddd") = "Sunday")), "Weekend", "Weekday")</f>
        <v>Weekend</v>
      </c>
      <c r="G225" s="11" t="str">
        <f>TEXT(TransactionsTable[DATE], "mmm - yyyy")</f>
        <v>Oct - 2015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45">
      <c r="A226" s="3"/>
      <c r="B226" s="9">
        <v>42288</v>
      </c>
      <c r="C226" s="10">
        <v>47</v>
      </c>
      <c r="D226" s="11" t="s">
        <v>27</v>
      </c>
      <c r="E226" s="11" t="s">
        <v>28</v>
      </c>
      <c r="F226" s="11" t="str">
        <f>IF(OR((TEXT(TransactionsTable[DATE], "dddd") = "Saturday"), (TEXT(TransactionsTable[DATE], "dddd") = "Sunday")), "Weekend", "Weekday")</f>
        <v>Weekend</v>
      </c>
      <c r="G226" s="11" t="str">
        <f>TEXT(TransactionsTable[DATE], "mmm - yyyy")</f>
        <v>Oct - 2015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45">
      <c r="A227" s="3"/>
      <c r="B227" s="9">
        <v>42288</v>
      </c>
      <c r="C227" s="10">
        <v>157</v>
      </c>
      <c r="D227" s="11" t="s">
        <v>207</v>
      </c>
      <c r="E227" s="11" t="s">
        <v>24</v>
      </c>
      <c r="F227" s="11" t="str">
        <f>IF(OR((TEXT(TransactionsTable[DATE], "dddd") = "Saturday"), (TEXT(TransactionsTable[DATE], "dddd") = "Sunday")), "Weekend", "Weekday")</f>
        <v>Weekend</v>
      </c>
      <c r="G227" s="11" t="str">
        <f>TEXT(TransactionsTable[DATE], "mmm - yyyy")</f>
        <v>Oct - 2015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45">
      <c r="A228" s="3"/>
      <c r="B228" s="9">
        <v>42288</v>
      </c>
      <c r="C228" s="10">
        <v>58</v>
      </c>
      <c r="D228" s="11" t="s">
        <v>208</v>
      </c>
      <c r="E228" s="11" t="s">
        <v>24</v>
      </c>
      <c r="F228" s="11" t="str">
        <f>IF(OR((TEXT(TransactionsTable[DATE], "dddd") = "Saturday"), (TEXT(TransactionsTable[DATE], "dddd") = "Sunday")), "Weekend", "Weekday")</f>
        <v>Weekend</v>
      </c>
      <c r="G228" s="11" t="str">
        <f>TEXT(TransactionsTable[DATE], "mmm - yyyy")</f>
        <v>Oct - 2015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45">
      <c r="A229" s="3"/>
      <c r="B229" s="9">
        <v>42287</v>
      </c>
      <c r="C229" s="10">
        <v>21</v>
      </c>
      <c r="D229" s="11" t="s">
        <v>201</v>
      </c>
      <c r="E229" s="11" t="s">
        <v>22</v>
      </c>
      <c r="F229" s="11" t="str">
        <f>IF(OR((TEXT(TransactionsTable[DATE], "dddd") = "Saturday"), (TEXT(TransactionsTable[DATE], "dddd") = "Sunday")), "Weekend", "Weekday")</f>
        <v>Weekend</v>
      </c>
      <c r="G229" s="11" t="str">
        <f>TEXT(TransactionsTable[DATE], "mmm - yyyy")</f>
        <v>Oct - 2015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45">
      <c r="A230" s="3"/>
      <c r="B230" s="9">
        <v>42287</v>
      </c>
      <c r="C230" s="10">
        <v>13</v>
      </c>
      <c r="D230" s="11" t="s">
        <v>202</v>
      </c>
      <c r="E230" s="11" t="s">
        <v>26</v>
      </c>
      <c r="F230" s="11" t="str">
        <f>IF(OR((TEXT(TransactionsTable[DATE], "dddd") = "Saturday"), (TEXT(TransactionsTable[DATE], "dddd") = "Sunday")), "Weekend", "Weekday")</f>
        <v>Weekend</v>
      </c>
      <c r="G230" s="11" t="str">
        <f>TEXT(TransactionsTable[DATE], "mmm - yyyy")</f>
        <v>Oct - 2015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45">
      <c r="A231" s="3"/>
      <c r="B231" s="9">
        <v>42287</v>
      </c>
      <c r="C231" s="10">
        <v>6</v>
      </c>
      <c r="D231" s="11" t="s">
        <v>203</v>
      </c>
      <c r="E231" s="11" t="s">
        <v>22</v>
      </c>
      <c r="F231" s="11" t="str">
        <f>IF(OR((TEXT(TransactionsTable[DATE], "dddd") = "Saturday"), (TEXT(TransactionsTable[DATE], "dddd") = "Sunday")), "Weekend", "Weekday")</f>
        <v>Weekend</v>
      </c>
      <c r="G231" s="11" t="str">
        <f>TEXT(TransactionsTable[DATE], "mmm - yyyy")</f>
        <v>Oct - 2015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45">
      <c r="A232" s="3"/>
      <c r="B232" s="9">
        <v>42285</v>
      </c>
      <c r="C232" s="10">
        <v>36</v>
      </c>
      <c r="D232" s="11" t="s">
        <v>33</v>
      </c>
      <c r="E232" s="11" t="s">
        <v>28</v>
      </c>
      <c r="F232" s="11" t="str">
        <f>IF(OR((TEXT(TransactionsTable[DATE], "dddd") = "Saturday"), (TEXT(TransactionsTable[DATE], "dddd") = "Sunday")), "Weekend", "Weekday")</f>
        <v>Weekday</v>
      </c>
      <c r="G232" s="11" t="str">
        <f>TEXT(TransactionsTable[DATE], "mmm - yyyy")</f>
        <v>Oct - 2015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45">
      <c r="A233" s="3"/>
      <c r="B233" s="9">
        <v>42284</v>
      </c>
      <c r="C233" s="10">
        <v>28</v>
      </c>
      <c r="D233" s="11" t="s">
        <v>186</v>
      </c>
      <c r="E233" s="11" t="s">
        <v>32</v>
      </c>
      <c r="F233" s="11" t="str">
        <f>IF(OR((TEXT(TransactionsTable[DATE], "dddd") = "Saturday"), (TEXT(TransactionsTable[DATE], "dddd") = "Sunday")), "Weekend", "Weekday")</f>
        <v>Weekday</v>
      </c>
      <c r="G233" s="11" t="str">
        <f>TEXT(TransactionsTable[DATE], "mmm - yyyy")</f>
        <v>Oct - 2015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45">
      <c r="A234" s="3"/>
      <c r="B234" s="9">
        <v>42284</v>
      </c>
      <c r="C234" s="10">
        <v>3</v>
      </c>
      <c r="D234" s="11" t="s">
        <v>178</v>
      </c>
      <c r="E234" s="11" t="s">
        <v>26</v>
      </c>
      <c r="F234" s="11" t="str">
        <f>IF(OR((TEXT(TransactionsTable[DATE], "dddd") = "Saturday"), (TEXT(TransactionsTable[DATE], "dddd") = "Sunday")), "Weekend", "Weekday")</f>
        <v>Weekday</v>
      </c>
      <c r="G234" s="11" t="str">
        <f>TEXT(TransactionsTable[DATE], "mmm - yyyy")</f>
        <v>Oct - 2015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45">
      <c r="A235" s="3"/>
      <c r="B235" s="9">
        <v>42284</v>
      </c>
      <c r="C235" s="10">
        <v>11</v>
      </c>
      <c r="D235" s="11" t="s">
        <v>52</v>
      </c>
      <c r="E235" s="11" t="s">
        <v>22</v>
      </c>
      <c r="F235" s="11" t="str">
        <f>IF(OR((TEXT(TransactionsTable[DATE], "dddd") = "Saturday"), (TEXT(TransactionsTable[DATE], "dddd") = "Sunday")), "Weekend", "Weekday")</f>
        <v>Weekday</v>
      </c>
      <c r="G235" s="11" t="str">
        <f>TEXT(TransactionsTable[DATE], "mmm - yyyy")</f>
        <v>Oct - 2015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45">
      <c r="A236" s="3"/>
      <c r="B236" s="9">
        <v>42282</v>
      </c>
      <c r="C236" s="10">
        <v>18</v>
      </c>
      <c r="D236" s="11" t="s">
        <v>35</v>
      </c>
      <c r="E236" s="11" t="s">
        <v>22</v>
      </c>
      <c r="F236" s="11" t="str">
        <f>IF(OR((TEXT(TransactionsTable[DATE], "dddd") = "Saturday"), (TEXT(TransactionsTable[DATE], "dddd") = "Sunday")), "Weekend", "Weekday")</f>
        <v>Weekday</v>
      </c>
      <c r="G236" s="11" t="str">
        <f>TEXT(TransactionsTable[DATE], "mmm - yyyy")</f>
        <v>Oct - 2015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45">
      <c r="A237" s="3"/>
      <c r="B237" s="9">
        <v>42282</v>
      </c>
      <c r="C237" s="10">
        <v>30</v>
      </c>
      <c r="D237" s="11" t="s">
        <v>39</v>
      </c>
      <c r="E237" s="11" t="s">
        <v>20</v>
      </c>
      <c r="F237" s="11" t="str">
        <f>IF(OR((TEXT(TransactionsTable[DATE], "dddd") = "Saturday"), (TEXT(TransactionsTable[DATE], "dddd") = "Sunday")), "Weekend", "Weekday")</f>
        <v>Weekday</v>
      </c>
      <c r="G237" s="11" t="str">
        <f>TEXT(TransactionsTable[DATE], "mmm - yyyy")</f>
        <v>Oct - 2015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45">
      <c r="A238" s="3"/>
      <c r="B238" s="9">
        <v>42281</v>
      </c>
      <c r="C238" s="10">
        <v>59</v>
      </c>
      <c r="D238" s="11" t="s">
        <v>200</v>
      </c>
      <c r="E238" s="11" t="s">
        <v>22</v>
      </c>
      <c r="F238" s="11" t="str">
        <f>IF(OR((TEXT(TransactionsTable[DATE], "dddd") = "Saturday"), (TEXT(TransactionsTable[DATE], "dddd") = "Sunday")), "Weekend", "Weekday")</f>
        <v>Weekend</v>
      </c>
      <c r="G238" s="11" t="str">
        <f>TEXT(TransactionsTable[DATE], "mmm - yyyy")</f>
        <v>Oct - 2015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45">
      <c r="A239" s="3"/>
      <c r="B239" s="9">
        <v>42281</v>
      </c>
      <c r="C239" s="10">
        <v>51</v>
      </c>
      <c r="D239" s="11" t="s">
        <v>27</v>
      </c>
      <c r="E239" s="11" t="s">
        <v>28</v>
      </c>
      <c r="F239" s="11" t="str">
        <f>IF(OR((TEXT(TransactionsTable[DATE], "dddd") = "Saturday"), (TEXT(TransactionsTable[DATE], "dddd") = "Sunday")), "Weekend", "Weekday")</f>
        <v>Weekend</v>
      </c>
      <c r="G239" s="11" t="str">
        <f>TEXT(TransactionsTable[DATE], "mmm - yyyy")</f>
        <v>Oct - 2015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45">
      <c r="A240" s="3"/>
      <c r="B240" s="9">
        <v>42280</v>
      </c>
      <c r="C240" s="10">
        <v>313</v>
      </c>
      <c r="D240" s="11" t="s">
        <v>91</v>
      </c>
      <c r="E240" s="11" t="s">
        <v>24</v>
      </c>
      <c r="F240" s="11" t="str">
        <f>IF(OR((TEXT(TransactionsTable[DATE], "dddd") = "Saturday"), (TEXT(TransactionsTable[DATE], "dddd") = "Sunday")), "Weekend", "Weekday")</f>
        <v>Weekend</v>
      </c>
      <c r="G240" s="11" t="str">
        <f>TEXT(TransactionsTable[DATE], "mmm - yyyy")</f>
        <v>Oct - 2015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45">
      <c r="A241" s="3"/>
      <c r="B241" s="9">
        <v>42279</v>
      </c>
      <c r="C241" s="10">
        <v>504</v>
      </c>
      <c r="D241" s="11" t="s">
        <v>126</v>
      </c>
      <c r="E241" s="11" t="s">
        <v>69</v>
      </c>
      <c r="F241" s="11" t="str">
        <f>IF(OR((TEXT(TransactionsTable[DATE], "dddd") = "Saturday"), (TEXT(TransactionsTable[DATE], "dddd") = "Sunday")), "Weekend", "Weekday")</f>
        <v>Weekday</v>
      </c>
      <c r="G241" s="11" t="str">
        <f>TEXT(TransactionsTable[DATE], "mmm - yyyy")</f>
        <v>Oct - 2015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45">
      <c r="A242" s="3"/>
      <c r="B242" s="9">
        <v>42279</v>
      </c>
      <c r="C242" s="10">
        <v>47</v>
      </c>
      <c r="D242" s="11" t="s">
        <v>23</v>
      </c>
      <c r="E242" s="11" t="s">
        <v>24</v>
      </c>
      <c r="F242" s="11" t="str">
        <f>IF(OR((TEXT(TransactionsTable[DATE], "dddd") = "Saturday"), (TEXT(TransactionsTable[DATE], "dddd") = "Sunday")), "Weekend", "Weekday")</f>
        <v>Weekday</v>
      </c>
      <c r="G242" s="11" t="str">
        <f>TEXT(TransactionsTable[DATE], "mmm - yyyy")</f>
        <v>Oct - 2015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45">
      <c r="A243" s="3"/>
      <c r="B243" s="9">
        <v>42279</v>
      </c>
      <c r="C243" s="10">
        <v>9</v>
      </c>
      <c r="D243" s="11" t="s">
        <v>23</v>
      </c>
      <c r="E243" s="11" t="s">
        <v>24</v>
      </c>
      <c r="F243" s="11" t="str">
        <f>IF(OR((TEXT(TransactionsTable[DATE], "dddd") = "Saturday"), (TEXT(TransactionsTable[DATE], "dddd") = "Sunday")), "Weekend", "Weekday")</f>
        <v>Weekday</v>
      </c>
      <c r="G243" s="11" t="str">
        <f>TEXT(TransactionsTable[DATE], "mmm - yyyy")</f>
        <v>Oct - 2015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45">
      <c r="A244" s="3"/>
      <c r="B244" s="9">
        <v>42279</v>
      </c>
      <c r="C244" s="10">
        <v>405</v>
      </c>
      <c r="D244" s="11" t="s">
        <v>31</v>
      </c>
      <c r="E244" s="11" t="s">
        <v>32</v>
      </c>
      <c r="F244" s="11" t="str">
        <f>IF(OR((TEXT(TransactionsTable[DATE], "dddd") = "Saturday"), (TEXT(TransactionsTable[DATE], "dddd") = "Sunday")), "Weekend", "Weekday")</f>
        <v>Weekday</v>
      </c>
      <c r="G244" s="11" t="str">
        <f>TEXT(TransactionsTable[DATE], "mmm - yyyy")</f>
        <v>Oct - 2015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45">
      <c r="A245" s="3"/>
      <c r="B245" s="9">
        <v>42279</v>
      </c>
      <c r="C245" s="10">
        <v>7</v>
      </c>
      <c r="D245" s="11" t="s">
        <v>25</v>
      </c>
      <c r="E245" s="11" t="s">
        <v>26</v>
      </c>
      <c r="F245" s="11" t="str">
        <f>IF(OR((TEXT(TransactionsTable[DATE], "dddd") = "Saturday"), (TEXT(TransactionsTable[DATE], "dddd") = "Sunday")), "Weekend", "Weekday")</f>
        <v>Weekday</v>
      </c>
      <c r="G245" s="11" t="str">
        <f>TEXT(TransactionsTable[DATE], "mmm - yyyy")</f>
        <v>Oct - 2015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45">
      <c r="A246" s="3"/>
      <c r="B246" s="9">
        <v>42279</v>
      </c>
      <c r="C246" s="10">
        <v>132</v>
      </c>
      <c r="D246" s="11" t="s">
        <v>180</v>
      </c>
      <c r="E246" s="11" t="s">
        <v>69</v>
      </c>
      <c r="F246" s="11" t="str">
        <f>IF(OR((TEXT(TransactionsTable[DATE], "dddd") = "Saturday"), (TEXT(TransactionsTable[DATE], "dddd") = "Sunday")), "Weekend", "Weekday")</f>
        <v>Weekday</v>
      </c>
      <c r="G246" s="11" t="str">
        <f>TEXT(TransactionsTable[DATE], "mmm - yyyy")</f>
        <v>Oct - 2015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45">
      <c r="A247" s="3"/>
      <c r="B247" s="9">
        <v>42278</v>
      </c>
      <c r="C247" s="10">
        <v>20</v>
      </c>
      <c r="D247" s="11" t="s">
        <v>82</v>
      </c>
      <c r="E247" s="11" t="s">
        <v>22</v>
      </c>
      <c r="F247" s="11" t="str">
        <f>IF(OR((TEXT(TransactionsTable[DATE], "dddd") = "Saturday"), (TEXT(TransactionsTable[DATE], "dddd") = "Sunday")), "Weekend", "Weekday")</f>
        <v>Weekday</v>
      </c>
      <c r="G247" s="11" t="str">
        <f>TEXT(TransactionsTable[DATE], "mmm - yyyy")</f>
        <v>Oct - 2015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45">
      <c r="A248" s="3"/>
      <c r="B248" s="9">
        <v>42277</v>
      </c>
      <c r="C248" s="10">
        <v>100</v>
      </c>
      <c r="D248" s="11" t="s">
        <v>199</v>
      </c>
      <c r="E248" s="11" t="s">
        <v>50</v>
      </c>
      <c r="F248" s="11" t="str">
        <f>IF(OR((TEXT(TransactionsTable[DATE], "dddd") = "Saturday"), (TEXT(TransactionsTable[DATE], "dddd") = "Sunday")), "Weekend", "Weekday")</f>
        <v>Weekday</v>
      </c>
      <c r="G248" s="11" t="str">
        <f>TEXT(TransactionsTable[DATE], "mmm - yyyy")</f>
        <v>Sep - 2015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45">
      <c r="A249" s="3"/>
      <c r="B249" s="9">
        <v>42276</v>
      </c>
      <c r="C249" s="10">
        <v>143</v>
      </c>
      <c r="D249" s="11" t="s">
        <v>17</v>
      </c>
      <c r="E249" s="11" t="s">
        <v>18</v>
      </c>
      <c r="F249" s="11" t="str">
        <f>IF(OR((TEXT(TransactionsTable[DATE], "dddd") = "Saturday"), (TEXT(TransactionsTable[DATE], "dddd") = "Sunday")), "Weekend", "Weekday")</f>
        <v>Weekday</v>
      </c>
      <c r="G249" s="11" t="str">
        <f>TEXT(TransactionsTable[DATE], "mmm - yyyy")</f>
        <v>Sep - 2015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45">
      <c r="A250" s="3"/>
      <c r="B250" s="9">
        <v>42275</v>
      </c>
      <c r="C250" s="10">
        <v>34</v>
      </c>
      <c r="D250" s="11" t="s">
        <v>44</v>
      </c>
      <c r="E250" s="11" t="s">
        <v>28</v>
      </c>
      <c r="F250" s="11" t="str">
        <f>IF(OR((TEXT(TransactionsTable[DATE], "dddd") = "Saturday"), (TEXT(TransactionsTable[DATE], "dddd") = "Sunday")), "Weekend", "Weekday")</f>
        <v>Weekday</v>
      </c>
      <c r="G250" s="11" t="str">
        <f>TEXT(TransactionsTable[DATE], "mmm - yyyy")</f>
        <v>Sep - 2015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45">
      <c r="A251" s="3"/>
      <c r="B251" s="9">
        <v>42275</v>
      </c>
      <c r="C251" s="10">
        <v>8</v>
      </c>
      <c r="D251" s="11" t="s">
        <v>37</v>
      </c>
      <c r="E251" s="11" t="s">
        <v>26</v>
      </c>
      <c r="F251" s="11" t="str">
        <f>IF(OR((TEXT(TransactionsTable[DATE], "dddd") = "Saturday"), (TEXT(TransactionsTable[DATE], "dddd") = "Sunday")), "Weekend", "Weekday")</f>
        <v>Weekday</v>
      </c>
      <c r="G251" s="11" t="str">
        <f>TEXT(TransactionsTable[DATE], "mmm - yyyy")</f>
        <v>Sep - 2015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x14ac:dyDescent="0.45">
      <c r="A252" s="3"/>
      <c r="B252" s="9">
        <v>42275</v>
      </c>
      <c r="C252" s="10">
        <v>88</v>
      </c>
      <c r="D252" s="11" t="s">
        <v>29</v>
      </c>
      <c r="E252" s="11" t="s">
        <v>26</v>
      </c>
      <c r="F252" s="11" t="str">
        <f>IF(OR((TEXT(TransactionsTable[DATE], "dddd") = "Saturday"), (TEXT(TransactionsTable[DATE], "dddd") = "Sunday")), "Weekend", "Weekday")</f>
        <v>Weekday</v>
      </c>
      <c r="G252" s="11" t="str">
        <f>TEXT(TransactionsTable[DATE], "mmm - yyyy")</f>
        <v>Sep - 2015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45">
      <c r="A253" s="3"/>
      <c r="B253" s="9">
        <v>42275</v>
      </c>
      <c r="C253" s="10">
        <v>30</v>
      </c>
      <c r="D253" s="11" t="s">
        <v>30</v>
      </c>
      <c r="E253" s="11" t="s">
        <v>26</v>
      </c>
      <c r="F253" s="11" t="str">
        <f>IF(OR((TEXT(TransactionsTable[DATE], "dddd") = "Saturday"), (TEXT(TransactionsTable[DATE], "dddd") = "Sunday")), "Weekend", "Weekday")</f>
        <v>Weekday</v>
      </c>
      <c r="G253" s="11" t="str">
        <f>TEXT(TransactionsTable[DATE], "mmm - yyyy")</f>
        <v>Sep - 2015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45">
      <c r="A254" s="3"/>
      <c r="B254" s="9">
        <v>42273</v>
      </c>
      <c r="C254" s="10">
        <v>50</v>
      </c>
      <c r="D254" s="11" t="s">
        <v>27</v>
      </c>
      <c r="E254" s="11" t="s">
        <v>28</v>
      </c>
      <c r="F254" s="11" t="str">
        <f>IF(OR((TEXT(TransactionsTable[DATE], "dddd") = "Saturday"), (TEXT(TransactionsTable[DATE], "dddd") = "Sunday")), "Weekend", "Weekday")</f>
        <v>Weekend</v>
      </c>
      <c r="G254" s="11" t="str">
        <f>TEXT(TransactionsTable[DATE], "mmm - yyyy")</f>
        <v>Sep - 2015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45">
      <c r="A255" s="3"/>
      <c r="B255" s="9">
        <v>42273</v>
      </c>
      <c r="C255" s="10">
        <v>72</v>
      </c>
      <c r="D255" s="11" t="s">
        <v>21</v>
      </c>
      <c r="E255" s="11" t="s">
        <v>22</v>
      </c>
      <c r="F255" s="11" t="str">
        <f>IF(OR((TEXT(TransactionsTable[DATE], "dddd") = "Saturday"), (TEXT(TransactionsTable[DATE], "dddd") = "Sunday")), "Weekend", "Weekday")</f>
        <v>Weekend</v>
      </c>
      <c r="G255" s="11" t="str">
        <f>TEXT(TransactionsTable[DATE], "mmm - yyyy")</f>
        <v>Sep - 2015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45">
      <c r="A256" s="3"/>
      <c r="B256" s="9">
        <v>42272</v>
      </c>
      <c r="C256" s="10">
        <v>135</v>
      </c>
      <c r="D256" s="11" t="s">
        <v>49</v>
      </c>
      <c r="E256" s="11" t="s">
        <v>50</v>
      </c>
      <c r="F256" s="11" t="str">
        <f>IF(OR((TEXT(TransactionsTable[DATE], "dddd") = "Saturday"), (TEXT(TransactionsTable[DATE], "dddd") = "Sunday")), "Weekend", "Weekday")</f>
        <v>Weekday</v>
      </c>
      <c r="G256" s="11" t="str">
        <f>TEXT(TransactionsTable[DATE], "mmm - yyyy")</f>
        <v>Sep - 2015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x14ac:dyDescent="0.45">
      <c r="A257" s="3"/>
      <c r="B257" s="9">
        <v>42269</v>
      </c>
      <c r="C257" s="10">
        <v>35</v>
      </c>
      <c r="D257" s="11" t="s">
        <v>198</v>
      </c>
      <c r="E257" s="11" t="s">
        <v>22</v>
      </c>
      <c r="F257" s="11" t="str">
        <f>IF(OR((TEXT(TransactionsTable[DATE], "dddd") = "Saturday"), (TEXT(TransactionsTable[DATE], "dddd") = "Sunday")), "Weekend", "Weekday")</f>
        <v>Weekday</v>
      </c>
      <c r="G257" s="11" t="str">
        <f>TEXT(TransactionsTable[DATE], "mmm - yyyy")</f>
        <v>Sep - 2015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x14ac:dyDescent="0.45">
      <c r="A258" s="3"/>
      <c r="B258" s="9">
        <v>42269</v>
      </c>
      <c r="C258" s="10">
        <v>71</v>
      </c>
      <c r="D258" s="11" t="s">
        <v>38</v>
      </c>
      <c r="E258" s="11" t="s">
        <v>22</v>
      </c>
      <c r="F258" s="11" t="str">
        <f>IF(OR((TEXT(TransactionsTable[DATE], "dddd") = "Saturday"), (TEXT(TransactionsTable[DATE], "dddd") = "Sunday")), "Weekend", "Weekday")</f>
        <v>Weekday</v>
      </c>
      <c r="G258" s="11" t="str">
        <f>TEXT(TransactionsTable[DATE], "mmm - yyyy")</f>
        <v>Sep - 2015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x14ac:dyDescent="0.45">
      <c r="A259" s="3"/>
      <c r="B259" s="9">
        <v>42268</v>
      </c>
      <c r="C259" s="10">
        <v>29</v>
      </c>
      <c r="D259" s="11" t="s">
        <v>92</v>
      </c>
      <c r="E259" s="11" t="s">
        <v>24</v>
      </c>
      <c r="F259" s="11" t="str">
        <f>IF(OR((TEXT(TransactionsTable[DATE], "dddd") = "Saturday"), (TEXT(TransactionsTable[DATE], "dddd") = "Sunday")), "Weekend", "Weekday")</f>
        <v>Weekday</v>
      </c>
      <c r="G259" s="11" t="str">
        <f>TEXT(TransactionsTable[DATE], "mmm - yyyy")</f>
        <v>Sep - 2015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x14ac:dyDescent="0.45">
      <c r="A260" s="3"/>
      <c r="B260" s="9">
        <v>42266</v>
      </c>
      <c r="C260" s="10">
        <v>20</v>
      </c>
      <c r="D260" s="11" t="s">
        <v>23</v>
      </c>
      <c r="E260" s="11" t="s">
        <v>24</v>
      </c>
      <c r="F260" s="11" t="str">
        <f>IF(OR((TEXT(TransactionsTable[DATE], "dddd") = "Saturday"), (TEXT(TransactionsTable[DATE], "dddd") = "Sunday")), "Weekend", "Weekday")</f>
        <v>Weekend</v>
      </c>
      <c r="G260" s="11" t="str">
        <f>TEXT(TransactionsTable[DATE], "mmm - yyyy")</f>
        <v>Sep - 2015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x14ac:dyDescent="0.45">
      <c r="A261" s="3"/>
      <c r="B261" s="9">
        <v>42266</v>
      </c>
      <c r="C261" s="10">
        <v>44</v>
      </c>
      <c r="D261" s="11" t="s">
        <v>194</v>
      </c>
      <c r="E261" s="11" t="s">
        <v>22</v>
      </c>
      <c r="F261" s="11" t="str">
        <f>IF(OR((TEXT(TransactionsTable[DATE], "dddd") = "Saturday"), (TEXT(TransactionsTable[DATE], "dddd") = "Sunday")), "Weekend", "Weekday")</f>
        <v>Weekend</v>
      </c>
      <c r="G261" s="11" t="str">
        <f>TEXT(TransactionsTable[DATE], "mmm - yyyy")</f>
        <v>Sep - 2015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x14ac:dyDescent="0.45">
      <c r="A262" s="3"/>
      <c r="B262" s="9">
        <v>42266</v>
      </c>
      <c r="C262" s="10">
        <v>105</v>
      </c>
      <c r="D262" s="11" t="s">
        <v>43</v>
      </c>
      <c r="E262" s="11" t="s">
        <v>18</v>
      </c>
      <c r="F262" s="11" t="str">
        <f>IF(OR((TEXT(TransactionsTable[DATE], "dddd") = "Saturday"), (TEXT(TransactionsTable[DATE], "dddd") = "Sunday")), "Weekend", "Weekday")</f>
        <v>Weekend</v>
      </c>
      <c r="G262" s="11" t="str">
        <f>TEXT(TransactionsTable[DATE], "mmm - yyyy")</f>
        <v>Sep - 2015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x14ac:dyDescent="0.45">
      <c r="A263" s="3"/>
      <c r="B263" s="9">
        <v>42266</v>
      </c>
      <c r="C263" s="10">
        <v>7</v>
      </c>
      <c r="D263" s="11" t="s">
        <v>195</v>
      </c>
      <c r="E263" s="11" t="s">
        <v>22</v>
      </c>
      <c r="F263" s="11" t="str">
        <f>IF(OR((TEXT(TransactionsTable[DATE], "dddd") = "Saturday"), (TEXT(TransactionsTable[DATE], "dddd") = "Sunday")), "Weekend", "Weekday")</f>
        <v>Weekend</v>
      </c>
      <c r="G263" s="11" t="str">
        <f>TEXT(TransactionsTable[DATE], "mmm - yyyy")</f>
        <v>Sep - 2015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x14ac:dyDescent="0.45">
      <c r="A264" s="3"/>
      <c r="B264" s="9">
        <v>42266</v>
      </c>
      <c r="C264" s="10">
        <v>242</v>
      </c>
      <c r="D264" s="11" t="s">
        <v>196</v>
      </c>
      <c r="E264" s="11" t="s">
        <v>24</v>
      </c>
      <c r="F264" s="11" t="str">
        <f>IF(OR((TEXT(TransactionsTable[DATE], "dddd") = "Saturday"), (TEXT(TransactionsTable[DATE], "dddd") = "Sunday")), "Weekend", "Weekday")</f>
        <v>Weekend</v>
      </c>
      <c r="G264" s="11" t="str">
        <f>TEXT(TransactionsTable[DATE], "mmm - yyyy")</f>
        <v>Sep - 2015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x14ac:dyDescent="0.45">
      <c r="A265" s="3"/>
      <c r="B265" s="9">
        <v>42266</v>
      </c>
      <c r="C265" s="10">
        <v>30</v>
      </c>
      <c r="D265" s="11" t="s">
        <v>197</v>
      </c>
      <c r="E265" s="11" t="s">
        <v>20</v>
      </c>
      <c r="F265" s="11" t="str">
        <f>IF(OR((TEXT(TransactionsTable[DATE], "dddd") = "Saturday"), (TEXT(TransactionsTable[DATE], "dddd") = "Sunday")), "Weekend", "Weekday")</f>
        <v>Weekend</v>
      </c>
      <c r="G265" s="11" t="str">
        <f>TEXT(TransactionsTable[DATE], "mmm - yyyy")</f>
        <v>Sep - 2015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x14ac:dyDescent="0.45">
      <c r="A266" s="3"/>
      <c r="B266" s="9">
        <v>42266</v>
      </c>
      <c r="C266" s="10">
        <v>56</v>
      </c>
      <c r="D266" s="11" t="s">
        <v>33</v>
      </c>
      <c r="E266" s="11" t="s">
        <v>28</v>
      </c>
      <c r="F266" s="11" t="str">
        <f>IF(OR((TEXT(TransactionsTable[DATE], "dddd") = "Saturday"), (TEXT(TransactionsTable[DATE], "dddd") = "Sunday")), "Weekend", "Weekday")</f>
        <v>Weekend</v>
      </c>
      <c r="G266" s="11" t="str">
        <f>TEXT(TransactionsTable[DATE], "mmm - yyyy")</f>
        <v>Sep - 2015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45">
      <c r="A267" s="3"/>
      <c r="B267" s="9">
        <v>42265</v>
      </c>
      <c r="C267" s="10">
        <v>27</v>
      </c>
      <c r="D267" s="11" t="s">
        <v>23</v>
      </c>
      <c r="E267" s="11" t="s">
        <v>24</v>
      </c>
      <c r="F267" s="11" t="str">
        <f>IF(OR((TEXT(TransactionsTable[DATE], "dddd") = "Saturday"), (TEXT(TransactionsTable[DATE], "dddd") = "Sunday")), "Weekend", "Weekday")</f>
        <v>Weekday</v>
      </c>
      <c r="G267" s="11" t="str">
        <f>TEXT(TransactionsTable[DATE], "mmm - yyyy")</f>
        <v>Sep - 2015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x14ac:dyDescent="0.45">
      <c r="A268" s="3"/>
      <c r="B268" s="9">
        <v>42264</v>
      </c>
      <c r="C268" s="10">
        <v>15</v>
      </c>
      <c r="D268" s="11" t="s">
        <v>192</v>
      </c>
      <c r="E268" s="11" t="s">
        <v>26</v>
      </c>
      <c r="F268" s="11" t="str">
        <f>IF(OR((TEXT(TransactionsTable[DATE], "dddd") = "Saturday"), (TEXT(TransactionsTable[DATE], "dddd") = "Sunday")), "Weekend", "Weekday")</f>
        <v>Weekday</v>
      </c>
      <c r="G268" s="11" t="str">
        <f>TEXT(TransactionsTable[DATE], "mmm - yyyy")</f>
        <v>Sep - 2015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x14ac:dyDescent="0.45">
      <c r="A269" s="3"/>
      <c r="B269" s="9">
        <v>42264</v>
      </c>
      <c r="C269" s="10">
        <v>13</v>
      </c>
      <c r="D269" s="11" t="s">
        <v>193</v>
      </c>
      <c r="E269" s="11" t="s">
        <v>26</v>
      </c>
      <c r="F269" s="11" t="str">
        <f>IF(OR((TEXT(TransactionsTable[DATE], "dddd") = "Saturday"), (TEXT(TransactionsTable[DATE], "dddd") = "Sunday")), "Weekend", "Weekday")</f>
        <v>Weekday</v>
      </c>
      <c r="G269" s="11" t="str">
        <f>TEXT(TransactionsTable[DATE], "mmm - yyyy")</f>
        <v>Sep - 2015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x14ac:dyDescent="0.45">
      <c r="A270" s="3"/>
      <c r="B270" s="9">
        <v>42263</v>
      </c>
      <c r="C270" s="10">
        <v>38</v>
      </c>
      <c r="D270" s="11" t="s">
        <v>33</v>
      </c>
      <c r="E270" s="11" t="s">
        <v>28</v>
      </c>
      <c r="F270" s="11" t="str">
        <f>IF(OR((TEXT(TransactionsTable[DATE], "dddd") = "Saturday"), (TEXT(TransactionsTable[DATE], "dddd") = "Sunday")), "Weekend", "Weekday")</f>
        <v>Weekday</v>
      </c>
      <c r="G270" s="11" t="str">
        <f>TEXT(TransactionsTable[DATE], "mmm - yyyy")</f>
        <v>Sep - 2015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x14ac:dyDescent="0.45">
      <c r="A271" s="3"/>
      <c r="B271" s="9">
        <v>42259</v>
      </c>
      <c r="C271" s="10">
        <v>40</v>
      </c>
      <c r="D271" s="11" t="s">
        <v>23</v>
      </c>
      <c r="E271" s="11" t="s">
        <v>24</v>
      </c>
      <c r="F271" s="11" t="str">
        <f>IF(OR((TEXT(TransactionsTable[DATE], "dddd") = "Saturday"), (TEXT(TransactionsTable[DATE], "dddd") = "Sunday")), "Weekend", "Weekday")</f>
        <v>Weekend</v>
      </c>
      <c r="G271" s="11" t="str">
        <f>TEXT(TransactionsTable[DATE], "mmm - yyyy")</f>
        <v>Sep - 2015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x14ac:dyDescent="0.45">
      <c r="A272" s="3"/>
      <c r="B272" s="9">
        <v>42259</v>
      </c>
      <c r="C272" s="10">
        <v>60</v>
      </c>
      <c r="D272" s="11" t="s">
        <v>82</v>
      </c>
      <c r="E272" s="11" t="s">
        <v>22</v>
      </c>
      <c r="F272" s="11" t="str">
        <f>IF(OR((TEXT(TransactionsTable[DATE], "dddd") = "Saturday"), (TEXT(TransactionsTable[DATE], "dddd") = "Sunday")), "Weekend", "Weekday")</f>
        <v>Weekend</v>
      </c>
      <c r="G272" s="11" t="str">
        <f>TEXT(TransactionsTable[DATE], "mmm - yyyy")</f>
        <v>Sep - 2015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x14ac:dyDescent="0.45">
      <c r="A273" s="3"/>
      <c r="B273" s="9">
        <v>42258</v>
      </c>
      <c r="C273" s="10">
        <v>7</v>
      </c>
      <c r="D273" s="11" t="s">
        <v>191</v>
      </c>
      <c r="E273" s="11" t="s">
        <v>22</v>
      </c>
      <c r="F273" s="11" t="str">
        <f>IF(OR((TEXT(TransactionsTable[DATE], "dddd") = "Saturday"), (TEXT(TransactionsTable[DATE], "dddd") = "Sunday")), "Weekend", "Weekday")</f>
        <v>Weekday</v>
      </c>
      <c r="G273" s="11" t="str">
        <f>TEXT(TransactionsTable[DATE], "mmm - yyyy")</f>
        <v>Sep - 2015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x14ac:dyDescent="0.45">
      <c r="A274" s="3"/>
      <c r="B274" s="9">
        <v>42258</v>
      </c>
      <c r="C274" s="10">
        <v>23</v>
      </c>
      <c r="D274" s="11" t="s">
        <v>37</v>
      </c>
      <c r="E274" s="11" t="s">
        <v>26</v>
      </c>
      <c r="F274" s="11" t="str">
        <f>IF(OR((TEXT(TransactionsTable[DATE], "dddd") = "Saturday"), (TEXT(TransactionsTable[DATE], "dddd") = "Sunday")), "Weekend", "Weekday")</f>
        <v>Weekday</v>
      </c>
      <c r="G274" s="11" t="str">
        <f>TEXT(TransactionsTable[DATE], "mmm - yyyy")</f>
        <v>Sep - 2015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x14ac:dyDescent="0.45">
      <c r="A275" s="3"/>
      <c r="B275" s="9">
        <v>42257</v>
      </c>
      <c r="C275" s="10">
        <v>137</v>
      </c>
      <c r="D275" s="11" t="s">
        <v>23</v>
      </c>
      <c r="E275" s="11" t="s">
        <v>24</v>
      </c>
      <c r="F275" s="11" t="str">
        <f>IF(OR((TEXT(TransactionsTable[DATE], "dddd") = "Saturday"), (TEXT(TransactionsTable[DATE], "dddd") = "Sunday")), "Weekend", "Weekday")</f>
        <v>Weekday</v>
      </c>
      <c r="G275" s="11" t="str">
        <f>TEXT(TransactionsTable[DATE], "mmm - yyyy")</f>
        <v>Sep - 2015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x14ac:dyDescent="0.45">
      <c r="A276" s="3"/>
      <c r="B276" s="9">
        <v>42257</v>
      </c>
      <c r="C276" s="10">
        <v>55</v>
      </c>
      <c r="D276" s="11" t="s">
        <v>33</v>
      </c>
      <c r="E276" s="11" t="s">
        <v>28</v>
      </c>
      <c r="F276" s="11" t="str">
        <f>IF(OR((TEXT(TransactionsTable[DATE], "dddd") = "Saturday"), (TEXT(TransactionsTable[DATE], "dddd") = "Sunday")), "Weekend", "Weekday")</f>
        <v>Weekday</v>
      </c>
      <c r="G276" s="11" t="str">
        <f>TEXT(TransactionsTable[DATE], "mmm - yyyy")</f>
        <v>Sep - 2015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x14ac:dyDescent="0.45">
      <c r="A277" s="3"/>
      <c r="B277" s="9">
        <v>42256</v>
      </c>
      <c r="C277" s="10">
        <v>10</v>
      </c>
      <c r="D277" s="11" t="s">
        <v>25</v>
      </c>
      <c r="E277" s="11" t="s">
        <v>26</v>
      </c>
      <c r="F277" s="11" t="str">
        <f>IF(OR((TEXT(TransactionsTable[DATE], "dddd") = "Saturday"), (TEXT(TransactionsTable[DATE], "dddd") = "Sunday")), "Weekend", "Weekday")</f>
        <v>Weekday</v>
      </c>
      <c r="G277" s="11" t="str">
        <f>TEXT(TransactionsTable[DATE], "mmm - yyyy")</f>
        <v>Sep - 2015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x14ac:dyDescent="0.45">
      <c r="A278" s="3"/>
      <c r="B278" s="9">
        <v>42255</v>
      </c>
      <c r="C278" s="10">
        <v>360</v>
      </c>
      <c r="D278" s="11" t="s">
        <v>31</v>
      </c>
      <c r="E278" s="11" t="s">
        <v>32</v>
      </c>
      <c r="F278" s="11" t="str">
        <f>IF(OR((TEXT(TransactionsTable[DATE], "dddd") = "Saturday"), (TEXT(TransactionsTable[DATE], "dddd") = "Sunday")), "Weekend", "Weekday")</f>
        <v>Weekday</v>
      </c>
      <c r="G278" s="11" t="str">
        <f>TEXT(TransactionsTable[DATE], "mmm - yyyy")</f>
        <v>Sep - 2015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x14ac:dyDescent="0.45">
      <c r="A279" s="3"/>
      <c r="B279" s="9">
        <v>42255</v>
      </c>
      <c r="C279" s="10">
        <v>7</v>
      </c>
      <c r="D279" s="11" t="s">
        <v>111</v>
      </c>
      <c r="E279" s="11" t="s">
        <v>32</v>
      </c>
      <c r="F279" s="11" t="str">
        <f>IF(OR((TEXT(TransactionsTable[DATE], "dddd") = "Saturday"), (TEXT(TransactionsTable[DATE], "dddd") = "Sunday")), "Weekend", "Weekday")</f>
        <v>Weekday</v>
      </c>
      <c r="G279" s="11" t="str">
        <f>TEXT(TransactionsTable[DATE], "mmm - yyyy")</f>
        <v>Sep - 2015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x14ac:dyDescent="0.45">
      <c r="A280" s="3"/>
      <c r="B280" s="9">
        <v>42254</v>
      </c>
      <c r="C280" s="10">
        <v>5</v>
      </c>
      <c r="D280" s="11" t="s">
        <v>92</v>
      </c>
      <c r="E280" s="11" t="s">
        <v>24</v>
      </c>
      <c r="F280" s="11" t="str">
        <f>IF(OR((TEXT(TransactionsTable[DATE], "dddd") = "Saturday"), (TEXT(TransactionsTable[DATE], "dddd") = "Sunday")), "Weekend", "Weekday")</f>
        <v>Weekday</v>
      </c>
      <c r="G280" s="11" t="str">
        <f>TEXT(TransactionsTable[DATE], "mmm - yyyy")</f>
        <v>Sep - 2015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x14ac:dyDescent="0.45">
      <c r="A281" s="3"/>
      <c r="B281" s="9">
        <v>42254</v>
      </c>
      <c r="C281" s="10">
        <v>29</v>
      </c>
      <c r="D281" s="11" t="s">
        <v>29</v>
      </c>
      <c r="E281" s="11" t="s">
        <v>26</v>
      </c>
      <c r="F281" s="11" t="str">
        <f>IF(OR((TEXT(TransactionsTable[DATE], "dddd") = "Saturday"), (TEXT(TransactionsTable[DATE], "dddd") = "Sunday")), "Weekend", "Weekday")</f>
        <v>Weekday</v>
      </c>
      <c r="G281" s="11" t="str">
        <f>TEXT(TransactionsTable[DATE], "mmm - yyyy")</f>
        <v>Sep - 2015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x14ac:dyDescent="0.45">
      <c r="A282" s="3"/>
      <c r="B282" s="9">
        <v>42253</v>
      </c>
      <c r="C282" s="10">
        <v>25</v>
      </c>
      <c r="D282" s="11" t="s">
        <v>189</v>
      </c>
      <c r="E282" s="11" t="s">
        <v>24</v>
      </c>
      <c r="F282" s="11" t="str">
        <f>IF(OR((TEXT(TransactionsTable[DATE], "dddd") = "Saturday"), (TEXT(TransactionsTable[DATE], "dddd") = "Sunday")), "Weekend", "Weekday")</f>
        <v>Weekend</v>
      </c>
      <c r="G282" s="11" t="str">
        <f>TEXT(TransactionsTable[DATE], "mmm - yyyy")</f>
        <v>Sep - 2015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45">
      <c r="A283" s="3"/>
      <c r="B283" s="9">
        <v>42253</v>
      </c>
      <c r="C283" s="10">
        <v>443</v>
      </c>
      <c r="D283" s="11" t="s">
        <v>190</v>
      </c>
      <c r="E283" s="11" t="s">
        <v>24</v>
      </c>
      <c r="F283" s="11" t="str">
        <f>IF(OR((TEXT(TransactionsTable[DATE], "dddd") = "Saturday"), (TEXT(TransactionsTable[DATE], "dddd") = "Sunday")), "Weekend", "Weekday")</f>
        <v>Weekend</v>
      </c>
      <c r="G283" s="11" t="str">
        <f>TEXT(TransactionsTable[DATE], "mmm - yyyy")</f>
        <v>Sep - 2015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x14ac:dyDescent="0.45">
      <c r="A284" s="3"/>
      <c r="B284" s="9">
        <v>42252</v>
      </c>
      <c r="C284" s="10">
        <v>74</v>
      </c>
      <c r="D284" s="11" t="s">
        <v>188</v>
      </c>
      <c r="E284" s="11" t="s">
        <v>22</v>
      </c>
      <c r="F284" s="11" t="str">
        <f>IF(OR((TEXT(TransactionsTable[DATE], "dddd") = "Saturday"), (TEXT(TransactionsTable[DATE], "dddd") = "Sunday")), "Weekend", "Weekday")</f>
        <v>Weekend</v>
      </c>
      <c r="G284" s="11" t="str">
        <f>TEXT(TransactionsTable[DATE], "mmm - yyyy")</f>
        <v>Sep - 2015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x14ac:dyDescent="0.45">
      <c r="A285" s="3"/>
      <c r="B285" s="9">
        <v>42250</v>
      </c>
      <c r="C285" s="10">
        <v>73</v>
      </c>
      <c r="D285" s="11" t="s">
        <v>29</v>
      </c>
      <c r="E285" s="11" t="s">
        <v>26</v>
      </c>
      <c r="F285" s="11" t="str">
        <f>IF(OR((TEXT(TransactionsTable[DATE], "dddd") = "Saturday"), (TEXT(TransactionsTable[DATE], "dddd") = "Sunday")), "Weekend", "Weekday")</f>
        <v>Weekday</v>
      </c>
      <c r="G285" s="11" t="str">
        <f>TEXT(TransactionsTable[DATE], "mmm - yyyy")</f>
        <v>Sep - 2015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x14ac:dyDescent="0.45">
      <c r="A286" s="3"/>
      <c r="B286" s="9">
        <v>42250</v>
      </c>
      <c r="C286" s="10">
        <v>57</v>
      </c>
      <c r="D286" s="11" t="s">
        <v>33</v>
      </c>
      <c r="E286" s="11" t="s">
        <v>28</v>
      </c>
      <c r="F286" s="11" t="str">
        <f>IF(OR((TEXT(TransactionsTable[DATE], "dddd") = "Saturday"), (TEXT(TransactionsTable[DATE], "dddd") = "Sunday")), "Weekend", "Weekday")</f>
        <v>Weekday</v>
      </c>
      <c r="G286" s="11" t="str">
        <f>TEXT(TransactionsTable[DATE], "mmm - yyyy")</f>
        <v>Sep - 2015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x14ac:dyDescent="0.45">
      <c r="A287" s="3"/>
      <c r="B287" s="9">
        <v>42249</v>
      </c>
      <c r="C287" s="10">
        <v>117</v>
      </c>
      <c r="D287" s="11" t="s">
        <v>55</v>
      </c>
      <c r="E287" s="11" t="s">
        <v>24</v>
      </c>
      <c r="F287" s="11" t="str">
        <f>IF(OR((TEXT(TransactionsTable[DATE], "dddd") = "Saturday"), (TEXT(TransactionsTable[DATE], "dddd") = "Sunday")), "Weekend", "Weekday")</f>
        <v>Weekday</v>
      </c>
      <c r="G287" s="11" t="str">
        <f>TEXT(TransactionsTable[DATE], "mmm - yyyy")</f>
        <v>Sep - 2015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x14ac:dyDescent="0.45">
      <c r="A288" s="3"/>
      <c r="B288" s="9">
        <v>42249</v>
      </c>
      <c r="C288" s="10">
        <v>10</v>
      </c>
      <c r="D288" s="11" t="s">
        <v>187</v>
      </c>
      <c r="E288" s="11" t="s">
        <v>28</v>
      </c>
      <c r="F288" s="11" t="str">
        <f>IF(OR((TEXT(TransactionsTable[DATE], "dddd") = "Saturday"), (TEXT(TransactionsTable[DATE], "dddd") = "Sunday")), "Weekend", "Weekday")</f>
        <v>Weekday</v>
      </c>
      <c r="G288" s="11" t="str">
        <f>TEXT(TransactionsTable[DATE], "mmm - yyyy")</f>
        <v>Sep - 2015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x14ac:dyDescent="0.45">
      <c r="A289" s="3"/>
      <c r="B289" s="9">
        <v>42249</v>
      </c>
      <c r="C289" s="10">
        <v>40</v>
      </c>
      <c r="D289" s="11" t="s">
        <v>33</v>
      </c>
      <c r="E289" s="11" t="s">
        <v>28</v>
      </c>
      <c r="F289" s="11" t="str">
        <f>IF(OR((TEXT(TransactionsTable[DATE], "dddd") = "Saturday"), (TEXT(TransactionsTable[DATE], "dddd") = "Sunday")), "Weekend", "Weekday")</f>
        <v>Weekday</v>
      </c>
      <c r="G289" s="11" t="str">
        <f>TEXT(TransactionsTable[DATE], "mmm - yyyy")</f>
        <v>Sep - 2015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x14ac:dyDescent="0.45">
      <c r="A290" s="3"/>
      <c r="B290" s="9">
        <v>42247</v>
      </c>
      <c r="C290" s="10">
        <v>28</v>
      </c>
      <c r="D290" s="11" t="s">
        <v>186</v>
      </c>
      <c r="E290" s="11" t="s">
        <v>32</v>
      </c>
      <c r="F290" s="11" t="str">
        <f>IF(OR((TEXT(TransactionsTable[DATE], "dddd") = "Saturday"), (TEXT(TransactionsTable[DATE], "dddd") = "Sunday")), "Weekend", "Weekday")</f>
        <v>Weekday</v>
      </c>
      <c r="G290" s="11" t="str">
        <f>TEXT(TransactionsTable[DATE], "mmm - yyyy")</f>
        <v>Aug - 2015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x14ac:dyDescent="0.45">
      <c r="A291" s="3"/>
      <c r="B291" s="9">
        <v>42246</v>
      </c>
      <c r="C291" s="10">
        <v>16</v>
      </c>
      <c r="D291" s="11" t="s">
        <v>23</v>
      </c>
      <c r="E291" s="11" t="s">
        <v>24</v>
      </c>
      <c r="F291" s="11" t="str">
        <f>IF(OR((TEXT(TransactionsTable[DATE], "dddd") = "Saturday"), (TEXT(TransactionsTable[DATE], "dddd") = "Sunday")), "Weekend", "Weekday")</f>
        <v>Weekend</v>
      </c>
      <c r="G291" s="11" t="str">
        <f>TEXT(TransactionsTable[DATE], "mmm - yyyy")</f>
        <v>Aug - 2015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x14ac:dyDescent="0.45">
      <c r="A292" s="3"/>
      <c r="B292" s="9">
        <v>42246</v>
      </c>
      <c r="C292" s="10">
        <v>19</v>
      </c>
      <c r="D292" s="11" t="s">
        <v>23</v>
      </c>
      <c r="E292" s="11" t="s">
        <v>24</v>
      </c>
      <c r="F292" s="11" t="str">
        <f>IF(OR((TEXT(TransactionsTable[DATE], "dddd") = "Saturday"), (TEXT(TransactionsTable[DATE], "dddd") = "Sunday")), "Weekend", "Weekday")</f>
        <v>Weekend</v>
      </c>
      <c r="G292" s="11" t="str">
        <f>TEXT(TransactionsTable[DATE], "mmm - yyyy")</f>
        <v>Aug - 2015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x14ac:dyDescent="0.45">
      <c r="A293" s="3"/>
      <c r="B293" s="9">
        <v>42246</v>
      </c>
      <c r="C293" s="10">
        <v>22</v>
      </c>
      <c r="D293" s="11" t="s">
        <v>23</v>
      </c>
      <c r="E293" s="11" t="s">
        <v>24</v>
      </c>
      <c r="F293" s="11" t="str">
        <f>IF(OR((TEXT(TransactionsTable[DATE], "dddd") = "Saturday"), (TEXT(TransactionsTable[DATE], "dddd") = "Sunday")), "Weekend", "Weekday")</f>
        <v>Weekend</v>
      </c>
      <c r="G293" s="11" t="str">
        <f>TEXT(TransactionsTable[DATE], "mmm - yyyy")</f>
        <v>Aug - 2015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x14ac:dyDescent="0.45">
      <c r="A294" s="3"/>
      <c r="B294" s="9">
        <v>42246</v>
      </c>
      <c r="C294" s="10">
        <v>25</v>
      </c>
      <c r="D294" s="11" t="s">
        <v>23</v>
      </c>
      <c r="E294" s="11" t="s">
        <v>24</v>
      </c>
      <c r="F294" s="11" t="str">
        <f>IF(OR((TEXT(TransactionsTable[DATE], "dddd") = "Saturday"), (TEXT(TransactionsTable[DATE], "dddd") = "Sunday")), "Weekend", "Weekday")</f>
        <v>Weekend</v>
      </c>
      <c r="G294" s="11" t="str">
        <f>TEXT(TransactionsTable[DATE], "mmm - yyyy")</f>
        <v>Aug - 2015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x14ac:dyDescent="0.45">
      <c r="A295" s="3"/>
      <c r="B295" s="9">
        <v>42246</v>
      </c>
      <c r="C295" s="10">
        <v>141</v>
      </c>
      <c r="D295" s="11" t="s">
        <v>17</v>
      </c>
      <c r="E295" s="11" t="s">
        <v>18</v>
      </c>
      <c r="F295" s="11" t="str">
        <f>IF(OR((TEXT(TransactionsTable[DATE], "dddd") = "Saturday"), (TEXT(TransactionsTable[DATE], "dddd") = "Sunday")), "Weekend", "Weekday")</f>
        <v>Weekend</v>
      </c>
      <c r="G295" s="11" t="str">
        <f>TEXT(TransactionsTable[DATE], "mmm - yyyy")</f>
        <v>Aug - 2015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x14ac:dyDescent="0.45">
      <c r="A296" s="3"/>
      <c r="B296" s="9">
        <v>42245</v>
      </c>
      <c r="C296" s="10">
        <v>190</v>
      </c>
      <c r="D296" s="11" t="s">
        <v>114</v>
      </c>
      <c r="E296" s="11" t="s">
        <v>26</v>
      </c>
      <c r="F296" s="11" t="str">
        <f>IF(OR((TEXT(TransactionsTable[DATE], "dddd") = "Saturday"), (TEXT(TransactionsTable[DATE], "dddd") = "Sunday")), "Weekend", "Weekday")</f>
        <v>Weekend</v>
      </c>
      <c r="G296" s="11" t="str">
        <f>TEXT(TransactionsTable[DATE], "mmm - yyyy")</f>
        <v>Aug - 2015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x14ac:dyDescent="0.45">
      <c r="A297" s="3"/>
      <c r="B297" s="9">
        <v>42243</v>
      </c>
      <c r="C297" s="10">
        <v>118</v>
      </c>
      <c r="D297" s="11" t="s">
        <v>37</v>
      </c>
      <c r="E297" s="11" t="s">
        <v>26</v>
      </c>
      <c r="F297" s="11" t="str">
        <f>IF(OR((TEXT(TransactionsTable[DATE], "dddd") = "Saturday"), (TEXT(TransactionsTable[DATE], "dddd") = "Sunday")), "Weekend", "Weekday")</f>
        <v>Weekday</v>
      </c>
      <c r="G297" s="11" t="str">
        <f>TEXT(TransactionsTable[DATE], "mmm - yyyy")</f>
        <v>Aug - 2015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x14ac:dyDescent="0.45">
      <c r="A298" s="3"/>
      <c r="B298" s="9">
        <v>42243</v>
      </c>
      <c r="C298" s="10">
        <v>15</v>
      </c>
      <c r="D298" s="11" t="s">
        <v>183</v>
      </c>
      <c r="E298" s="11" t="s">
        <v>26</v>
      </c>
      <c r="F298" s="11" t="str">
        <f>IF(OR((TEXT(TransactionsTable[DATE], "dddd") = "Saturday"), (TEXT(TransactionsTable[DATE], "dddd") = "Sunday")), "Weekend", "Weekday")</f>
        <v>Weekday</v>
      </c>
      <c r="G298" s="11" t="str">
        <f>TEXT(TransactionsTable[DATE], "mmm - yyyy")</f>
        <v>Aug - 2015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x14ac:dyDescent="0.45">
      <c r="A299" s="3"/>
      <c r="B299" s="9">
        <v>42242</v>
      </c>
      <c r="C299" s="10">
        <v>107</v>
      </c>
      <c r="D299" s="11" t="s">
        <v>68</v>
      </c>
      <c r="E299" s="11" t="s">
        <v>69</v>
      </c>
      <c r="F299" s="11" t="str">
        <f>IF(OR((TEXT(TransactionsTable[DATE], "dddd") = "Saturday"), (TEXT(TransactionsTable[DATE], "dddd") = "Sunday")), "Weekend", "Weekday")</f>
        <v>Weekday</v>
      </c>
      <c r="G299" s="11" t="str">
        <f>TEXT(TransactionsTable[DATE], "mmm - yyyy")</f>
        <v>Aug - 2015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x14ac:dyDescent="0.45">
      <c r="A300" s="3"/>
      <c r="B300" s="9">
        <v>42242</v>
      </c>
      <c r="C300" s="10">
        <v>107</v>
      </c>
      <c r="D300" s="11" t="s">
        <v>68</v>
      </c>
      <c r="E300" s="11" t="s">
        <v>69</v>
      </c>
      <c r="F300" s="11" t="str">
        <f>IF(OR((TEXT(TransactionsTable[DATE], "dddd") = "Saturday"), (TEXT(TransactionsTable[DATE], "dddd") = "Sunday")), "Weekend", "Weekday")</f>
        <v>Weekday</v>
      </c>
      <c r="G300" s="11" t="str">
        <f>TEXT(TransactionsTable[DATE], "mmm - yyyy")</f>
        <v>Aug - 2015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x14ac:dyDescent="0.45">
      <c r="A301" s="3"/>
      <c r="B301" s="9">
        <v>42241</v>
      </c>
      <c r="C301" s="10">
        <v>52</v>
      </c>
      <c r="D301" s="11" t="s">
        <v>33</v>
      </c>
      <c r="E301" s="11" t="s">
        <v>28</v>
      </c>
      <c r="F301" s="11" t="str">
        <f>IF(OR((TEXT(TransactionsTable[DATE], "dddd") = "Saturday"), (TEXT(TransactionsTable[DATE], "dddd") = "Sunday")), "Weekend", "Weekday")</f>
        <v>Weekday</v>
      </c>
      <c r="G301" s="11" t="str">
        <f>TEXT(TransactionsTable[DATE], "mmm - yyyy")</f>
        <v>Aug - 2015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x14ac:dyDescent="0.45">
      <c r="A302" s="3"/>
      <c r="B302" s="9">
        <v>42241</v>
      </c>
      <c r="C302" s="10">
        <v>135</v>
      </c>
      <c r="D302" s="11" t="s">
        <v>49</v>
      </c>
      <c r="E302" s="11" t="s">
        <v>50</v>
      </c>
      <c r="F302" s="11" t="str">
        <f>IF(OR((TEXT(TransactionsTable[DATE], "dddd") = "Saturday"), (TEXT(TransactionsTable[DATE], "dddd") = "Sunday")), "Weekend", "Weekday")</f>
        <v>Weekday</v>
      </c>
      <c r="G302" s="11" t="str">
        <f>TEXT(TransactionsTable[DATE], "mmm - yyyy")</f>
        <v>Aug - 2015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x14ac:dyDescent="0.45">
      <c r="A303" s="3"/>
      <c r="B303" s="9">
        <v>42240</v>
      </c>
      <c r="C303" s="10">
        <v>209</v>
      </c>
      <c r="D303" s="11" t="s">
        <v>91</v>
      </c>
      <c r="E303" s="11" t="s">
        <v>24</v>
      </c>
      <c r="F303" s="11" t="str">
        <f>IF(OR((TEXT(TransactionsTable[DATE], "dddd") = "Saturday"), (TEXT(TransactionsTable[DATE], "dddd") = "Sunday")), "Weekend", "Weekday")</f>
        <v>Weekday</v>
      </c>
      <c r="G303" s="11" t="str">
        <f>TEXT(TransactionsTable[DATE], "mmm - yyyy")</f>
        <v>Aug - 2015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x14ac:dyDescent="0.45">
      <c r="A304" s="3"/>
      <c r="B304" s="9">
        <v>42240</v>
      </c>
      <c r="C304" s="10">
        <v>46</v>
      </c>
      <c r="D304" s="11" t="s">
        <v>37</v>
      </c>
      <c r="E304" s="11" t="s">
        <v>26</v>
      </c>
      <c r="F304" s="11" t="str">
        <f>IF(OR((TEXT(TransactionsTable[DATE], "dddd") = "Saturday"), (TEXT(TransactionsTable[DATE], "dddd") = "Sunday")), "Weekend", "Weekday")</f>
        <v>Weekday</v>
      </c>
      <c r="G304" s="11" t="str">
        <f>TEXT(TransactionsTable[DATE], "mmm - yyyy")</f>
        <v>Aug - 2015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x14ac:dyDescent="0.45">
      <c r="A305" s="3"/>
      <c r="B305" s="9">
        <v>42238</v>
      </c>
      <c r="C305" s="10">
        <v>26</v>
      </c>
      <c r="D305" s="11" t="s">
        <v>134</v>
      </c>
      <c r="E305" s="11" t="s">
        <v>28</v>
      </c>
      <c r="F305" s="11" t="str">
        <f>IF(OR((TEXT(TransactionsTable[DATE], "dddd") = "Saturday"), (TEXT(TransactionsTable[DATE], "dddd") = "Sunday")), "Weekend", "Weekday")</f>
        <v>Weekend</v>
      </c>
      <c r="G305" s="11" t="str">
        <f>TEXT(TransactionsTable[DATE], "mmm - yyyy")</f>
        <v>Aug - 2015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x14ac:dyDescent="0.45">
      <c r="A306" s="3"/>
      <c r="B306" s="9">
        <v>42238</v>
      </c>
      <c r="C306" s="10">
        <v>20</v>
      </c>
      <c r="D306" s="11" t="s">
        <v>185</v>
      </c>
      <c r="E306" s="11" t="s">
        <v>50</v>
      </c>
      <c r="F306" s="11" t="str">
        <f>IF(OR((TEXT(TransactionsTable[DATE], "dddd") = "Saturday"), (TEXT(TransactionsTable[DATE], "dddd") = "Sunday")), "Weekend", "Weekday")</f>
        <v>Weekend</v>
      </c>
      <c r="G306" s="11" t="str">
        <f>TEXT(TransactionsTable[DATE], "mmm - yyyy")</f>
        <v>Aug - 2015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x14ac:dyDescent="0.45">
      <c r="A307" s="3"/>
      <c r="B307" s="9">
        <v>42237</v>
      </c>
      <c r="C307" s="10">
        <v>39</v>
      </c>
      <c r="D307" s="11" t="s">
        <v>37</v>
      </c>
      <c r="E307" s="11" t="s">
        <v>26</v>
      </c>
      <c r="F307" s="11" t="str">
        <f>IF(OR((TEXT(TransactionsTable[DATE], "dddd") = "Saturday"), (TEXT(TransactionsTable[DATE], "dddd") = "Sunday")), "Weekend", "Weekday")</f>
        <v>Weekday</v>
      </c>
      <c r="G307" s="11" t="str">
        <f>TEXT(TransactionsTable[DATE], "mmm - yyyy")</f>
        <v>Aug - 2015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x14ac:dyDescent="0.45">
      <c r="A308" s="3"/>
      <c r="B308" s="9">
        <v>42237</v>
      </c>
      <c r="C308" s="10">
        <v>11</v>
      </c>
      <c r="D308" s="11" t="s">
        <v>52</v>
      </c>
      <c r="E308" s="11" t="s">
        <v>22</v>
      </c>
      <c r="F308" s="11" t="str">
        <f>IF(OR((TEXT(TransactionsTable[DATE], "dddd") = "Saturday"), (TEXT(TransactionsTable[DATE], "dddd") = "Sunday")), "Weekend", "Weekday")</f>
        <v>Weekday</v>
      </c>
      <c r="G308" s="11" t="str">
        <f>TEXT(TransactionsTable[DATE], "mmm - yyyy")</f>
        <v>Aug - 2015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x14ac:dyDescent="0.45">
      <c r="A309" s="3"/>
      <c r="B309" s="9">
        <v>42237</v>
      </c>
      <c r="C309" s="10">
        <v>69</v>
      </c>
      <c r="D309" s="11" t="s">
        <v>184</v>
      </c>
      <c r="E309" s="11" t="s">
        <v>22</v>
      </c>
      <c r="F309" s="11" t="str">
        <f>IF(OR((TEXT(TransactionsTable[DATE], "dddd") = "Saturday"), (TEXT(TransactionsTable[DATE], "dddd") = "Sunday")), "Weekend", "Weekday")</f>
        <v>Weekday</v>
      </c>
      <c r="G309" s="11" t="str">
        <f>TEXT(TransactionsTable[DATE], "mmm - yyyy")</f>
        <v>Aug - 2015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x14ac:dyDescent="0.45">
      <c r="A310" s="3"/>
      <c r="B310" s="9">
        <v>42236</v>
      </c>
      <c r="C310" s="10">
        <v>40</v>
      </c>
      <c r="D310" s="11" t="s">
        <v>183</v>
      </c>
      <c r="E310" s="11" t="s">
        <v>26</v>
      </c>
      <c r="F310" s="11" t="str">
        <f>IF(OR((TEXT(TransactionsTable[DATE], "dddd") = "Saturday"), (TEXT(TransactionsTable[DATE], "dddd") = "Sunday")), "Weekend", "Weekday")</f>
        <v>Weekday</v>
      </c>
      <c r="G310" s="11" t="str">
        <f>TEXT(TransactionsTable[DATE], "mmm - yyyy")</f>
        <v>Aug - 2015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x14ac:dyDescent="0.45">
      <c r="A311" s="3"/>
      <c r="B311" s="9">
        <v>42236</v>
      </c>
      <c r="C311" s="10">
        <v>32</v>
      </c>
      <c r="D311" s="11" t="s">
        <v>64</v>
      </c>
      <c r="E311" s="11" t="s">
        <v>24</v>
      </c>
      <c r="F311" s="11" t="str">
        <f>IF(OR((TEXT(TransactionsTable[DATE], "dddd") = "Saturday"), (TEXT(TransactionsTable[DATE], "dddd") = "Sunday")), "Weekend", "Weekday")</f>
        <v>Weekday</v>
      </c>
      <c r="G311" s="11" t="str">
        <f>TEXT(TransactionsTable[DATE], "mmm - yyyy")</f>
        <v>Aug - 2015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x14ac:dyDescent="0.45">
      <c r="A312" s="3"/>
      <c r="B312" s="9">
        <v>42235</v>
      </c>
      <c r="C312" s="10">
        <v>126</v>
      </c>
      <c r="D312" s="11" t="s">
        <v>43</v>
      </c>
      <c r="E312" s="11" t="s">
        <v>18</v>
      </c>
      <c r="F312" s="11" t="str">
        <f>IF(OR((TEXT(TransactionsTable[DATE], "dddd") = "Saturday"), (TEXT(TransactionsTable[DATE], "dddd") = "Sunday")), "Weekend", "Weekday")</f>
        <v>Weekday</v>
      </c>
      <c r="G312" s="11" t="str">
        <f>TEXT(TransactionsTable[DATE], "mmm - yyyy")</f>
        <v>Aug - 2015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x14ac:dyDescent="0.45">
      <c r="A313" s="3"/>
      <c r="B313" s="9">
        <v>42235</v>
      </c>
      <c r="C313" s="10">
        <v>32</v>
      </c>
      <c r="D313" s="11" t="s">
        <v>29</v>
      </c>
      <c r="E313" s="11" t="s">
        <v>26</v>
      </c>
      <c r="F313" s="11" t="str">
        <f>IF(OR((TEXT(TransactionsTable[DATE], "dddd") = "Saturday"), (TEXT(TransactionsTable[DATE], "dddd") = "Sunday")), "Weekend", "Weekday")</f>
        <v>Weekday</v>
      </c>
      <c r="G313" s="11" t="str">
        <f>TEXT(TransactionsTable[DATE], "mmm - yyyy")</f>
        <v>Aug - 2015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x14ac:dyDescent="0.45">
      <c r="A314" s="3"/>
      <c r="B314" s="9">
        <v>42233</v>
      </c>
      <c r="C314" s="10">
        <v>40</v>
      </c>
      <c r="D314" s="11" t="s">
        <v>44</v>
      </c>
      <c r="E314" s="11" t="s">
        <v>28</v>
      </c>
      <c r="F314" s="11" t="str">
        <f>IF(OR((TEXT(TransactionsTable[DATE], "dddd") = "Saturday"), (TEXT(TransactionsTable[DATE], "dddd") = "Sunday")), "Weekend", "Weekday")</f>
        <v>Weekday</v>
      </c>
      <c r="G314" s="11" t="str">
        <f>TEXT(TransactionsTable[DATE], "mmm - yyyy")</f>
        <v>Aug - 2015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x14ac:dyDescent="0.45">
      <c r="A315" s="3"/>
      <c r="B315" s="9">
        <v>42233</v>
      </c>
      <c r="C315" s="10">
        <v>49</v>
      </c>
      <c r="D315" s="11" t="s">
        <v>44</v>
      </c>
      <c r="E315" s="11" t="s">
        <v>28</v>
      </c>
      <c r="F315" s="11" t="str">
        <f>IF(OR((TEXT(TransactionsTable[DATE], "dddd") = "Saturday"), (TEXT(TransactionsTable[DATE], "dddd") = "Sunday")), "Weekend", "Weekday")</f>
        <v>Weekday</v>
      </c>
      <c r="G315" s="11" t="str">
        <f>TEXT(TransactionsTable[DATE], "mmm - yyyy")</f>
        <v>Aug - 2015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x14ac:dyDescent="0.45">
      <c r="A316" s="3"/>
      <c r="B316" s="9">
        <v>42233</v>
      </c>
      <c r="C316" s="10">
        <v>40</v>
      </c>
      <c r="D316" s="11" t="s">
        <v>182</v>
      </c>
      <c r="E316" s="11" t="s">
        <v>22</v>
      </c>
      <c r="F316" s="11" t="str">
        <f>IF(OR((TEXT(TransactionsTable[DATE], "dddd") = "Saturday"), (TEXT(TransactionsTable[DATE], "dddd") = "Sunday")), "Weekend", "Weekday")</f>
        <v>Weekday</v>
      </c>
      <c r="G316" s="11" t="str">
        <f>TEXT(TransactionsTable[DATE], "mmm - yyyy")</f>
        <v>Aug - 2015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x14ac:dyDescent="0.45">
      <c r="A317" s="3"/>
      <c r="B317" s="9">
        <v>42233</v>
      </c>
      <c r="C317" s="10">
        <v>35</v>
      </c>
      <c r="D317" s="11" t="s">
        <v>136</v>
      </c>
      <c r="E317" s="11" t="s">
        <v>22</v>
      </c>
      <c r="F317" s="11" t="str">
        <f>IF(OR((TEXT(TransactionsTable[DATE], "dddd") = "Saturday"), (TEXT(TransactionsTable[DATE], "dddd") = "Sunday")), "Weekend", "Weekday")</f>
        <v>Weekday</v>
      </c>
      <c r="G317" s="11" t="str">
        <f>TEXT(TransactionsTable[DATE], "mmm - yyyy")</f>
        <v>Aug - 2015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x14ac:dyDescent="0.45">
      <c r="A318" s="3"/>
      <c r="B318" s="9">
        <v>42230</v>
      </c>
      <c r="C318" s="10">
        <v>65</v>
      </c>
      <c r="D318" s="11" t="s">
        <v>37</v>
      </c>
      <c r="E318" s="11" t="s">
        <v>26</v>
      </c>
      <c r="F318" s="11" t="str">
        <f>IF(OR((TEXT(TransactionsTable[DATE], "dddd") = "Saturday"), (TEXT(TransactionsTable[DATE], "dddd") = "Sunday")), "Weekend", "Weekday")</f>
        <v>Weekday</v>
      </c>
      <c r="G318" s="11" t="str">
        <f>TEXT(TransactionsTable[DATE], "mmm - yyyy")</f>
        <v>Aug - 2015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x14ac:dyDescent="0.45">
      <c r="A319" s="3"/>
      <c r="B319" s="9">
        <v>42226</v>
      </c>
      <c r="C319" s="10">
        <v>72</v>
      </c>
      <c r="D319" s="11" t="s">
        <v>23</v>
      </c>
      <c r="E319" s="11" t="s">
        <v>24</v>
      </c>
      <c r="F319" s="11" t="str">
        <f>IF(OR((TEXT(TransactionsTable[DATE], "dddd") = "Saturday"), (TEXT(TransactionsTable[DATE], "dddd") = "Sunday")), "Weekend", "Weekday")</f>
        <v>Weekday</v>
      </c>
      <c r="G319" s="11" t="str">
        <f>TEXT(TransactionsTable[DATE], "mmm - yyyy")</f>
        <v>Aug - 2015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x14ac:dyDescent="0.45">
      <c r="A320" s="3"/>
      <c r="B320" s="9">
        <v>42225</v>
      </c>
      <c r="C320" s="10">
        <v>77</v>
      </c>
      <c r="D320" s="11" t="s">
        <v>181</v>
      </c>
      <c r="E320" s="11" t="s">
        <v>24</v>
      </c>
      <c r="F320" s="11" t="str">
        <f>IF(OR((TEXT(TransactionsTable[DATE], "dddd") = "Saturday"), (TEXT(TransactionsTable[DATE], "dddd") = "Sunday")), "Weekend", "Weekday")</f>
        <v>Weekend</v>
      </c>
      <c r="G320" s="11" t="str">
        <f>TEXT(TransactionsTable[DATE], "mmm - yyyy")</f>
        <v>Aug - 2015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x14ac:dyDescent="0.45">
      <c r="A321" s="3"/>
      <c r="B321" s="9">
        <v>42224</v>
      </c>
      <c r="C321" s="10">
        <v>54</v>
      </c>
      <c r="D321" s="11" t="s">
        <v>33</v>
      </c>
      <c r="E321" s="11" t="s">
        <v>28</v>
      </c>
      <c r="F321" s="11" t="str">
        <f>IF(OR((TEXT(TransactionsTable[DATE], "dddd") = "Saturday"), (TEXT(TransactionsTable[DATE], "dddd") = "Sunday")), "Weekend", "Weekday")</f>
        <v>Weekend</v>
      </c>
      <c r="G321" s="11" t="str">
        <f>TEXT(TransactionsTable[DATE], "mmm - yyyy")</f>
        <v>Aug - 2015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x14ac:dyDescent="0.45">
      <c r="A322" s="3"/>
      <c r="B322" s="9">
        <v>42223</v>
      </c>
      <c r="C322" s="10">
        <v>170</v>
      </c>
      <c r="D322" s="11" t="s">
        <v>30</v>
      </c>
      <c r="E322" s="11" t="s">
        <v>26</v>
      </c>
      <c r="F322" s="11" t="str">
        <f>IF(OR((TEXT(TransactionsTable[DATE], "dddd") = "Saturday"), (TEXT(TransactionsTable[DATE], "dddd") = "Sunday")), "Weekend", "Weekday")</f>
        <v>Weekday</v>
      </c>
      <c r="G322" s="11" t="str">
        <f>TEXT(TransactionsTable[DATE], "mmm - yyyy")</f>
        <v>Aug - 2015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x14ac:dyDescent="0.45">
      <c r="A323" s="3"/>
      <c r="B323" s="9">
        <v>42222</v>
      </c>
      <c r="C323" s="10">
        <v>26</v>
      </c>
      <c r="D323" s="11" t="s">
        <v>111</v>
      </c>
      <c r="E323" s="11" t="s">
        <v>32</v>
      </c>
      <c r="F323" s="11" t="str">
        <f>IF(OR((TEXT(TransactionsTable[DATE], "dddd") = "Saturday"), (TEXT(TransactionsTable[DATE], "dddd") = "Sunday")), "Weekend", "Weekday")</f>
        <v>Weekday</v>
      </c>
      <c r="G323" s="11" t="str">
        <f>TEXT(TransactionsTable[DATE], "mmm - yyyy")</f>
        <v>Aug - 2015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x14ac:dyDescent="0.45">
      <c r="A324" s="3"/>
      <c r="B324" s="9">
        <v>42221</v>
      </c>
      <c r="C324" s="10">
        <v>554</v>
      </c>
      <c r="D324" s="11" t="s">
        <v>79</v>
      </c>
      <c r="E324" s="11" t="s">
        <v>28</v>
      </c>
      <c r="F324" s="11" t="str">
        <f>IF(OR((TEXT(TransactionsTable[DATE], "dddd") = "Saturday"), (TEXT(TransactionsTable[DATE], "dddd") = "Sunday")), "Weekend", "Weekday")</f>
        <v>Weekday</v>
      </c>
      <c r="G324" s="11" t="str">
        <f>TEXT(TransactionsTable[DATE], "mmm - yyyy")</f>
        <v>Aug - 2015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x14ac:dyDescent="0.45">
      <c r="A325" s="3"/>
      <c r="B325" s="9">
        <v>42221</v>
      </c>
      <c r="C325" s="10">
        <v>99</v>
      </c>
      <c r="D325" s="11" t="s">
        <v>180</v>
      </c>
      <c r="E325" s="11" t="s">
        <v>69</v>
      </c>
      <c r="F325" s="11" t="str">
        <f>IF(OR((TEXT(TransactionsTable[DATE], "dddd") = "Saturday"), (TEXT(TransactionsTable[DATE], "dddd") = "Sunday")), "Weekend", "Weekday")</f>
        <v>Weekday</v>
      </c>
      <c r="G325" s="11" t="str">
        <f>TEXT(TransactionsTable[DATE], "mmm - yyyy")</f>
        <v>Aug - 2015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x14ac:dyDescent="0.45">
      <c r="A326" s="3"/>
      <c r="B326" s="9">
        <v>42221</v>
      </c>
      <c r="C326" s="10">
        <v>199</v>
      </c>
      <c r="D326" s="11" t="s">
        <v>180</v>
      </c>
      <c r="E326" s="11" t="s">
        <v>69</v>
      </c>
      <c r="F326" s="11" t="str">
        <f>IF(OR((TEXT(TransactionsTable[DATE], "dddd") = "Saturday"), (TEXT(TransactionsTable[DATE], "dddd") = "Sunday")), "Weekend", "Weekday")</f>
        <v>Weekday</v>
      </c>
      <c r="G326" s="11" t="str">
        <f>TEXT(TransactionsTable[DATE], "mmm - yyyy")</f>
        <v>Aug - 2015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x14ac:dyDescent="0.45">
      <c r="A327" s="3"/>
      <c r="B327" s="9">
        <v>42220</v>
      </c>
      <c r="C327" s="10">
        <v>10</v>
      </c>
      <c r="D327" s="11" t="s">
        <v>23</v>
      </c>
      <c r="E327" s="11" t="s">
        <v>24</v>
      </c>
      <c r="F327" s="11" t="str">
        <f>IF(OR((TEXT(TransactionsTable[DATE], "dddd") = "Saturday"), (TEXT(TransactionsTable[DATE], "dddd") = "Sunday")), "Weekend", "Weekday")</f>
        <v>Weekday</v>
      </c>
      <c r="G327" s="11" t="str">
        <f>TEXT(TransactionsTable[DATE], "mmm - yyyy")</f>
        <v>Aug - 2015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x14ac:dyDescent="0.45">
      <c r="A328" s="3"/>
      <c r="B328" s="9">
        <v>42220</v>
      </c>
      <c r="C328" s="10">
        <v>12</v>
      </c>
      <c r="D328" s="11" t="s">
        <v>23</v>
      </c>
      <c r="E328" s="11" t="s">
        <v>24</v>
      </c>
      <c r="F328" s="11" t="str">
        <f>IF(OR((TEXT(TransactionsTable[DATE], "dddd") = "Saturday"), (TEXT(TransactionsTable[DATE], "dddd") = "Sunday")), "Weekend", "Weekday")</f>
        <v>Weekday</v>
      </c>
      <c r="G328" s="11" t="str">
        <f>TEXT(TransactionsTable[DATE], "mmm - yyyy")</f>
        <v>Aug - 2015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x14ac:dyDescent="0.45">
      <c r="A329" s="3"/>
      <c r="B329" s="9">
        <v>42220</v>
      </c>
      <c r="C329" s="10">
        <v>21</v>
      </c>
      <c r="D329" s="11" t="s">
        <v>23</v>
      </c>
      <c r="E329" s="11" t="s">
        <v>24</v>
      </c>
      <c r="F329" s="11" t="str">
        <f>IF(OR((TEXT(TransactionsTable[DATE], "dddd") = "Saturday"), (TEXT(TransactionsTable[DATE], "dddd") = "Sunday")), "Weekend", "Weekday")</f>
        <v>Weekday</v>
      </c>
      <c r="G329" s="11" t="str">
        <f>TEXT(TransactionsTable[DATE], "mmm - yyyy")</f>
        <v>Aug - 2015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x14ac:dyDescent="0.45">
      <c r="A330" s="3"/>
      <c r="B330" s="9">
        <v>42219</v>
      </c>
      <c r="C330" s="10">
        <v>36</v>
      </c>
      <c r="D330" s="11" t="s">
        <v>23</v>
      </c>
      <c r="E330" s="11" t="s">
        <v>24</v>
      </c>
      <c r="F330" s="11" t="str">
        <f>IF(OR((TEXT(TransactionsTable[DATE], "dddd") = "Saturday"), (TEXT(TransactionsTable[DATE], "dddd") = "Sunday")), "Weekend", "Weekday")</f>
        <v>Weekday</v>
      </c>
      <c r="G330" s="11" t="str">
        <f>TEXT(TransactionsTable[DATE], "mmm - yyyy")</f>
        <v>Aug - 2015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x14ac:dyDescent="0.45">
      <c r="A331" s="3"/>
      <c r="B331" s="9">
        <v>42219</v>
      </c>
      <c r="C331" s="10">
        <v>109</v>
      </c>
      <c r="D331" s="11" t="s">
        <v>23</v>
      </c>
      <c r="E331" s="11" t="s">
        <v>24</v>
      </c>
      <c r="F331" s="11" t="str">
        <f>IF(OR((TEXT(TransactionsTable[DATE], "dddd") = "Saturday"), (TEXT(TransactionsTable[DATE], "dddd") = "Sunday")), "Weekend", "Weekday")</f>
        <v>Weekday</v>
      </c>
      <c r="G331" s="11" t="str">
        <f>TEXT(TransactionsTable[DATE], "mmm - yyyy")</f>
        <v>Aug - 2015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x14ac:dyDescent="0.45">
      <c r="A332" s="3"/>
      <c r="B332" s="9">
        <v>42219</v>
      </c>
      <c r="C332" s="10">
        <v>4</v>
      </c>
      <c r="D332" s="11" t="s">
        <v>179</v>
      </c>
      <c r="E332" s="11" t="s">
        <v>28</v>
      </c>
      <c r="F332" s="11" t="str">
        <f>IF(OR((TEXT(TransactionsTable[DATE], "dddd") = "Saturday"), (TEXT(TransactionsTable[DATE], "dddd") = "Sunday")), "Weekend", "Weekday")</f>
        <v>Weekday</v>
      </c>
      <c r="G332" s="11" t="str">
        <f>TEXT(TransactionsTable[DATE], "mmm - yyyy")</f>
        <v>Aug - 2015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x14ac:dyDescent="0.45">
      <c r="A333" s="3"/>
      <c r="B333" s="9">
        <v>42219</v>
      </c>
      <c r="C333" s="10">
        <v>43</v>
      </c>
      <c r="D333" s="11" t="s">
        <v>44</v>
      </c>
      <c r="E333" s="11" t="s">
        <v>28</v>
      </c>
      <c r="F333" s="11" t="str">
        <f>IF(OR((TEXT(TransactionsTable[DATE], "dddd") = "Saturday"), (TEXT(TransactionsTable[DATE], "dddd") = "Sunday")), "Weekend", "Weekday")</f>
        <v>Weekday</v>
      </c>
      <c r="G333" s="11" t="str">
        <f>TEXT(TransactionsTable[DATE], "mmm - yyyy")</f>
        <v>Aug - 2015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x14ac:dyDescent="0.45">
      <c r="A334" s="3"/>
      <c r="B334" s="9">
        <v>42218</v>
      </c>
      <c r="C334" s="10">
        <v>68</v>
      </c>
      <c r="D334" s="11" t="s">
        <v>23</v>
      </c>
      <c r="E334" s="11" t="s">
        <v>24</v>
      </c>
      <c r="F334" s="11" t="str">
        <f>IF(OR((TEXT(TransactionsTable[DATE], "dddd") = "Saturday"), (TEXT(TransactionsTable[DATE], "dddd") = "Sunday")), "Weekend", "Weekday")</f>
        <v>Weekend</v>
      </c>
      <c r="G334" s="11" t="str">
        <f>TEXT(TransactionsTable[DATE], "mmm - yyyy")</f>
        <v>Aug - 2015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x14ac:dyDescent="0.45">
      <c r="A335" s="3"/>
      <c r="B335" s="9">
        <v>42218</v>
      </c>
      <c r="C335" s="10">
        <v>142</v>
      </c>
      <c r="D335" s="11" t="s">
        <v>23</v>
      </c>
      <c r="E335" s="11" t="s">
        <v>24</v>
      </c>
      <c r="F335" s="11" t="str">
        <f>IF(OR((TEXT(TransactionsTable[DATE], "dddd") = "Saturday"), (TEXT(TransactionsTable[DATE], "dddd") = "Sunday")), "Weekend", "Weekday")</f>
        <v>Weekend</v>
      </c>
      <c r="G335" s="11" t="str">
        <f>TEXT(TransactionsTable[DATE], "mmm - yyyy")</f>
        <v>Aug - 2015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x14ac:dyDescent="0.45">
      <c r="A336" s="3"/>
      <c r="B336" s="9">
        <v>42218</v>
      </c>
      <c r="C336" s="10">
        <v>55</v>
      </c>
      <c r="D336" s="11" t="s">
        <v>70</v>
      </c>
      <c r="E336" s="11" t="s">
        <v>24</v>
      </c>
      <c r="F336" s="11" t="str">
        <f>IF(OR((TEXT(TransactionsTable[DATE], "dddd") = "Saturday"), (TEXT(TransactionsTable[DATE], "dddd") = "Sunday")), "Weekend", "Weekday")</f>
        <v>Weekend</v>
      </c>
      <c r="G336" s="11" t="str">
        <f>TEXT(TransactionsTable[DATE], "mmm - yyyy")</f>
        <v>Aug - 2015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x14ac:dyDescent="0.45">
      <c r="A337" s="3"/>
      <c r="B337" s="9">
        <v>42218</v>
      </c>
      <c r="C337" s="10">
        <v>35</v>
      </c>
      <c r="D337" s="11" t="s">
        <v>39</v>
      </c>
      <c r="E337" s="11" t="s">
        <v>20</v>
      </c>
      <c r="F337" s="11" t="str">
        <f>IF(OR((TEXT(TransactionsTable[DATE], "dddd") = "Saturday"), (TEXT(TransactionsTable[DATE], "dddd") = "Sunday")), "Weekend", "Weekday")</f>
        <v>Weekend</v>
      </c>
      <c r="G337" s="11" t="str">
        <f>TEXT(TransactionsTable[DATE], "mmm - yyyy")</f>
        <v>Aug - 2015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x14ac:dyDescent="0.45">
      <c r="A338" s="3"/>
      <c r="B338" s="9">
        <v>42216</v>
      </c>
      <c r="C338" s="10">
        <v>13</v>
      </c>
      <c r="D338" s="11" t="s">
        <v>41</v>
      </c>
      <c r="E338" s="11" t="s">
        <v>24</v>
      </c>
      <c r="F338" s="11" t="str">
        <f>IF(OR((TEXT(TransactionsTable[DATE], "dddd") = "Saturday"), (TEXT(TransactionsTable[DATE], "dddd") = "Sunday")), "Weekend", "Weekday")</f>
        <v>Weekday</v>
      </c>
      <c r="G338" s="11" t="str">
        <f>TEXT(TransactionsTable[DATE], "mmm - yyyy")</f>
        <v>Jul - 2015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x14ac:dyDescent="0.45">
      <c r="A339" s="3"/>
      <c r="B339" s="9">
        <v>42216</v>
      </c>
      <c r="C339" s="10">
        <v>3</v>
      </c>
      <c r="D339" s="11" t="s">
        <v>30</v>
      </c>
      <c r="E339" s="11" t="s">
        <v>26</v>
      </c>
      <c r="F339" s="11" t="str">
        <f>IF(OR((TEXT(TransactionsTable[DATE], "dddd") = "Saturday"), (TEXT(TransactionsTable[DATE], "dddd") = "Sunday")), "Weekend", "Weekday")</f>
        <v>Weekday</v>
      </c>
      <c r="G339" s="11" t="str">
        <f>TEXT(TransactionsTable[DATE], "mmm - yyyy")</f>
        <v>Jul - 2015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x14ac:dyDescent="0.45">
      <c r="A340" s="3"/>
      <c r="B340" s="9">
        <v>42216</v>
      </c>
      <c r="C340" s="10">
        <v>167</v>
      </c>
      <c r="D340" s="11" t="s">
        <v>30</v>
      </c>
      <c r="E340" s="11" t="s">
        <v>26</v>
      </c>
      <c r="F340" s="11" t="str">
        <f>IF(OR((TEXT(TransactionsTable[DATE], "dddd") = "Saturday"), (TEXT(TransactionsTable[DATE], "dddd") = "Sunday")), "Weekend", "Weekday")</f>
        <v>Weekday</v>
      </c>
      <c r="G340" s="11" t="str">
        <f>TEXT(TransactionsTable[DATE], "mmm - yyyy")</f>
        <v>Jul - 2015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x14ac:dyDescent="0.45">
      <c r="A341" s="3"/>
      <c r="B341" s="9">
        <v>42215</v>
      </c>
      <c r="C341" s="10">
        <v>16</v>
      </c>
      <c r="D341" s="11" t="s">
        <v>23</v>
      </c>
      <c r="E341" s="11" t="s">
        <v>24</v>
      </c>
      <c r="F341" s="11" t="str">
        <f>IF(OR((TEXT(TransactionsTable[DATE], "dddd") = "Saturday"), (TEXT(TransactionsTable[DATE], "dddd") = "Sunday")), "Weekend", "Weekday")</f>
        <v>Weekday</v>
      </c>
      <c r="G341" s="11" t="str">
        <f>TEXT(TransactionsTable[DATE], "mmm - yyyy")</f>
        <v>Jul - 2015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x14ac:dyDescent="0.45">
      <c r="A342" s="3"/>
      <c r="B342" s="9">
        <v>42215</v>
      </c>
      <c r="C342" s="10">
        <v>18</v>
      </c>
      <c r="D342" s="11" t="s">
        <v>23</v>
      </c>
      <c r="E342" s="11" t="s">
        <v>24</v>
      </c>
      <c r="F342" s="11" t="str">
        <f>IF(OR((TEXT(TransactionsTable[DATE], "dddd") = "Saturday"), (TEXT(TransactionsTable[DATE], "dddd") = "Sunday")), "Weekend", "Weekday")</f>
        <v>Weekday</v>
      </c>
      <c r="G342" s="11" t="str">
        <f>TEXT(TransactionsTable[DATE], "mmm - yyyy")</f>
        <v>Jul - 2015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x14ac:dyDescent="0.45">
      <c r="A343" s="3"/>
      <c r="B343" s="9">
        <v>42215</v>
      </c>
      <c r="C343" s="10">
        <v>265</v>
      </c>
      <c r="D343" s="11" t="s">
        <v>23</v>
      </c>
      <c r="E343" s="11" t="s">
        <v>24</v>
      </c>
      <c r="F343" s="11" t="str">
        <f>IF(OR((TEXT(TransactionsTable[DATE], "dddd") = "Saturday"), (TEXT(TransactionsTable[DATE], "dddd") = "Sunday")), "Weekend", "Weekday")</f>
        <v>Weekday</v>
      </c>
      <c r="G343" s="11" t="str">
        <f>TEXT(TransactionsTable[DATE], "mmm - yyyy")</f>
        <v>Jul - 2015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x14ac:dyDescent="0.45">
      <c r="A344" s="3"/>
      <c r="B344" s="9">
        <v>42215</v>
      </c>
      <c r="C344" s="10">
        <v>129</v>
      </c>
      <c r="D344" s="11" t="s">
        <v>17</v>
      </c>
      <c r="E344" s="11" t="s">
        <v>18</v>
      </c>
      <c r="F344" s="11" t="str">
        <f>IF(OR((TEXT(TransactionsTable[DATE], "dddd") = "Saturday"), (TEXT(TransactionsTable[DATE], "dddd") = "Sunday")), "Weekend", "Weekday")</f>
        <v>Weekday</v>
      </c>
      <c r="G344" s="11" t="str">
        <f>TEXT(TransactionsTable[DATE], "mmm - yyyy")</f>
        <v>Jul - 2015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x14ac:dyDescent="0.45">
      <c r="A345" s="3"/>
      <c r="B345" s="9">
        <v>42215</v>
      </c>
      <c r="C345" s="10">
        <v>58</v>
      </c>
      <c r="D345" s="11" t="s">
        <v>33</v>
      </c>
      <c r="E345" s="11" t="s">
        <v>28</v>
      </c>
      <c r="F345" s="11" t="str">
        <f>IF(OR((TEXT(TransactionsTable[DATE], "dddd") = "Saturday"), (TEXT(TransactionsTable[DATE], "dddd") = "Sunday")), "Weekend", "Weekday")</f>
        <v>Weekday</v>
      </c>
      <c r="G345" s="11" t="str">
        <f>TEXT(TransactionsTable[DATE], "mmm - yyyy")</f>
        <v>Jul - 2015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x14ac:dyDescent="0.45">
      <c r="A346" s="3"/>
      <c r="B346" s="9">
        <v>42214</v>
      </c>
      <c r="C346" s="10">
        <v>30</v>
      </c>
      <c r="D346" s="11" t="s">
        <v>178</v>
      </c>
      <c r="E346" s="11" t="s">
        <v>26</v>
      </c>
      <c r="F346" s="11" t="str">
        <f>IF(OR((TEXT(TransactionsTable[DATE], "dddd") = "Saturday"), (TEXT(TransactionsTable[DATE], "dddd") = "Sunday")), "Weekend", "Weekday")</f>
        <v>Weekday</v>
      </c>
      <c r="G346" s="11" t="str">
        <f>TEXT(TransactionsTable[DATE], "mmm - yyyy")</f>
        <v>Jul - 2015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x14ac:dyDescent="0.45">
      <c r="A347" s="3"/>
      <c r="B347" s="9">
        <v>42213</v>
      </c>
      <c r="C347" s="10">
        <v>10</v>
      </c>
      <c r="D347" s="11" t="s">
        <v>23</v>
      </c>
      <c r="E347" s="11" t="s">
        <v>24</v>
      </c>
      <c r="F347" s="11" t="str">
        <f>IF(OR((TEXT(TransactionsTable[DATE], "dddd") = "Saturday"), (TEXT(TransactionsTable[DATE], "dddd") = "Sunday")), "Weekend", "Weekday")</f>
        <v>Weekday</v>
      </c>
      <c r="G347" s="11" t="str">
        <f>TEXT(TransactionsTable[DATE], "mmm - yyyy")</f>
        <v>Jul - 2015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x14ac:dyDescent="0.45">
      <c r="A348" s="3"/>
      <c r="B348" s="9">
        <v>42212</v>
      </c>
      <c r="C348" s="10">
        <v>723</v>
      </c>
      <c r="D348" s="11" t="s">
        <v>177</v>
      </c>
      <c r="E348" s="11" t="s">
        <v>28</v>
      </c>
      <c r="F348" s="11" t="str">
        <f>IF(OR((TEXT(TransactionsTable[DATE], "dddd") = "Saturday"), (TEXT(TransactionsTable[DATE], "dddd") = "Sunday")), "Weekend", "Weekday")</f>
        <v>Weekday</v>
      </c>
      <c r="G348" s="11" t="str">
        <f>TEXT(TransactionsTable[DATE], "mmm - yyyy")</f>
        <v>Jul - 2015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x14ac:dyDescent="0.45">
      <c r="A349" s="3"/>
      <c r="B349" s="9">
        <v>42210</v>
      </c>
      <c r="C349" s="10">
        <v>4</v>
      </c>
      <c r="D349" s="11" t="s">
        <v>92</v>
      </c>
      <c r="E349" s="11" t="s">
        <v>24</v>
      </c>
      <c r="F349" s="11" t="str">
        <f>IF(OR((TEXT(TransactionsTable[DATE], "dddd") = "Saturday"), (TEXT(TransactionsTable[DATE], "dddd") = "Sunday")), "Weekend", "Weekday")</f>
        <v>Weekend</v>
      </c>
      <c r="G349" s="11" t="str">
        <f>TEXT(TransactionsTable[DATE], "mmm - yyyy")</f>
        <v>Jul - 2015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x14ac:dyDescent="0.45">
      <c r="A350" s="3"/>
      <c r="B350" s="9">
        <v>42210</v>
      </c>
      <c r="C350" s="10">
        <v>82</v>
      </c>
      <c r="D350" s="11" t="s">
        <v>92</v>
      </c>
      <c r="E350" s="11" t="s">
        <v>24</v>
      </c>
      <c r="F350" s="11" t="str">
        <f>IF(OR((TEXT(TransactionsTable[DATE], "dddd") = "Saturday"), (TEXT(TransactionsTable[DATE], "dddd") = "Sunday")), "Weekend", "Weekday")</f>
        <v>Weekend</v>
      </c>
      <c r="G350" s="11" t="str">
        <f>TEXT(TransactionsTable[DATE], "mmm - yyyy")</f>
        <v>Jul - 2015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x14ac:dyDescent="0.45">
      <c r="A351" s="3"/>
      <c r="B351" s="9">
        <v>42210</v>
      </c>
      <c r="C351" s="10">
        <v>77</v>
      </c>
      <c r="D351" s="11" t="s">
        <v>175</v>
      </c>
      <c r="E351" s="11" t="s">
        <v>22</v>
      </c>
      <c r="F351" s="11" t="str">
        <f>IF(OR((TEXT(TransactionsTable[DATE], "dddd") = "Saturday"), (TEXT(TransactionsTable[DATE], "dddd") = "Sunday")), "Weekend", "Weekday")</f>
        <v>Weekend</v>
      </c>
      <c r="G351" s="11" t="str">
        <f>TEXT(TransactionsTable[DATE], "mmm - yyyy")</f>
        <v>Jul - 2015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x14ac:dyDescent="0.45">
      <c r="A352" s="3"/>
      <c r="B352" s="9">
        <v>42210</v>
      </c>
      <c r="C352" s="10">
        <v>123</v>
      </c>
      <c r="D352" s="11" t="s">
        <v>176</v>
      </c>
      <c r="E352" s="11" t="s">
        <v>26</v>
      </c>
      <c r="F352" s="11" t="str">
        <f>IF(OR((TEXT(TransactionsTable[DATE], "dddd") = "Saturday"), (TEXT(TransactionsTable[DATE], "dddd") = "Sunday")), "Weekend", "Weekday")</f>
        <v>Weekend</v>
      </c>
      <c r="G352" s="11" t="str">
        <f>TEXT(TransactionsTable[DATE], "mmm - yyyy")</f>
        <v>Jul - 2015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x14ac:dyDescent="0.45">
      <c r="A353" s="3"/>
      <c r="B353" s="9">
        <v>42210</v>
      </c>
      <c r="C353" s="10">
        <v>12</v>
      </c>
      <c r="D353" s="11" t="s">
        <v>176</v>
      </c>
      <c r="E353" s="11" t="s">
        <v>26</v>
      </c>
      <c r="F353" s="11" t="str">
        <f>IF(OR((TEXT(TransactionsTable[DATE], "dddd") = "Saturday"), (TEXT(TransactionsTable[DATE], "dddd") = "Sunday")), "Weekend", "Weekday")</f>
        <v>Weekend</v>
      </c>
      <c r="G353" s="11" t="str">
        <f>TEXT(TransactionsTable[DATE], "mmm - yyyy")</f>
        <v>Jul - 2015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x14ac:dyDescent="0.45">
      <c r="A354" s="3"/>
      <c r="B354" s="9">
        <v>42210</v>
      </c>
      <c r="C354" s="10">
        <v>12</v>
      </c>
      <c r="D354" s="11" t="s">
        <v>176</v>
      </c>
      <c r="E354" s="11" t="s">
        <v>26</v>
      </c>
      <c r="F354" s="11" t="str">
        <f>IF(OR((TEXT(TransactionsTable[DATE], "dddd") = "Saturday"), (TEXT(TransactionsTable[DATE], "dddd") = "Sunday")), "Weekend", "Weekday")</f>
        <v>Weekend</v>
      </c>
      <c r="G354" s="11" t="str">
        <f>TEXT(TransactionsTable[DATE], "mmm - yyyy")</f>
        <v>Jul - 2015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x14ac:dyDescent="0.45">
      <c r="A355" s="3"/>
      <c r="B355" s="9">
        <v>42210</v>
      </c>
      <c r="C355" s="10">
        <v>135</v>
      </c>
      <c r="D355" s="11" t="s">
        <v>49</v>
      </c>
      <c r="E355" s="11" t="s">
        <v>50</v>
      </c>
      <c r="F355" s="11" t="str">
        <f>IF(OR((TEXT(TransactionsTable[DATE], "dddd") = "Saturday"), (TEXT(TransactionsTable[DATE], "dddd") = "Sunday")), "Weekend", "Weekday")</f>
        <v>Weekend</v>
      </c>
      <c r="G355" s="11" t="str">
        <f>TEXT(TransactionsTable[DATE], "mmm - yyyy")</f>
        <v>Jul - 2015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x14ac:dyDescent="0.45">
      <c r="A356" s="3"/>
      <c r="B356" s="9">
        <v>42209</v>
      </c>
      <c r="C356" s="10">
        <v>148</v>
      </c>
      <c r="D356" s="11" t="s">
        <v>174</v>
      </c>
      <c r="E356" s="11" t="s">
        <v>32</v>
      </c>
      <c r="F356" s="11" t="str">
        <f>IF(OR((TEXT(TransactionsTable[DATE], "dddd") = "Saturday"), (TEXT(TransactionsTable[DATE], "dddd") = "Sunday")), "Weekend", "Weekday")</f>
        <v>Weekday</v>
      </c>
      <c r="G356" s="11" t="str">
        <f>TEXT(TransactionsTable[DATE], "mmm - yyyy")</f>
        <v>Jul - 2015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x14ac:dyDescent="0.45">
      <c r="A357" s="3"/>
      <c r="B357" s="9">
        <v>42209</v>
      </c>
      <c r="C357" s="10">
        <v>11</v>
      </c>
      <c r="D357" s="11" t="s">
        <v>132</v>
      </c>
      <c r="E357" s="11" t="s">
        <v>24</v>
      </c>
      <c r="F357" s="11" t="str">
        <f>IF(OR((TEXT(TransactionsTable[DATE], "dddd") = "Saturday"), (TEXT(TransactionsTable[DATE], "dddd") = "Sunday")), "Weekend", "Weekday")</f>
        <v>Weekday</v>
      </c>
      <c r="G357" s="11" t="str">
        <f>TEXT(TransactionsTable[DATE], "mmm - yyyy")</f>
        <v>Jul - 2015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x14ac:dyDescent="0.45">
      <c r="A358" s="3"/>
      <c r="B358" s="9">
        <v>42208</v>
      </c>
      <c r="C358" s="10">
        <v>87</v>
      </c>
      <c r="D358" s="11" t="s">
        <v>172</v>
      </c>
      <c r="E358" s="11" t="s">
        <v>26</v>
      </c>
      <c r="F358" s="11" t="str">
        <f>IF(OR((TEXT(TransactionsTable[DATE], "dddd") = "Saturday"), (TEXT(TransactionsTable[DATE], "dddd") = "Sunday")), "Weekend", "Weekday")</f>
        <v>Weekday</v>
      </c>
      <c r="G358" s="11" t="str">
        <f>TEXT(TransactionsTable[DATE], "mmm - yyyy")</f>
        <v>Jul - 2015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x14ac:dyDescent="0.45">
      <c r="A359" s="3"/>
      <c r="B359" s="9">
        <v>42208</v>
      </c>
      <c r="C359" s="10">
        <v>167</v>
      </c>
      <c r="D359" s="11" t="s">
        <v>173</v>
      </c>
      <c r="E359" s="11" t="s">
        <v>26</v>
      </c>
      <c r="F359" s="11" t="str">
        <f>IF(OR((TEXT(TransactionsTable[DATE], "dddd") = "Saturday"), (TEXT(TransactionsTable[DATE], "dddd") = "Sunday")), "Weekend", "Weekday")</f>
        <v>Weekday</v>
      </c>
      <c r="G359" s="11" t="str">
        <f>TEXT(TransactionsTable[DATE], "mmm - yyyy")</f>
        <v>Jul - 2015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x14ac:dyDescent="0.45">
      <c r="A360" s="3"/>
      <c r="B360" s="9">
        <v>42208</v>
      </c>
      <c r="C360" s="10">
        <v>57</v>
      </c>
      <c r="D360" s="11" t="s">
        <v>27</v>
      </c>
      <c r="E360" s="11" t="s">
        <v>28</v>
      </c>
      <c r="F360" s="11" t="str">
        <f>IF(OR((TEXT(TransactionsTable[DATE], "dddd") = "Saturday"), (TEXT(TransactionsTable[DATE], "dddd") = "Sunday")), "Weekend", "Weekday")</f>
        <v>Weekday</v>
      </c>
      <c r="G360" s="11" t="str">
        <f>TEXT(TransactionsTable[DATE], "mmm - yyyy")</f>
        <v>Jul - 2015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x14ac:dyDescent="0.45">
      <c r="A361" s="3"/>
      <c r="B361" s="9">
        <v>42207</v>
      </c>
      <c r="C361" s="10">
        <v>12</v>
      </c>
      <c r="D361" s="11" t="s">
        <v>23</v>
      </c>
      <c r="E361" s="11" t="s">
        <v>24</v>
      </c>
      <c r="F361" s="11" t="str">
        <f>IF(OR((TEXT(TransactionsTable[DATE], "dddd") = "Saturday"), (TEXT(TransactionsTable[DATE], "dddd") = "Sunday")), "Weekend", "Weekday")</f>
        <v>Weekday</v>
      </c>
      <c r="G361" s="11" t="str">
        <f>TEXT(TransactionsTable[DATE], "mmm - yyyy")</f>
        <v>Jul - 2015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x14ac:dyDescent="0.45">
      <c r="A362" s="3"/>
      <c r="B362" s="9">
        <v>42207</v>
      </c>
      <c r="C362" s="10">
        <v>15</v>
      </c>
      <c r="D362" s="11" t="s">
        <v>23</v>
      </c>
      <c r="E362" s="11" t="s">
        <v>24</v>
      </c>
      <c r="F362" s="11" t="str">
        <f>IF(OR((TEXT(TransactionsTable[DATE], "dddd") = "Saturday"), (TEXT(TransactionsTable[DATE], "dddd") = "Sunday")), "Weekend", "Weekday")</f>
        <v>Weekday</v>
      </c>
      <c r="G362" s="11" t="str">
        <f>TEXT(TransactionsTable[DATE], "mmm - yyyy")</f>
        <v>Jul - 2015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x14ac:dyDescent="0.45">
      <c r="A363" s="3"/>
      <c r="B363" s="9">
        <v>42207</v>
      </c>
      <c r="C363" s="10">
        <v>15</v>
      </c>
      <c r="D363" s="11" t="s">
        <v>23</v>
      </c>
      <c r="E363" s="11" t="s">
        <v>24</v>
      </c>
      <c r="F363" s="11" t="str">
        <f>IF(OR((TEXT(TransactionsTable[DATE], "dddd") = "Saturday"), (TEXT(TransactionsTable[DATE], "dddd") = "Sunday")), "Weekend", "Weekday")</f>
        <v>Weekday</v>
      </c>
      <c r="G363" s="11" t="str">
        <f>TEXT(TransactionsTable[DATE], "mmm - yyyy")</f>
        <v>Jul - 2015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x14ac:dyDescent="0.45">
      <c r="A364" s="3"/>
      <c r="B364" s="9">
        <v>42207</v>
      </c>
      <c r="C364" s="10">
        <v>39</v>
      </c>
      <c r="D364" s="11" t="s">
        <v>44</v>
      </c>
      <c r="E364" s="11" t="s">
        <v>28</v>
      </c>
      <c r="F364" s="11" t="str">
        <f>IF(OR((TEXT(TransactionsTable[DATE], "dddd") = "Saturday"), (TEXT(TransactionsTable[DATE], "dddd") = "Sunday")), "Weekend", "Weekday")</f>
        <v>Weekday</v>
      </c>
      <c r="G364" s="11" t="str">
        <f>TEXT(TransactionsTable[DATE], "mmm - yyyy")</f>
        <v>Jul - 2015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x14ac:dyDescent="0.45">
      <c r="A365" s="3"/>
      <c r="B365" s="9">
        <v>42207</v>
      </c>
      <c r="C365" s="10">
        <v>37</v>
      </c>
      <c r="D365" s="11" t="s">
        <v>29</v>
      </c>
      <c r="E365" s="11" t="s">
        <v>26</v>
      </c>
      <c r="F365" s="11" t="str">
        <f>IF(OR((TEXT(TransactionsTable[DATE], "dddd") = "Saturday"), (TEXT(TransactionsTable[DATE], "dddd") = "Sunday")), "Weekend", "Weekday")</f>
        <v>Weekday</v>
      </c>
      <c r="G365" s="11" t="str">
        <f>TEXT(TransactionsTable[DATE], "mmm - yyyy")</f>
        <v>Jul - 2015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x14ac:dyDescent="0.45">
      <c r="A366" s="3"/>
      <c r="B366" s="9">
        <v>42206</v>
      </c>
      <c r="C366" s="10">
        <v>12</v>
      </c>
      <c r="D366" s="11" t="s">
        <v>23</v>
      </c>
      <c r="E366" s="11" t="s">
        <v>24</v>
      </c>
      <c r="F366" s="11" t="str">
        <f>IF(OR((TEXT(TransactionsTable[DATE], "dddd") = "Saturday"), (TEXT(TransactionsTable[DATE], "dddd") = "Sunday")), "Weekend", "Weekday")</f>
        <v>Weekday</v>
      </c>
      <c r="G366" s="11" t="str">
        <f>TEXT(TransactionsTable[DATE], "mmm - yyyy")</f>
        <v>Jul - 2015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x14ac:dyDescent="0.45">
      <c r="A367" s="3"/>
      <c r="B367" s="9">
        <v>42206</v>
      </c>
      <c r="C367" s="10">
        <v>21</v>
      </c>
      <c r="D367" s="11" t="s">
        <v>39</v>
      </c>
      <c r="E367" s="11" t="s">
        <v>20</v>
      </c>
      <c r="F367" s="11" t="str">
        <f>IF(OR((TEXT(TransactionsTable[DATE], "dddd") = "Saturday"), (TEXT(TransactionsTable[DATE], "dddd") = "Sunday")), "Weekend", "Weekday")</f>
        <v>Weekday</v>
      </c>
      <c r="G367" s="11" t="str">
        <f>TEXT(TransactionsTable[DATE], "mmm - yyyy")</f>
        <v>Jul - 2015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x14ac:dyDescent="0.45">
      <c r="A368" s="3"/>
      <c r="B368" s="9">
        <v>42205</v>
      </c>
      <c r="C368" s="10">
        <v>126</v>
      </c>
      <c r="D368" s="11" t="s">
        <v>43</v>
      </c>
      <c r="E368" s="11" t="s">
        <v>18</v>
      </c>
      <c r="F368" s="11" t="str">
        <f>IF(OR((TEXT(TransactionsTable[DATE], "dddd") = "Saturday"), (TEXT(TransactionsTable[DATE], "dddd") = "Sunday")), "Weekend", "Weekday")</f>
        <v>Weekday</v>
      </c>
      <c r="G368" s="11" t="str">
        <f>TEXT(TransactionsTable[DATE], "mmm - yyyy")</f>
        <v>Jul - 2015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x14ac:dyDescent="0.45">
      <c r="A369" s="3"/>
      <c r="B369" s="9">
        <v>42205</v>
      </c>
      <c r="C369" s="10">
        <v>30</v>
      </c>
      <c r="D369" s="11" t="s">
        <v>55</v>
      </c>
      <c r="E369" s="11" t="s">
        <v>24</v>
      </c>
      <c r="F369" s="11" t="str">
        <f>IF(OR((TEXT(TransactionsTable[DATE], "dddd") = "Saturday"), (TEXT(TransactionsTable[DATE], "dddd") = "Sunday")), "Weekend", "Weekday")</f>
        <v>Weekday</v>
      </c>
      <c r="G369" s="11" t="str">
        <f>TEXT(TransactionsTable[DATE], "mmm - yyyy")</f>
        <v>Jul - 2015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x14ac:dyDescent="0.45">
      <c r="A370" s="3"/>
      <c r="B370" s="9">
        <v>42205</v>
      </c>
      <c r="C370" s="10">
        <v>136</v>
      </c>
      <c r="D370" s="11" t="s">
        <v>170</v>
      </c>
      <c r="E370" s="11" t="s">
        <v>69</v>
      </c>
      <c r="F370" s="11" t="str">
        <f>IF(OR((TEXT(TransactionsTable[DATE], "dddd") = "Saturday"), (TEXT(TransactionsTable[DATE], "dddd") = "Sunday")), "Weekend", "Weekday")</f>
        <v>Weekday</v>
      </c>
      <c r="G370" s="11" t="str">
        <f>TEXT(TransactionsTable[DATE], "mmm - yyyy")</f>
        <v>Jul - 2015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x14ac:dyDescent="0.45">
      <c r="A371" s="3"/>
      <c r="B371" s="9">
        <v>42205</v>
      </c>
      <c r="C371" s="10">
        <v>45</v>
      </c>
      <c r="D371" s="11" t="s">
        <v>30</v>
      </c>
      <c r="E371" s="11" t="s">
        <v>26</v>
      </c>
      <c r="F371" s="11" t="str">
        <f>IF(OR((TEXT(TransactionsTable[DATE], "dddd") = "Saturday"), (TEXT(TransactionsTable[DATE], "dddd") = "Sunday")), "Weekend", "Weekday")</f>
        <v>Weekday</v>
      </c>
      <c r="G371" s="11" t="str">
        <f>TEXT(TransactionsTable[DATE], "mmm - yyyy")</f>
        <v>Jul - 2015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x14ac:dyDescent="0.45">
      <c r="A372" s="3"/>
      <c r="B372" s="9">
        <v>42205</v>
      </c>
      <c r="C372" s="10">
        <v>87</v>
      </c>
      <c r="D372" s="11" t="s">
        <v>171</v>
      </c>
      <c r="E372" s="11" t="s">
        <v>69</v>
      </c>
      <c r="F372" s="11" t="str">
        <f>IF(OR((TEXT(TransactionsTable[DATE], "dddd") = "Saturday"), (TEXT(TransactionsTable[DATE], "dddd") = "Sunday")), "Weekend", "Weekday")</f>
        <v>Weekday</v>
      </c>
      <c r="G372" s="11" t="str">
        <f>TEXT(TransactionsTable[DATE], "mmm - yyyy")</f>
        <v>Jul - 2015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x14ac:dyDescent="0.45">
      <c r="A373" s="3"/>
      <c r="B373" s="9">
        <v>42204</v>
      </c>
      <c r="C373" s="10">
        <v>73</v>
      </c>
      <c r="D373" s="11" t="s">
        <v>61</v>
      </c>
      <c r="E373" s="11" t="s">
        <v>24</v>
      </c>
      <c r="F373" s="11" t="str">
        <f>IF(OR((TEXT(TransactionsTable[DATE], "dddd") = "Saturday"), (TEXT(TransactionsTable[DATE], "dddd") = "Sunday")), "Weekend", "Weekday")</f>
        <v>Weekend</v>
      </c>
      <c r="G373" s="11" t="str">
        <f>TEXT(TransactionsTable[DATE], "mmm - yyyy")</f>
        <v>Jul - 2015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x14ac:dyDescent="0.45">
      <c r="A374" s="3"/>
      <c r="B374" s="9">
        <v>42202</v>
      </c>
      <c r="C374" s="10">
        <v>200</v>
      </c>
      <c r="D374" s="11" t="s">
        <v>37</v>
      </c>
      <c r="E374" s="11" t="s">
        <v>26</v>
      </c>
      <c r="F374" s="11" t="str">
        <f>IF(OR((TEXT(TransactionsTable[DATE], "dddd") = "Saturday"), (TEXT(TransactionsTable[DATE], "dddd") = "Sunday")), "Weekend", "Weekday")</f>
        <v>Weekday</v>
      </c>
      <c r="G374" s="11" t="str">
        <f>TEXT(TransactionsTable[DATE], "mmm - yyyy")</f>
        <v>Jul - 2015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x14ac:dyDescent="0.45">
      <c r="A375" s="3"/>
      <c r="B375" s="9">
        <v>42202</v>
      </c>
      <c r="C375" s="10">
        <v>43</v>
      </c>
      <c r="D375" s="11" t="s">
        <v>37</v>
      </c>
      <c r="E375" s="11" t="s">
        <v>28</v>
      </c>
      <c r="F375" s="11" t="str">
        <f>IF(OR((TEXT(TransactionsTable[DATE], "dddd") = "Saturday"), (TEXT(TransactionsTable[DATE], "dddd") = "Sunday")), "Weekend", "Weekday")</f>
        <v>Weekday</v>
      </c>
      <c r="G375" s="11" t="str">
        <f>TEXT(TransactionsTable[DATE], "mmm - yyyy")</f>
        <v>Jul - 2015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x14ac:dyDescent="0.45">
      <c r="A376" s="3"/>
      <c r="B376" s="9">
        <v>42201</v>
      </c>
      <c r="C376" s="10">
        <v>324</v>
      </c>
      <c r="D376" s="11" t="s">
        <v>169</v>
      </c>
      <c r="E376" s="11" t="s">
        <v>24</v>
      </c>
      <c r="F376" s="11" t="str">
        <f>IF(OR((TEXT(TransactionsTable[DATE], "dddd") = "Saturday"), (TEXT(TransactionsTable[DATE], "dddd") = "Sunday")), "Weekend", "Weekday")</f>
        <v>Weekday</v>
      </c>
      <c r="G376" s="11" t="str">
        <f>TEXT(TransactionsTable[DATE], "mmm - yyyy")</f>
        <v>Jul - 2015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x14ac:dyDescent="0.45">
      <c r="A377" s="3"/>
      <c r="B377" s="9">
        <v>42201</v>
      </c>
      <c r="C377" s="10">
        <v>14</v>
      </c>
      <c r="D377" s="11" t="s">
        <v>37</v>
      </c>
      <c r="E377" s="11" t="s">
        <v>26</v>
      </c>
      <c r="F377" s="11" t="str">
        <f>IF(OR((TEXT(TransactionsTable[DATE], "dddd") = "Saturday"), (TEXT(TransactionsTable[DATE], "dddd") = "Sunday")), "Weekend", "Weekday")</f>
        <v>Weekday</v>
      </c>
      <c r="G377" s="11" t="str">
        <f>TEXT(TransactionsTable[DATE], "mmm - yyyy")</f>
        <v>Jul - 2015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x14ac:dyDescent="0.45">
      <c r="A378" s="3"/>
      <c r="B378" s="9">
        <v>42200</v>
      </c>
      <c r="C378" s="10">
        <v>14</v>
      </c>
      <c r="D378" s="11" t="s">
        <v>167</v>
      </c>
      <c r="E378" s="11" t="s">
        <v>69</v>
      </c>
      <c r="F378" s="11" t="str">
        <f>IF(OR((TEXT(TransactionsTable[DATE], "dddd") = "Saturday"), (TEXT(TransactionsTable[DATE], "dddd") = "Sunday")), "Weekend", "Weekday")</f>
        <v>Weekday</v>
      </c>
      <c r="G378" s="11" t="str">
        <f>TEXT(TransactionsTable[DATE], "mmm - yyyy")</f>
        <v>Jul - 2015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x14ac:dyDescent="0.45">
      <c r="A379" s="3"/>
      <c r="B379" s="9">
        <v>42200</v>
      </c>
      <c r="C379" s="10">
        <v>154</v>
      </c>
      <c r="D379" s="11" t="s">
        <v>168</v>
      </c>
      <c r="E379" s="11" t="s">
        <v>69</v>
      </c>
      <c r="F379" s="11" t="str">
        <f>IF(OR((TEXT(TransactionsTable[DATE], "dddd") = "Saturday"), (TEXT(TransactionsTable[DATE], "dddd") = "Sunday")), "Weekend", "Weekday")</f>
        <v>Weekday</v>
      </c>
      <c r="G379" s="11" t="str">
        <f>TEXT(TransactionsTable[DATE], "mmm - yyyy")</f>
        <v>Jul - 2015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x14ac:dyDescent="0.45">
      <c r="A380" s="3"/>
      <c r="B380" s="9">
        <v>42199</v>
      </c>
      <c r="C380" s="10">
        <v>50</v>
      </c>
      <c r="D380" s="11" t="s">
        <v>126</v>
      </c>
      <c r="E380" s="11" t="s">
        <v>69</v>
      </c>
      <c r="F380" s="11" t="str">
        <f>IF(OR((TEXT(TransactionsTable[DATE], "dddd") = "Saturday"), (TEXT(TransactionsTable[DATE], "dddd") = "Sunday")), "Weekend", "Weekday")</f>
        <v>Weekday</v>
      </c>
      <c r="G380" s="11" t="str">
        <f>TEXT(TransactionsTable[DATE], "mmm - yyyy")</f>
        <v>Jul - 2015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x14ac:dyDescent="0.45">
      <c r="A381" s="3"/>
      <c r="B381" s="9">
        <v>42199</v>
      </c>
      <c r="C381" s="10">
        <v>1187</v>
      </c>
      <c r="D381" s="11" t="s">
        <v>165</v>
      </c>
      <c r="E381" s="11" t="s">
        <v>69</v>
      </c>
      <c r="F381" s="11" t="str">
        <f>IF(OR((TEXT(TransactionsTable[DATE], "dddd") = "Saturday"), (TEXT(TransactionsTable[DATE], "dddd") = "Sunday")), "Weekend", "Weekday")</f>
        <v>Weekday</v>
      </c>
      <c r="G381" s="11" t="str">
        <f>TEXT(TransactionsTable[DATE], "mmm - yyyy")</f>
        <v>Jul - 2015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x14ac:dyDescent="0.45">
      <c r="A382" s="3"/>
      <c r="B382" s="9">
        <v>42199</v>
      </c>
      <c r="C382" s="10">
        <v>106</v>
      </c>
      <c r="D382" s="11" t="s">
        <v>166</v>
      </c>
      <c r="E382" s="11" t="s">
        <v>22</v>
      </c>
      <c r="F382" s="11" t="str">
        <f>IF(OR((TEXT(TransactionsTable[DATE], "dddd") = "Saturday"), (TEXT(TransactionsTable[DATE], "dddd") = "Sunday")), "Weekend", "Weekday")</f>
        <v>Weekday</v>
      </c>
      <c r="G382" s="11" t="str">
        <f>TEXT(TransactionsTable[DATE], "mmm - yyyy")</f>
        <v>Jul - 2015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x14ac:dyDescent="0.45">
      <c r="A383" s="3"/>
      <c r="B383" s="9">
        <v>42199</v>
      </c>
      <c r="C383" s="10">
        <v>3</v>
      </c>
      <c r="D383" s="11" t="s">
        <v>162</v>
      </c>
      <c r="E383" s="11" t="s">
        <v>26</v>
      </c>
      <c r="F383" s="11" t="str">
        <f>IF(OR((TEXT(TransactionsTable[DATE], "dddd") = "Saturday"), (TEXT(TransactionsTable[DATE], "dddd") = "Sunday")), "Weekend", "Weekday")</f>
        <v>Weekday</v>
      </c>
      <c r="G383" s="11" t="str">
        <f>TEXT(TransactionsTable[DATE], "mmm - yyyy")</f>
        <v>Jul - 2015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x14ac:dyDescent="0.45">
      <c r="A384" s="3"/>
      <c r="B384" s="9">
        <v>42199</v>
      </c>
      <c r="C384" s="10">
        <v>64</v>
      </c>
      <c r="D384" s="11" t="s">
        <v>162</v>
      </c>
      <c r="E384" s="11" t="s">
        <v>26</v>
      </c>
      <c r="F384" s="11" t="str">
        <f>IF(OR((TEXT(TransactionsTable[DATE], "dddd") = "Saturday"), (TEXT(TransactionsTable[DATE], "dddd") = "Sunday")), "Weekend", "Weekday")</f>
        <v>Weekday</v>
      </c>
      <c r="G384" s="11" t="str">
        <f>TEXT(TransactionsTable[DATE], "mmm - yyyy")</f>
        <v>Jul - 2015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x14ac:dyDescent="0.45">
      <c r="A385" s="3"/>
      <c r="B385" s="9">
        <v>42199</v>
      </c>
      <c r="C385" s="10">
        <v>48</v>
      </c>
      <c r="D385" s="11" t="s">
        <v>33</v>
      </c>
      <c r="E385" s="11" t="s">
        <v>28</v>
      </c>
      <c r="F385" s="11" t="str">
        <f>IF(OR((TEXT(TransactionsTable[DATE], "dddd") = "Saturday"), (TEXT(TransactionsTable[DATE], "dddd") = "Sunday")), "Weekend", "Weekday")</f>
        <v>Weekday</v>
      </c>
      <c r="G385" s="11" t="str">
        <f>TEXT(TransactionsTable[DATE], "mmm - yyyy")</f>
        <v>Jul - 2015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x14ac:dyDescent="0.45">
      <c r="A386" s="3"/>
      <c r="B386" s="9">
        <v>42198</v>
      </c>
      <c r="C386" s="10">
        <v>56</v>
      </c>
      <c r="D386" s="11" t="s">
        <v>164</v>
      </c>
      <c r="E386" s="11" t="s">
        <v>22</v>
      </c>
      <c r="F386" s="11" t="str">
        <f>IF(OR((TEXT(TransactionsTable[DATE], "dddd") = "Saturday"), (TEXT(TransactionsTable[DATE], "dddd") = "Sunday")), "Weekend", "Weekday")</f>
        <v>Weekday</v>
      </c>
      <c r="G386" s="11" t="str">
        <f>TEXT(TransactionsTable[DATE], "mmm - yyyy")</f>
        <v>Jul - 2015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x14ac:dyDescent="0.45">
      <c r="A387" s="3"/>
      <c r="B387" s="9">
        <v>42197</v>
      </c>
      <c r="C387" s="10">
        <v>57</v>
      </c>
      <c r="D387" s="11" t="s">
        <v>44</v>
      </c>
      <c r="E387" s="11" t="s">
        <v>28</v>
      </c>
      <c r="F387" s="11" t="str">
        <f>IF(OR((TEXT(TransactionsTable[DATE], "dddd") = "Saturday"), (TEXT(TransactionsTable[DATE], "dddd") = "Sunday")), "Weekend", "Weekday")</f>
        <v>Weekend</v>
      </c>
      <c r="G387" s="11" t="str">
        <f>TEXT(TransactionsTable[DATE], "mmm - yyyy")</f>
        <v>Jul - 2015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x14ac:dyDescent="0.45">
      <c r="A388" s="3"/>
      <c r="B388" s="9">
        <v>42197</v>
      </c>
      <c r="C388" s="10">
        <v>84</v>
      </c>
      <c r="D388" s="11" t="s">
        <v>163</v>
      </c>
      <c r="E388" s="11" t="s">
        <v>22</v>
      </c>
      <c r="F388" s="11" t="str">
        <f>IF(OR((TEXT(TransactionsTable[DATE], "dddd") = "Saturday"), (TEXT(TransactionsTable[DATE], "dddd") = "Sunday")), "Weekend", "Weekday")</f>
        <v>Weekend</v>
      </c>
      <c r="G388" s="11" t="str">
        <f>TEXT(TransactionsTable[DATE], "mmm - yyyy")</f>
        <v>Jul - 2015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x14ac:dyDescent="0.45">
      <c r="A389" s="3"/>
      <c r="B389" s="9">
        <v>42196</v>
      </c>
      <c r="C389" s="10">
        <v>8</v>
      </c>
      <c r="D389" s="11" t="s">
        <v>158</v>
      </c>
      <c r="E389" s="11" t="s">
        <v>22</v>
      </c>
      <c r="F389" s="11" t="str">
        <f>IF(OR((TEXT(TransactionsTable[DATE], "dddd") = "Saturday"), (TEXT(TransactionsTable[DATE], "dddd") = "Sunday")), "Weekend", "Weekday")</f>
        <v>Weekend</v>
      </c>
      <c r="G389" s="11" t="str">
        <f>TEXT(TransactionsTable[DATE], "mmm - yyyy")</f>
        <v>Jul - 2015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x14ac:dyDescent="0.45">
      <c r="A390" s="3"/>
      <c r="B390" s="9">
        <v>42196</v>
      </c>
      <c r="C390" s="10">
        <v>8</v>
      </c>
      <c r="D390" s="11" t="s">
        <v>158</v>
      </c>
      <c r="E390" s="11" t="s">
        <v>22</v>
      </c>
      <c r="F390" s="11" t="str">
        <f>IF(OR((TEXT(TransactionsTable[DATE], "dddd") = "Saturday"), (TEXT(TransactionsTable[DATE], "dddd") = "Sunday")), "Weekend", "Weekday")</f>
        <v>Weekend</v>
      </c>
      <c r="G390" s="11" t="str">
        <f>TEXT(TransactionsTable[DATE], "mmm - yyyy")</f>
        <v>Jul - 2015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x14ac:dyDescent="0.45">
      <c r="A391" s="3"/>
      <c r="B391" s="9">
        <v>42196</v>
      </c>
      <c r="C391" s="10">
        <v>4</v>
      </c>
      <c r="D391" s="11" t="s">
        <v>158</v>
      </c>
      <c r="E391" s="11" t="s">
        <v>22</v>
      </c>
      <c r="F391" s="11" t="str">
        <f>IF(OR((TEXT(TransactionsTable[DATE], "dddd") = "Saturday"), (TEXT(TransactionsTable[DATE], "dddd") = "Sunday")), "Weekend", "Weekday")</f>
        <v>Weekend</v>
      </c>
      <c r="G391" s="11" t="str">
        <f>TEXT(TransactionsTable[DATE], "mmm - yyyy")</f>
        <v>Jul - 2015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x14ac:dyDescent="0.45">
      <c r="A392" s="3"/>
      <c r="B392" s="9">
        <v>42196</v>
      </c>
      <c r="C392" s="10">
        <v>8</v>
      </c>
      <c r="D392" s="11" t="s">
        <v>158</v>
      </c>
      <c r="E392" s="11" t="s">
        <v>22</v>
      </c>
      <c r="F392" s="11" t="str">
        <f>IF(OR((TEXT(TransactionsTable[DATE], "dddd") = "Saturday"), (TEXT(TransactionsTable[DATE], "dddd") = "Sunday")), "Weekend", "Weekday")</f>
        <v>Weekend</v>
      </c>
      <c r="G392" s="11" t="str">
        <f>TEXT(TransactionsTable[DATE], "mmm - yyyy")</f>
        <v>Jul - 2015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x14ac:dyDescent="0.45">
      <c r="A393" s="3"/>
      <c r="B393" s="9">
        <v>42196</v>
      </c>
      <c r="C393" s="10">
        <v>55</v>
      </c>
      <c r="D393" s="11" t="s">
        <v>158</v>
      </c>
      <c r="E393" s="11" t="s">
        <v>22</v>
      </c>
      <c r="F393" s="11" t="str">
        <f>IF(OR((TEXT(TransactionsTable[DATE], "dddd") = "Saturday"), (TEXT(TransactionsTable[DATE], "dddd") = "Sunday")), "Weekend", "Weekday")</f>
        <v>Weekend</v>
      </c>
      <c r="G393" s="11" t="str">
        <f>TEXT(TransactionsTable[DATE], "mmm - yyyy")</f>
        <v>Jul - 2015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x14ac:dyDescent="0.45">
      <c r="A394" s="3"/>
      <c r="B394" s="9">
        <v>42196</v>
      </c>
      <c r="C394" s="10">
        <v>11</v>
      </c>
      <c r="D394" s="11" t="s">
        <v>158</v>
      </c>
      <c r="E394" s="11" t="s">
        <v>22</v>
      </c>
      <c r="F394" s="11" t="str">
        <f>IF(OR((TEXT(TransactionsTable[DATE], "dddd") = "Saturday"), (TEXT(TransactionsTable[DATE], "dddd") = "Sunday")), "Weekend", "Weekday")</f>
        <v>Weekend</v>
      </c>
      <c r="G394" s="11" t="str">
        <f>TEXT(TransactionsTable[DATE], "mmm - yyyy")</f>
        <v>Jul - 2015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x14ac:dyDescent="0.45">
      <c r="A395" s="3"/>
      <c r="B395" s="9">
        <v>42196</v>
      </c>
      <c r="C395" s="10">
        <v>16</v>
      </c>
      <c r="D395" s="11" t="s">
        <v>158</v>
      </c>
      <c r="E395" s="11" t="s">
        <v>22</v>
      </c>
      <c r="F395" s="11" t="str">
        <f>IF(OR((TEXT(TransactionsTable[DATE], "dddd") = "Saturday"), (TEXT(TransactionsTable[DATE], "dddd") = "Sunday")), "Weekend", "Weekday")</f>
        <v>Weekend</v>
      </c>
      <c r="G395" s="11" t="str">
        <f>TEXT(TransactionsTable[DATE], "mmm - yyyy")</f>
        <v>Jul - 2015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x14ac:dyDescent="0.45">
      <c r="A396" s="3"/>
      <c r="B396" s="9">
        <v>42196</v>
      </c>
      <c r="C396" s="10">
        <v>15</v>
      </c>
      <c r="D396" s="11" t="s">
        <v>158</v>
      </c>
      <c r="E396" s="11" t="s">
        <v>22</v>
      </c>
      <c r="F396" s="11" t="str">
        <f>IF(OR((TEXT(TransactionsTable[DATE], "dddd") = "Saturday"), (TEXT(TransactionsTable[DATE], "dddd") = "Sunday")), "Weekend", "Weekday")</f>
        <v>Weekend</v>
      </c>
      <c r="G396" s="11" t="str">
        <f>TEXT(TransactionsTable[DATE], "mmm - yyyy")</f>
        <v>Jul - 2015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x14ac:dyDescent="0.45">
      <c r="A397" s="3"/>
      <c r="B397" s="9">
        <v>42195</v>
      </c>
      <c r="C397" s="10">
        <v>92</v>
      </c>
      <c r="D397" s="11" t="s">
        <v>161</v>
      </c>
      <c r="E397" s="11" t="s">
        <v>22</v>
      </c>
      <c r="F397" s="11" t="str">
        <f>IF(OR((TEXT(TransactionsTable[DATE], "dddd") = "Saturday"), (TEXT(TransactionsTable[DATE], "dddd") = "Sunday")), "Weekend", "Weekday")</f>
        <v>Weekday</v>
      </c>
      <c r="G397" s="11" t="str">
        <f>TEXT(TransactionsTable[DATE], "mmm - yyyy")</f>
        <v>Jul - 2015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x14ac:dyDescent="0.45">
      <c r="A398" s="3"/>
      <c r="B398" s="9">
        <v>42195</v>
      </c>
      <c r="C398" s="10">
        <v>21</v>
      </c>
      <c r="D398" s="11" t="s">
        <v>162</v>
      </c>
      <c r="E398" s="11" t="s">
        <v>22</v>
      </c>
      <c r="F398" s="11" t="str">
        <f>IF(OR((TEXT(TransactionsTable[DATE], "dddd") = "Saturday"), (TEXT(TransactionsTable[DATE], "dddd") = "Sunday")), "Weekend", "Weekday")</f>
        <v>Weekday</v>
      </c>
      <c r="G398" s="11" t="str">
        <f>TEXT(TransactionsTable[DATE], "mmm - yyyy")</f>
        <v>Jul - 2015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x14ac:dyDescent="0.45">
      <c r="A399" s="3"/>
      <c r="B399" s="9">
        <v>42195</v>
      </c>
      <c r="C399" s="10">
        <v>43</v>
      </c>
      <c r="D399" s="11" t="s">
        <v>162</v>
      </c>
      <c r="E399" s="11" t="s">
        <v>22</v>
      </c>
      <c r="F399" s="11" t="str">
        <f>IF(OR((TEXT(TransactionsTable[DATE], "dddd") = "Saturday"), (TEXT(TransactionsTable[DATE], "dddd") = "Sunday")), "Weekend", "Weekday")</f>
        <v>Weekday</v>
      </c>
      <c r="G399" s="11" t="str">
        <f>TEXT(TransactionsTable[DATE], "mmm - yyyy")</f>
        <v>Jul - 2015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x14ac:dyDescent="0.45">
      <c r="A400" s="3"/>
      <c r="B400" s="9">
        <v>42194</v>
      </c>
      <c r="C400" s="10">
        <v>8</v>
      </c>
      <c r="D400" s="11" t="s">
        <v>158</v>
      </c>
      <c r="E400" s="11" t="s">
        <v>22</v>
      </c>
      <c r="F400" s="11" t="str">
        <f>IF(OR((TEXT(TransactionsTable[DATE], "dddd") = "Saturday"), (TEXT(TransactionsTable[DATE], "dddd") = "Sunday")), "Weekend", "Weekday")</f>
        <v>Weekday</v>
      </c>
      <c r="G400" s="11" t="str">
        <f>TEXT(TransactionsTable[DATE], "mmm - yyyy")</f>
        <v>Jul - 2015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x14ac:dyDescent="0.45">
      <c r="A401" s="3"/>
      <c r="B401" s="9">
        <v>42194</v>
      </c>
      <c r="C401" s="10">
        <v>32</v>
      </c>
      <c r="D401" s="11" t="s">
        <v>158</v>
      </c>
      <c r="E401" s="11" t="s">
        <v>22</v>
      </c>
      <c r="F401" s="11" t="str">
        <f>IF(OR((TEXT(TransactionsTable[DATE], "dddd") = "Saturday"), (TEXT(TransactionsTable[DATE], "dddd") = "Sunday")), "Weekend", "Weekday")</f>
        <v>Weekday</v>
      </c>
      <c r="G401" s="11" t="str">
        <f>TEXT(TransactionsTable[DATE], "mmm - yyyy")</f>
        <v>Jul - 2015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x14ac:dyDescent="0.45">
      <c r="A402" s="3"/>
      <c r="B402" s="9">
        <v>42194</v>
      </c>
      <c r="C402" s="10">
        <v>8</v>
      </c>
      <c r="D402" s="11" t="s">
        <v>160</v>
      </c>
      <c r="E402" s="11" t="s">
        <v>26</v>
      </c>
      <c r="F402" s="11" t="str">
        <f>IF(OR((TEXT(TransactionsTable[DATE], "dddd") = "Saturday"), (TEXT(TransactionsTable[DATE], "dddd") = "Sunday")), "Weekend", "Weekday")</f>
        <v>Weekday</v>
      </c>
      <c r="G402" s="11" t="str">
        <f>TEXT(TransactionsTable[DATE], "mmm - yyyy")</f>
        <v>Jul - 2015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x14ac:dyDescent="0.45">
      <c r="A403" s="3"/>
      <c r="B403" s="9">
        <v>42194</v>
      </c>
      <c r="C403" s="10">
        <v>18</v>
      </c>
      <c r="D403" s="11" t="s">
        <v>160</v>
      </c>
      <c r="E403" s="11" t="s">
        <v>26</v>
      </c>
      <c r="F403" s="11" t="str">
        <f>IF(OR((TEXT(TransactionsTable[DATE], "dddd") = "Saturday"), (TEXT(TransactionsTable[DATE], "dddd") = "Sunday")), "Weekend", "Weekday")</f>
        <v>Weekday</v>
      </c>
      <c r="G403" s="11" t="str">
        <f>TEXT(TransactionsTable[DATE], "mmm - yyyy")</f>
        <v>Jul - 2015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x14ac:dyDescent="0.45">
      <c r="A404" s="3"/>
      <c r="B404" s="9">
        <v>42194</v>
      </c>
      <c r="C404" s="10">
        <v>6</v>
      </c>
      <c r="D404" s="11" t="s">
        <v>158</v>
      </c>
      <c r="E404" s="11" t="s">
        <v>22</v>
      </c>
      <c r="F404" s="11" t="str">
        <f>IF(OR((TEXT(TransactionsTable[DATE], "dddd") = "Saturday"), (TEXT(TransactionsTable[DATE], "dddd") = "Sunday")), "Weekend", "Weekday")</f>
        <v>Weekday</v>
      </c>
      <c r="G404" s="11" t="str">
        <f>TEXT(TransactionsTable[DATE], "mmm - yyyy")</f>
        <v>Jul - 2015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x14ac:dyDescent="0.45">
      <c r="A405" s="3"/>
      <c r="B405" s="9">
        <v>42194</v>
      </c>
      <c r="C405" s="10">
        <v>6</v>
      </c>
      <c r="D405" s="11" t="s">
        <v>158</v>
      </c>
      <c r="E405" s="11" t="s">
        <v>22</v>
      </c>
      <c r="F405" s="11" t="str">
        <f>IF(OR((TEXT(TransactionsTable[DATE], "dddd") = "Saturday"), (TEXT(TransactionsTable[DATE], "dddd") = "Sunday")), "Weekend", "Weekday")</f>
        <v>Weekday</v>
      </c>
      <c r="G405" s="11" t="str">
        <f>TEXT(TransactionsTable[DATE], "mmm - yyyy")</f>
        <v>Jul - 2015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x14ac:dyDescent="0.45">
      <c r="A406" s="3"/>
      <c r="B406" s="9">
        <v>42194</v>
      </c>
      <c r="C406" s="10">
        <v>3</v>
      </c>
      <c r="D406" s="11" t="s">
        <v>158</v>
      </c>
      <c r="E406" s="11" t="s">
        <v>22</v>
      </c>
      <c r="F406" s="11" t="str">
        <f>IF(OR((TEXT(TransactionsTable[DATE], "dddd") = "Saturday"), (TEXT(TransactionsTable[DATE], "dddd") = "Sunday")), "Weekend", "Weekday")</f>
        <v>Weekday</v>
      </c>
      <c r="G406" s="11" t="str">
        <f>TEXT(TransactionsTable[DATE], "mmm - yyyy")</f>
        <v>Jul - 2015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x14ac:dyDescent="0.45">
      <c r="A407" s="3"/>
      <c r="B407" s="9">
        <v>42194</v>
      </c>
      <c r="C407" s="10">
        <v>12</v>
      </c>
      <c r="D407" s="11" t="s">
        <v>158</v>
      </c>
      <c r="E407" s="11" t="s">
        <v>22</v>
      </c>
      <c r="F407" s="11" t="str">
        <f>IF(OR((TEXT(TransactionsTable[DATE], "dddd") = "Saturday"), (TEXT(TransactionsTable[DATE], "dddd") = "Sunday")), "Weekend", "Weekday")</f>
        <v>Weekday</v>
      </c>
      <c r="G407" s="11" t="str">
        <f>TEXT(TransactionsTable[DATE], "mmm - yyyy")</f>
        <v>Jul - 2015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x14ac:dyDescent="0.45">
      <c r="A408" s="3"/>
      <c r="B408" s="9">
        <v>42194</v>
      </c>
      <c r="C408" s="10">
        <v>6</v>
      </c>
      <c r="D408" s="11" t="s">
        <v>158</v>
      </c>
      <c r="E408" s="11" t="s">
        <v>22</v>
      </c>
      <c r="F408" s="11" t="str">
        <f>IF(OR((TEXT(TransactionsTable[DATE], "dddd") = "Saturday"), (TEXT(TransactionsTable[DATE], "dddd") = "Sunday")), "Weekend", "Weekday")</f>
        <v>Weekday</v>
      </c>
      <c r="G408" s="11" t="str">
        <f>TEXT(TransactionsTable[DATE], "mmm - yyyy")</f>
        <v>Jul - 2015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x14ac:dyDescent="0.45">
      <c r="A409" s="3"/>
      <c r="B409" s="9">
        <v>42194</v>
      </c>
      <c r="C409" s="10">
        <v>8</v>
      </c>
      <c r="D409" s="11" t="s">
        <v>158</v>
      </c>
      <c r="E409" s="11" t="s">
        <v>22</v>
      </c>
      <c r="F409" s="11" t="str">
        <f>IF(OR((TEXT(TransactionsTable[DATE], "dddd") = "Saturday"), (TEXT(TransactionsTable[DATE], "dddd") = "Sunday")), "Weekend", "Weekday")</f>
        <v>Weekday</v>
      </c>
      <c r="G409" s="11" t="str">
        <f>TEXT(TransactionsTable[DATE], "mmm - yyyy")</f>
        <v>Jul - 2015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x14ac:dyDescent="0.45">
      <c r="A410" s="3"/>
      <c r="B410" s="9">
        <v>42194</v>
      </c>
      <c r="C410" s="10">
        <v>22</v>
      </c>
      <c r="D410" s="11" t="s">
        <v>158</v>
      </c>
      <c r="E410" s="11" t="s">
        <v>22</v>
      </c>
      <c r="F410" s="11" t="str">
        <f>IF(OR((TEXT(TransactionsTable[DATE], "dddd") = "Saturday"), (TEXT(TransactionsTable[DATE], "dddd") = "Sunday")), "Weekend", "Weekday")</f>
        <v>Weekday</v>
      </c>
      <c r="G410" s="11" t="str">
        <f>TEXT(TransactionsTable[DATE], "mmm - yyyy")</f>
        <v>Jul - 2015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x14ac:dyDescent="0.45">
      <c r="A411" s="3"/>
      <c r="B411" s="9">
        <v>42194</v>
      </c>
      <c r="C411" s="10">
        <v>6</v>
      </c>
      <c r="D411" s="11" t="s">
        <v>158</v>
      </c>
      <c r="E411" s="11" t="s">
        <v>22</v>
      </c>
      <c r="F411" s="11" t="str">
        <f>IF(OR((TEXT(TransactionsTable[DATE], "dddd") = "Saturday"), (TEXT(TransactionsTable[DATE], "dddd") = "Sunday")), "Weekend", "Weekday")</f>
        <v>Weekday</v>
      </c>
      <c r="G411" s="11" t="str">
        <f>TEXT(TransactionsTable[DATE], "mmm - yyyy")</f>
        <v>Jul - 2015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x14ac:dyDescent="0.45">
      <c r="A412" s="3"/>
      <c r="B412" s="9">
        <v>42194</v>
      </c>
      <c r="C412" s="10">
        <v>23</v>
      </c>
      <c r="D412" s="11" t="s">
        <v>158</v>
      </c>
      <c r="E412" s="11" t="s">
        <v>22</v>
      </c>
      <c r="F412" s="11" t="str">
        <f>IF(OR((TEXT(TransactionsTable[DATE], "dddd") = "Saturday"), (TEXT(TransactionsTable[DATE], "dddd") = "Sunday")), "Weekend", "Weekday")</f>
        <v>Weekday</v>
      </c>
      <c r="G412" s="11" t="str">
        <f>TEXT(TransactionsTable[DATE], "mmm - yyyy")</f>
        <v>Jul - 2015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x14ac:dyDescent="0.45">
      <c r="A413" s="3"/>
      <c r="B413" s="9">
        <v>42194</v>
      </c>
      <c r="C413" s="10">
        <v>4</v>
      </c>
      <c r="D413" s="11" t="s">
        <v>158</v>
      </c>
      <c r="E413" s="11" t="s">
        <v>22</v>
      </c>
      <c r="F413" s="11" t="str">
        <f>IF(OR((TEXT(TransactionsTable[DATE], "dddd") = "Saturday"), (TEXT(TransactionsTable[DATE], "dddd") = "Sunday")), "Weekend", "Weekday")</f>
        <v>Weekday</v>
      </c>
      <c r="G413" s="11" t="str">
        <f>TEXT(TransactionsTable[DATE], "mmm - yyyy")</f>
        <v>Jul - 2015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x14ac:dyDescent="0.45">
      <c r="A414" s="3"/>
      <c r="B414" s="9">
        <v>42194</v>
      </c>
      <c r="C414" s="10">
        <v>7</v>
      </c>
      <c r="D414" s="11" t="s">
        <v>158</v>
      </c>
      <c r="E414" s="11" t="s">
        <v>22</v>
      </c>
      <c r="F414" s="11" t="str">
        <f>IF(OR((TEXT(TransactionsTable[DATE], "dddd") = "Saturday"), (TEXT(TransactionsTable[DATE], "dddd") = "Sunday")), "Weekend", "Weekday")</f>
        <v>Weekday</v>
      </c>
      <c r="G414" s="11" t="str">
        <f>TEXT(TransactionsTable[DATE], "mmm - yyyy")</f>
        <v>Jul - 2015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x14ac:dyDescent="0.45">
      <c r="A415" s="3"/>
      <c r="B415" s="9">
        <v>42194</v>
      </c>
      <c r="C415" s="10">
        <v>9</v>
      </c>
      <c r="D415" s="11" t="s">
        <v>159</v>
      </c>
      <c r="E415" s="11" t="s">
        <v>22</v>
      </c>
      <c r="F415" s="11" t="str">
        <f>IF(OR((TEXT(TransactionsTable[DATE], "dddd") = "Saturday"), (TEXT(TransactionsTable[DATE], "dddd") = "Sunday")), "Weekend", "Weekday")</f>
        <v>Weekday</v>
      </c>
      <c r="G415" s="11" t="str">
        <f>TEXT(TransactionsTable[DATE], "mmm - yyyy")</f>
        <v>Jul - 2015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x14ac:dyDescent="0.45">
      <c r="A416" s="3"/>
      <c r="B416" s="9">
        <v>42193</v>
      </c>
      <c r="C416" s="10">
        <v>8</v>
      </c>
      <c r="D416" s="11" t="s">
        <v>158</v>
      </c>
      <c r="E416" s="11" t="s">
        <v>22</v>
      </c>
      <c r="F416" s="11" t="str">
        <f>IF(OR((TEXT(TransactionsTable[DATE], "dddd") = "Saturday"), (TEXT(TransactionsTable[DATE], "dddd") = "Sunday")), "Weekend", "Weekday")</f>
        <v>Weekday</v>
      </c>
      <c r="G416" s="11" t="str">
        <f>TEXT(TransactionsTable[DATE], "mmm - yyyy")</f>
        <v>Jul - 2015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x14ac:dyDescent="0.45">
      <c r="A417" s="3"/>
      <c r="B417" s="9">
        <v>42193</v>
      </c>
      <c r="C417" s="10">
        <v>5</v>
      </c>
      <c r="D417" s="11" t="s">
        <v>158</v>
      </c>
      <c r="E417" s="11" t="s">
        <v>22</v>
      </c>
      <c r="F417" s="11" t="str">
        <f>IF(OR((TEXT(TransactionsTable[DATE], "dddd") = "Saturday"), (TEXT(TransactionsTable[DATE], "dddd") = "Sunday")), "Weekend", "Weekday")</f>
        <v>Weekday</v>
      </c>
      <c r="G417" s="11" t="str">
        <f>TEXT(TransactionsTable[DATE], "mmm - yyyy")</f>
        <v>Jul - 2015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x14ac:dyDescent="0.45">
      <c r="A418" s="3"/>
      <c r="B418" s="9">
        <v>42193</v>
      </c>
      <c r="C418" s="10">
        <v>24</v>
      </c>
      <c r="D418" s="11" t="s">
        <v>158</v>
      </c>
      <c r="E418" s="11" t="s">
        <v>22</v>
      </c>
      <c r="F418" s="11" t="str">
        <f>IF(OR((TEXT(TransactionsTable[DATE], "dddd") = "Saturday"), (TEXT(TransactionsTable[DATE], "dddd") = "Sunday")), "Weekend", "Weekday")</f>
        <v>Weekday</v>
      </c>
      <c r="G418" s="11" t="str">
        <f>TEXT(TransactionsTable[DATE], "mmm - yyyy")</f>
        <v>Jul - 2015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x14ac:dyDescent="0.45">
      <c r="A419" s="3"/>
      <c r="B419" s="9">
        <v>42193</v>
      </c>
      <c r="C419" s="10">
        <v>4</v>
      </c>
      <c r="D419" s="11" t="s">
        <v>158</v>
      </c>
      <c r="E419" s="11" t="s">
        <v>22</v>
      </c>
      <c r="F419" s="11" t="str">
        <f>IF(OR((TEXT(TransactionsTable[DATE], "dddd") = "Saturday"), (TEXT(TransactionsTable[DATE], "dddd") = "Sunday")), "Weekend", "Weekday")</f>
        <v>Weekday</v>
      </c>
      <c r="G419" s="11" t="str">
        <f>TEXT(TransactionsTable[DATE], "mmm - yyyy")</f>
        <v>Jul - 2015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x14ac:dyDescent="0.45">
      <c r="A420" s="3"/>
      <c r="B420" s="9">
        <v>42193</v>
      </c>
      <c r="C420" s="10">
        <v>27</v>
      </c>
      <c r="D420" s="11" t="s">
        <v>159</v>
      </c>
      <c r="E420" s="11" t="s">
        <v>22</v>
      </c>
      <c r="F420" s="11" t="str">
        <f>IF(OR((TEXT(TransactionsTable[DATE], "dddd") = "Saturday"), (TEXT(TransactionsTable[DATE], "dddd") = "Sunday")), "Weekend", "Weekday")</f>
        <v>Weekday</v>
      </c>
      <c r="G420" s="11" t="str">
        <f>TEXT(TransactionsTable[DATE], "mmm - yyyy")</f>
        <v>Jul - 2015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x14ac:dyDescent="0.45">
      <c r="A421" s="3"/>
      <c r="B421" s="9">
        <v>42191</v>
      </c>
      <c r="C421" s="10">
        <v>44</v>
      </c>
      <c r="D421" s="11" t="s">
        <v>44</v>
      </c>
      <c r="E421" s="11" t="s">
        <v>28</v>
      </c>
      <c r="F421" s="11" t="str">
        <f>IF(OR((TEXT(TransactionsTable[DATE], "dddd") = "Saturday"), (TEXT(TransactionsTable[DATE], "dddd") = "Sunday")), "Weekend", "Weekday")</f>
        <v>Weekday</v>
      </c>
      <c r="G421" s="11" t="str">
        <f>TEXT(TransactionsTable[DATE], "mmm - yyyy")</f>
        <v>Jul - 2015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x14ac:dyDescent="0.45">
      <c r="A422" s="3"/>
      <c r="B422" s="9">
        <v>42191</v>
      </c>
      <c r="C422" s="10">
        <v>46</v>
      </c>
      <c r="D422" s="11" t="s">
        <v>154</v>
      </c>
      <c r="E422" s="11" t="s">
        <v>28</v>
      </c>
      <c r="F422" s="11" t="str">
        <f>IF(OR((TEXT(TransactionsTable[DATE], "dddd") = "Saturday"), (TEXT(TransactionsTable[DATE], "dddd") = "Sunday")), "Weekend", "Weekday")</f>
        <v>Weekday</v>
      </c>
      <c r="G422" s="11" t="str">
        <f>TEXT(TransactionsTable[DATE], "mmm - yyyy")</f>
        <v>Jul - 2015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x14ac:dyDescent="0.45">
      <c r="A423" s="3"/>
      <c r="B423" s="9">
        <v>42191</v>
      </c>
      <c r="C423" s="10">
        <v>27</v>
      </c>
      <c r="D423" s="11" t="s">
        <v>155</v>
      </c>
      <c r="E423" s="11" t="s">
        <v>26</v>
      </c>
      <c r="F423" s="11" t="str">
        <f>IF(OR((TEXT(TransactionsTable[DATE], "dddd") = "Saturday"), (TEXT(TransactionsTable[DATE], "dddd") = "Sunday")), "Weekend", "Weekday")</f>
        <v>Weekday</v>
      </c>
      <c r="G423" s="11" t="str">
        <f>TEXT(TransactionsTable[DATE], "mmm - yyyy")</f>
        <v>Jul - 2015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x14ac:dyDescent="0.45">
      <c r="A424" s="3"/>
      <c r="B424" s="9">
        <v>42191</v>
      </c>
      <c r="C424" s="10">
        <v>66</v>
      </c>
      <c r="D424" s="11" t="s">
        <v>156</v>
      </c>
      <c r="E424" s="11" t="s">
        <v>24</v>
      </c>
      <c r="F424" s="11" t="str">
        <f>IF(OR((TEXT(TransactionsTable[DATE], "dddd") = "Saturday"), (TEXT(TransactionsTable[DATE], "dddd") = "Sunday")), "Weekend", "Weekday")</f>
        <v>Weekday</v>
      </c>
      <c r="G424" s="11" t="str">
        <f>TEXT(TransactionsTable[DATE], "mmm - yyyy")</f>
        <v>Jul - 2015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x14ac:dyDescent="0.45">
      <c r="A425" s="3"/>
      <c r="B425" s="9">
        <v>42191</v>
      </c>
      <c r="C425" s="10">
        <v>8</v>
      </c>
      <c r="D425" s="11" t="s">
        <v>157</v>
      </c>
      <c r="E425" s="11" t="s">
        <v>26</v>
      </c>
      <c r="F425" s="11" t="str">
        <f>IF(OR((TEXT(TransactionsTable[DATE], "dddd") = "Saturday"), (TEXT(TransactionsTable[DATE], "dddd") = "Sunday")), "Weekend", "Weekday")</f>
        <v>Weekday</v>
      </c>
      <c r="G425" s="11" t="str">
        <f>TEXT(TransactionsTable[DATE], "mmm - yyyy")</f>
        <v>Jul - 2015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x14ac:dyDescent="0.45">
      <c r="A426" s="3"/>
      <c r="B426" s="9">
        <v>42190</v>
      </c>
      <c r="C426" s="10">
        <v>24</v>
      </c>
      <c r="D426" s="11" t="s">
        <v>150</v>
      </c>
      <c r="E426" s="11" t="s">
        <v>22</v>
      </c>
      <c r="F426" s="11" t="str">
        <f>IF(OR((TEXT(TransactionsTable[DATE], "dddd") = "Saturday"), (TEXT(TransactionsTable[DATE], "dddd") = "Sunday")), "Weekend", "Weekday")</f>
        <v>Weekend</v>
      </c>
      <c r="G426" s="11" t="str">
        <f>TEXT(TransactionsTable[DATE], "mmm - yyyy")</f>
        <v>Jul - 2015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x14ac:dyDescent="0.45">
      <c r="A427" s="3"/>
      <c r="B427" s="9">
        <v>42190</v>
      </c>
      <c r="C427" s="10">
        <v>16</v>
      </c>
      <c r="D427" s="11" t="s">
        <v>151</v>
      </c>
      <c r="E427" s="11" t="s">
        <v>22</v>
      </c>
      <c r="F427" s="11" t="str">
        <f>IF(OR((TEXT(TransactionsTable[DATE], "dddd") = "Saturday"), (TEXT(TransactionsTable[DATE], "dddd") = "Sunday")), "Weekend", "Weekday")</f>
        <v>Weekend</v>
      </c>
      <c r="G427" s="11" t="str">
        <f>TEXT(TransactionsTable[DATE], "mmm - yyyy")</f>
        <v>Jul - 2015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x14ac:dyDescent="0.45">
      <c r="A428" s="3"/>
      <c r="B428" s="9">
        <v>42190</v>
      </c>
      <c r="C428" s="10">
        <v>10</v>
      </c>
      <c r="D428" s="11" t="s">
        <v>152</v>
      </c>
      <c r="E428" s="11" t="s">
        <v>22</v>
      </c>
      <c r="F428" s="11" t="str">
        <f>IF(OR((TEXT(TransactionsTable[DATE], "dddd") = "Saturday"), (TEXT(TransactionsTable[DATE], "dddd") = "Sunday")), "Weekend", "Weekday")</f>
        <v>Weekend</v>
      </c>
      <c r="G428" s="11" t="str">
        <f>TEXT(TransactionsTable[DATE], "mmm - yyyy")</f>
        <v>Jul - 2015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x14ac:dyDescent="0.45">
      <c r="A429" s="3"/>
      <c r="B429" s="9">
        <v>42190</v>
      </c>
      <c r="C429" s="10">
        <v>128</v>
      </c>
      <c r="D429" s="11" t="s">
        <v>153</v>
      </c>
      <c r="E429" s="11" t="s">
        <v>22</v>
      </c>
      <c r="F429" s="11" t="str">
        <f>IF(OR((TEXT(TransactionsTable[DATE], "dddd") = "Saturday"), (TEXT(TransactionsTable[DATE], "dddd") = "Sunday")), "Weekend", "Weekday")</f>
        <v>Weekend</v>
      </c>
      <c r="G429" s="11" t="str">
        <f>TEXT(TransactionsTable[DATE], "mmm - yyyy")</f>
        <v>Jul - 2015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x14ac:dyDescent="0.45">
      <c r="A430" s="3"/>
      <c r="B430" s="9">
        <v>42189</v>
      </c>
      <c r="C430" s="10">
        <v>45</v>
      </c>
      <c r="D430" s="11" t="s">
        <v>148</v>
      </c>
      <c r="E430" s="11" t="s">
        <v>69</v>
      </c>
      <c r="F430" s="11" t="str">
        <f>IF(OR((TEXT(TransactionsTable[DATE], "dddd") = "Saturday"), (TEXT(TransactionsTable[DATE], "dddd") = "Sunday")), "Weekend", "Weekday")</f>
        <v>Weekend</v>
      </c>
      <c r="G430" s="11" t="str">
        <f>TEXT(TransactionsTable[DATE], "mmm - yyyy")</f>
        <v>Jul - 2015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x14ac:dyDescent="0.45">
      <c r="A431" s="3"/>
      <c r="B431" s="9">
        <v>42189</v>
      </c>
      <c r="C431" s="10">
        <v>45</v>
      </c>
      <c r="D431" s="11" t="s">
        <v>148</v>
      </c>
      <c r="E431" s="11" t="s">
        <v>69</v>
      </c>
      <c r="F431" s="11" t="str">
        <f>IF(OR((TEXT(TransactionsTable[DATE], "dddd") = "Saturday"), (TEXT(TransactionsTable[DATE], "dddd") = "Sunday")), "Weekend", "Weekday")</f>
        <v>Weekend</v>
      </c>
      <c r="G431" s="11" t="str">
        <f>TEXT(TransactionsTable[DATE], "mmm - yyyy")</f>
        <v>Jul - 2015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x14ac:dyDescent="0.45">
      <c r="A432" s="3"/>
      <c r="B432" s="9">
        <v>42189</v>
      </c>
      <c r="C432" s="10">
        <v>48</v>
      </c>
      <c r="D432" s="11" t="s">
        <v>27</v>
      </c>
      <c r="E432" s="11" t="s">
        <v>28</v>
      </c>
      <c r="F432" s="11" t="str">
        <f>IF(OR((TEXT(TransactionsTable[DATE], "dddd") = "Saturday"), (TEXT(TransactionsTable[DATE], "dddd") = "Sunday")), "Weekend", "Weekday")</f>
        <v>Weekend</v>
      </c>
      <c r="G432" s="11" t="str">
        <f>TEXT(TransactionsTable[DATE], "mmm - yyyy")</f>
        <v>Jul - 2015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x14ac:dyDescent="0.45">
      <c r="A433" s="3"/>
      <c r="B433" s="9">
        <v>42189</v>
      </c>
      <c r="C433" s="10">
        <v>13</v>
      </c>
      <c r="D433" s="11" t="s">
        <v>149</v>
      </c>
      <c r="E433" s="11" t="s">
        <v>22</v>
      </c>
      <c r="F433" s="11" t="str">
        <f>IF(OR((TEXT(TransactionsTable[DATE], "dddd") = "Saturday"), (TEXT(TransactionsTable[DATE], "dddd") = "Sunday")), "Weekend", "Weekday")</f>
        <v>Weekend</v>
      </c>
      <c r="G433" s="11" t="str">
        <f>TEXT(TransactionsTable[DATE], "mmm - yyyy")</f>
        <v>Jul - 2015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x14ac:dyDescent="0.45">
      <c r="A434" s="3"/>
      <c r="B434" s="9">
        <v>42189</v>
      </c>
      <c r="C434" s="10">
        <v>73</v>
      </c>
      <c r="D434" s="11" t="s">
        <v>149</v>
      </c>
      <c r="E434" s="11" t="s">
        <v>22</v>
      </c>
      <c r="F434" s="11" t="str">
        <f>IF(OR((TEXT(TransactionsTable[DATE], "dddd") = "Saturday"), (TEXT(TransactionsTable[DATE], "dddd") = "Sunday")), "Weekend", "Weekday")</f>
        <v>Weekend</v>
      </c>
      <c r="G434" s="11" t="str">
        <f>TEXT(TransactionsTable[DATE], "mmm - yyyy")</f>
        <v>Jul - 2015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x14ac:dyDescent="0.45">
      <c r="A435" s="3"/>
      <c r="B435" s="9">
        <v>42188</v>
      </c>
      <c r="C435" s="10">
        <v>77</v>
      </c>
      <c r="D435" s="11" t="s">
        <v>147</v>
      </c>
      <c r="E435" s="11" t="s">
        <v>22</v>
      </c>
      <c r="F435" s="11" t="str">
        <f>IF(OR((TEXT(TransactionsTable[DATE], "dddd") = "Saturday"), (TEXT(TransactionsTable[DATE], "dddd") = "Sunday")), "Weekend", "Weekday")</f>
        <v>Weekday</v>
      </c>
      <c r="G435" s="11" t="str">
        <f>TEXT(TransactionsTable[DATE], "mmm - yyyy")</f>
        <v>Jul - 2015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x14ac:dyDescent="0.45">
      <c r="A436" s="3"/>
      <c r="B436" s="9">
        <v>42188</v>
      </c>
      <c r="C436" s="10">
        <v>43</v>
      </c>
      <c r="D436" s="11" t="s">
        <v>44</v>
      </c>
      <c r="E436" s="11" t="s">
        <v>28</v>
      </c>
      <c r="F436" s="11" t="str">
        <f>IF(OR((TEXT(TransactionsTable[DATE], "dddd") = "Saturday"), (TEXT(TransactionsTable[DATE], "dddd") = "Sunday")), "Weekend", "Weekday")</f>
        <v>Weekday</v>
      </c>
      <c r="G436" s="11" t="str">
        <f>TEXT(TransactionsTable[DATE], "mmm - yyyy")</f>
        <v>Jul - 2015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x14ac:dyDescent="0.45">
      <c r="A437" s="3"/>
      <c r="B437" s="9">
        <v>42188</v>
      </c>
      <c r="C437" s="10">
        <v>89</v>
      </c>
      <c r="D437" s="11" t="s">
        <v>37</v>
      </c>
      <c r="E437" s="11" t="s">
        <v>26</v>
      </c>
      <c r="F437" s="11" t="str">
        <f>IF(OR((TEXT(TransactionsTable[DATE], "dddd") = "Saturday"), (TEXT(TransactionsTable[DATE], "dddd") = "Sunday")), "Weekend", "Weekday")</f>
        <v>Weekday</v>
      </c>
      <c r="G437" s="11" t="str">
        <f>TEXT(TransactionsTable[DATE], "mmm - yyyy")</f>
        <v>Jul - 2015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x14ac:dyDescent="0.45">
      <c r="A438" s="3"/>
      <c r="B438" s="9">
        <v>42187</v>
      </c>
      <c r="C438" s="10">
        <v>137</v>
      </c>
      <c r="D438" s="11" t="s">
        <v>143</v>
      </c>
      <c r="E438" s="11" t="s">
        <v>22</v>
      </c>
      <c r="F438" s="11" t="str">
        <f>IF(OR((TEXT(TransactionsTable[DATE], "dddd") = "Saturday"), (TEXT(TransactionsTable[DATE], "dddd") = "Sunday")), "Weekend", "Weekday")</f>
        <v>Weekday</v>
      </c>
      <c r="G438" s="11" t="str">
        <f>TEXT(TransactionsTable[DATE], "mmm - yyyy")</f>
        <v>Jul - 2015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x14ac:dyDescent="0.45">
      <c r="A439" s="3"/>
      <c r="B439" s="9">
        <v>42187</v>
      </c>
      <c r="C439" s="10">
        <v>9</v>
      </c>
      <c r="D439" s="11" t="s">
        <v>144</v>
      </c>
      <c r="E439" s="11" t="s">
        <v>22</v>
      </c>
      <c r="F439" s="11" t="str">
        <f>IF(OR((TEXT(TransactionsTable[DATE], "dddd") = "Saturday"), (TEXT(TransactionsTable[DATE], "dddd") = "Sunday")), "Weekend", "Weekday")</f>
        <v>Weekday</v>
      </c>
      <c r="G439" s="11" t="str">
        <f>TEXT(TransactionsTable[DATE], "mmm - yyyy")</f>
        <v>Jul - 2015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x14ac:dyDescent="0.45">
      <c r="A440" s="3"/>
      <c r="B440" s="9">
        <v>42187</v>
      </c>
      <c r="C440" s="10">
        <v>11</v>
      </c>
      <c r="D440" s="11" t="s">
        <v>145</v>
      </c>
      <c r="E440" s="11" t="s">
        <v>26</v>
      </c>
      <c r="F440" s="11" t="str">
        <f>IF(OR((TEXT(TransactionsTable[DATE], "dddd") = "Saturday"), (TEXT(TransactionsTable[DATE], "dddd") = "Sunday")), "Weekend", "Weekday")</f>
        <v>Weekday</v>
      </c>
      <c r="G440" s="11" t="str">
        <f>TEXT(TransactionsTable[DATE], "mmm - yyyy")</f>
        <v>Jul - 2015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x14ac:dyDescent="0.45">
      <c r="A441" s="3"/>
      <c r="B441" s="9">
        <v>42187</v>
      </c>
      <c r="C441" s="10">
        <v>28</v>
      </c>
      <c r="D441" s="11" t="s">
        <v>145</v>
      </c>
      <c r="E441" s="11" t="s">
        <v>26</v>
      </c>
      <c r="F441" s="11" t="str">
        <f>IF(OR((TEXT(TransactionsTable[DATE], "dddd") = "Saturday"), (TEXT(TransactionsTable[DATE], "dddd") = "Sunday")), "Weekend", "Weekday")</f>
        <v>Weekday</v>
      </c>
      <c r="G441" s="11" t="str">
        <f>TEXT(TransactionsTable[DATE], "mmm - yyyy")</f>
        <v>Jul - 2015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x14ac:dyDescent="0.45">
      <c r="A442" s="3"/>
      <c r="B442" s="9">
        <v>42187</v>
      </c>
      <c r="C442" s="10">
        <v>86</v>
      </c>
      <c r="D442" s="11" t="s">
        <v>146</v>
      </c>
      <c r="E442" s="11" t="s">
        <v>22</v>
      </c>
      <c r="F442" s="11" t="str">
        <f>IF(OR((TEXT(TransactionsTable[DATE], "dddd") = "Saturday"), (TEXT(TransactionsTable[DATE], "dddd") = "Sunday")), "Weekend", "Weekday")</f>
        <v>Weekday</v>
      </c>
      <c r="G442" s="11" t="str">
        <f>TEXT(TransactionsTable[DATE], "mmm - yyyy")</f>
        <v>Jul - 2015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x14ac:dyDescent="0.45">
      <c r="A443" s="3"/>
      <c r="B443" s="9">
        <v>42186</v>
      </c>
      <c r="C443" s="10">
        <v>50</v>
      </c>
      <c r="D443" s="11" t="s">
        <v>126</v>
      </c>
      <c r="E443" s="11" t="s">
        <v>69</v>
      </c>
      <c r="F443" s="11" t="str">
        <f>IF(OR((TEXT(TransactionsTable[DATE], "dddd") = "Saturday"), (TEXT(TransactionsTable[DATE], "dddd") = "Sunday")), "Weekend", "Weekday")</f>
        <v>Weekday</v>
      </c>
      <c r="G443" s="11" t="str">
        <f>TEXT(TransactionsTable[DATE], "mmm - yyyy")</f>
        <v>Jul - 2015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x14ac:dyDescent="0.45">
      <c r="A444" s="3"/>
      <c r="B444" s="9">
        <v>42186</v>
      </c>
      <c r="C444" s="10">
        <v>258</v>
      </c>
      <c r="D444" s="11" t="s">
        <v>17</v>
      </c>
      <c r="E444" s="11" t="s">
        <v>18</v>
      </c>
      <c r="F444" s="11" t="str">
        <f>IF(OR((TEXT(TransactionsTable[DATE], "dddd") = "Saturday"), (TEXT(TransactionsTable[DATE], "dddd") = "Sunday")), "Weekend", "Weekday")</f>
        <v>Weekday</v>
      </c>
      <c r="G444" s="11" t="str">
        <f>TEXT(TransactionsTable[DATE], "mmm - yyyy")</f>
        <v>Jul - 2015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x14ac:dyDescent="0.45">
      <c r="A445" s="3"/>
      <c r="B445" s="9">
        <v>42185</v>
      </c>
      <c r="C445" s="10">
        <v>255</v>
      </c>
      <c r="D445" s="11" t="s">
        <v>72</v>
      </c>
      <c r="E445" s="11" t="s">
        <v>24</v>
      </c>
      <c r="F445" s="11" t="str">
        <f>IF(OR((TEXT(TransactionsTable[DATE], "dddd") = "Saturday"), (TEXT(TransactionsTable[DATE], "dddd") = "Sunday")), "Weekend", "Weekday")</f>
        <v>Weekday</v>
      </c>
      <c r="G445" s="11" t="str">
        <f>TEXT(TransactionsTable[DATE], "mmm - yyyy")</f>
        <v>Jun - 2015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x14ac:dyDescent="0.45">
      <c r="A446" s="3"/>
      <c r="B446" s="9">
        <v>42185</v>
      </c>
      <c r="C446" s="10">
        <v>62</v>
      </c>
      <c r="D446" s="11" t="s">
        <v>29</v>
      </c>
      <c r="E446" s="11" t="s">
        <v>26</v>
      </c>
      <c r="F446" s="11" t="str">
        <f>IF(OR((TEXT(TransactionsTable[DATE], "dddd") = "Saturday"), (TEXT(TransactionsTable[DATE], "dddd") = "Sunday")), "Weekend", "Weekday")</f>
        <v>Weekday</v>
      </c>
      <c r="G446" s="11" t="str">
        <f>TEXT(TransactionsTable[DATE], "mmm - yyyy")</f>
        <v>Jun - 2015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x14ac:dyDescent="0.45">
      <c r="A447" s="3"/>
      <c r="B447" s="9">
        <v>42182</v>
      </c>
      <c r="C447" s="10">
        <v>18</v>
      </c>
      <c r="D447" s="11" t="s">
        <v>23</v>
      </c>
      <c r="E447" s="11" t="s">
        <v>24</v>
      </c>
      <c r="F447" s="11" t="str">
        <f>IF(OR((TEXT(TransactionsTable[DATE], "dddd") = "Saturday"), (TEXT(TransactionsTable[DATE], "dddd") = "Sunday")), "Weekend", "Weekday")</f>
        <v>Weekend</v>
      </c>
      <c r="G447" s="11" t="str">
        <f>TEXT(TransactionsTable[DATE], "mmm - yyyy")</f>
        <v>Jun - 2015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x14ac:dyDescent="0.45">
      <c r="A448" s="3"/>
      <c r="B448" s="9">
        <v>42182</v>
      </c>
      <c r="C448" s="10">
        <v>33</v>
      </c>
      <c r="D448" s="11" t="s">
        <v>23</v>
      </c>
      <c r="E448" s="11" t="s">
        <v>24</v>
      </c>
      <c r="F448" s="11" t="str">
        <f>IF(OR((TEXT(TransactionsTable[DATE], "dddd") = "Saturday"), (TEXT(TransactionsTable[DATE], "dddd") = "Sunday")), "Weekend", "Weekday")</f>
        <v>Weekend</v>
      </c>
      <c r="G448" s="11" t="str">
        <f>TEXT(TransactionsTable[DATE], "mmm - yyyy")</f>
        <v>Jun - 2015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x14ac:dyDescent="0.45">
      <c r="A449" s="3"/>
      <c r="B449" s="9">
        <v>42182</v>
      </c>
      <c r="C449" s="10">
        <v>37</v>
      </c>
      <c r="D449" s="11" t="s">
        <v>23</v>
      </c>
      <c r="E449" s="11" t="s">
        <v>24</v>
      </c>
      <c r="F449" s="11" t="str">
        <f>IF(OR((TEXT(TransactionsTable[DATE], "dddd") = "Saturday"), (TEXT(TransactionsTable[DATE], "dddd") = "Sunday")), "Weekend", "Weekday")</f>
        <v>Weekend</v>
      </c>
      <c r="G449" s="11" t="str">
        <f>TEXT(TransactionsTable[DATE], "mmm - yyyy")</f>
        <v>Jun - 2015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x14ac:dyDescent="0.45">
      <c r="A450" s="3"/>
      <c r="B450" s="9">
        <v>42182</v>
      </c>
      <c r="C450" s="10">
        <v>62</v>
      </c>
      <c r="D450" s="11" t="s">
        <v>33</v>
      </c>
      <c r="E450" s="11" t="s">
        <v>28</v>
      </c>
      <c r="F450" s="11" t="str">
        <f>IF(OR((TEXT(TransactionsTable[DATE], "dddd") = "Saturday"), (TEXT(TransactionsTable[DATE], "dddd") = "Sunday")), "Weekend", "Weekday")</f>
        <v>Weekend</v>
      </c>
      <c r="G450" s="11" t="str">
        <f>TEXT(TransactionsTable[DATE], "mmm - yyyy")</f>
        <v>Jun - 2015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x14ac:dyDescent="0.45">
      <c r="A451" s="3"/>
      <c r="B451" s="9">
        <v>42180</v>
      </c>
      <c r="C451" s="10">
        <v>143</v>
      </c>
      <c r="D451" s="11" t="s">
        <v>91</v>
      </c>
      <c r="E451" s="11" t="s">
        <v>24</v>
      </c>
      <c r="F451" s="11" t="str">
        <f>IF(OR((TEXT(TransactionsTable[DATE], "dddd") = "Saturday"), (TEXT(TransactionsTable[DATE], "dddd") = "Sunday")), "Weekend", "Weekday")</f>
        <v>Weekday</v>
      </c>
      <c r="G451" s="11" t="str">
        <f>TEXT(TransactionsTable[DATE], "mmm - yyyy")</f>
        <v>Jun - 2015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x14ac:dyDescent="0.45">
      <c r="A452" s="3"/>
      <c r="B452" s="9">
        <v>42180</v>
      </c>
      <c r="C452" s="10">
        <v>62</v>
      </c>
      <c r="D452" s="11" t="s">
        <v>37</v>
      </c>
      <c r="E452" s="11" t="s">
        <v>26</v>
      </c>
      <c r="F452" s="11" t="str">
        <f>IF(OR((TEXT(TransactionsTable[DATE], "dddd") = "Saturday"), (TEXT(TransactionsTable[DATE], "dddd") = "Sunday")), "Weekend", "Weekday")</f>
        <v>Weekday</v>
      </c>
      <c r="G452" s="11" t="str">
        <f>TEXT(TransactionsTable[DATE], "mmm - yyyy")</f>
        <v>Jun - 2015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x14ac:dyDescent="0.45">
      <c r="A453" s="3"/>
      <c r="B453" s="9">
        <v>42180</v>
      </c>
      <c r="C453" s="10">
        <v>135</v>
      </c>
      <c r="D453" s="11" t="s">
        <v>49</v>
      </c>
      <c r="E453" s="11" t="s">
        <v>50</v>
      </c>
      <c r="F453" s="11" t="str">
        <f>IF(OR((TEXT(TransactionsTable[DATE], "dddd") = "Saturday"), (TEXT(TransactionsTable[DATE], "dddd") = "Sunday")), "Weekend", "Weekday")</f>
        <v>Weekday</v>
      </c>
      <c r="G453" s="11" t="str">
        <f>TEXT(TransactionsTable[DATE], "mmm - yyyy")</f>
        <v>Jun - 2015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x14ac:dyDescent="0.45">
      <c r="A454" s="3"/>
      <c r="B454" s="9">
        <v>42179</v>
      </c>
      <c r="C454" s="10">
        <v>37</v>
      </c>
      <c r="D454" s="11" t="s">
        <v>37</v>
      </c>
      <c r="E454" s="11" t="s">
        <v>26</v>
      </c>
      <c r="F454" s="11" t="str">
        <f>IF(OR((TEXT(TransactionsTable[DATE], "dddd") = "Saturday"), (TEXT(TransactionsTable[DATE], "dddd") = "Sunday")), "Weekend", "Weekday")</f>
        <v>Weekday</v>
      </c>
      <c r="G454" s="11" t="str">
        <f>TEXT(TransactionsTable[DATE], "mmm - yyyy")</f>
        <v>Jun - 2015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x14ac:dyDescent="0.45">
      <c r="A455" s="3"/>
      <c r="B455" s="9">
        <v>42179</v>
      </c>
      <c r="C455" s="10">
        <v>43</v>
      </c>
      <c r="D455" s="11" t="s">
        <v>33</v>
      </c>
      <c r="E455" s="11" t="s">
        <v>28</v>
      </c>
      <c r="F455" s="11" t="str">
        <f>IF(OR((TEXT(TransactionsTable[DATE], "dddd") = "Saturday"), (TEXT(TransactionsTable[DATE], "dddd") = "Sunday")), "Weekend", "Weekday")</f>
        <v>Weekday</v>
      </c>
      <c r="G455" s="11" t="str">
        <f>TEXT(TransactionsTable[DATE], "mmm - yyyy")</f>
        <v>Jun - 2015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x14ac:dyDescent="0.45">
      <c r="A456" s="3"/>
      <c r="B456" s="9">
        <v>42177</v>
      </c>
      <c r="C456" s="10">
        <v>181</v>
      </c>
      <c r="D456" s="11" t="s">
        <v>23</v>
      </c>
      <c r="E456" s="11" t="s">
        <v>24</v>
      </c>
      <c r="F456" s="11" t="str">
        <f>IF(OR((TEXT(TransactionsTable[DATE], "dddd") = "Saturday"), (TEXT(TransactionsTable[DATE], "dddd") = "Sunday")), "Weekend", "Weekday")</f>
        <v>Weekday</v>
      </c>
      <c r="G456" s="11" t="str">
        <f>TEXT(TransactionsTable[DATE], "mmm - yyyy")</f>
        <v>Jun - 2015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x14ac:dyDescent="0.45">
      <c r="A457" s="3"/>
      <c r="B457" s="9">
        <v>42177</v>
      </c>
      <c r="C457" s="10">
        <v>181</v>
      </c>
      <c r="D457" s="11" t="s">
        <v>23</v>
      </c>
      <c r="E457" s="11" t="s">
        <v>24</v>
      </c>
      <c r="F457" s="11" t="str">
        <f>IF(OR((TEXT(TransactionsTable[DATE], "dddd") = "Saturday"), (TEXT(TransactionsTable[DATE], "dddd") = "Sunday")), "Weekend", "Weekday")</f>
        <v>Weekday</v>
      </c>
      <c r="G457" s="11" t="str">
        <f>TEXT(TransactionsTable[DATE], "mmm - yyyy")</f>
        <v>Jun - 2015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x14ac:dyDescent="0.45">
      <c r="A458" s="3"/>
      <c r="B458" s="9">
        <v>42177</v>
      </c>
      <c r="C458" s="10">
        <v>181</v>
      </c>
      <c r="D458" s="11" t="s">
        <v>23</v>
      </c>
      <c r="E458" s="11" t="s">
        <v>24</v>
      </c>
      <c r="F458" s="11" t="str">
        <f>IF(OR((TEXT(TransactionsTable[DATE], "dddd") = "Saturday"), (TEXT(TransactionsTable[DATE], "dddd") = "Sunday")), "Weekend", "Weekday")</f>
        <v>Weekday</v>
      </c>
      <c r="G458" s="11" t="str">
        <f>TEXT(TransactionsTable[DATE], "mmm - yyyy")</f>
        <v>Jun - 2015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x14ac:dyDescent="0.45">
      <c r="A459" s="3"/>
      <c r="B459" s="9">
        <v>42177</v>
      </c>
      <c r="C459" s="10">
        <v>36</v>
      </c>
      <c r="D459" s="11" t="s">
        <v>35</v>
      </c>
      <c r="E459" s="11" t="s">
        <v>22</v>
      </c>
      <c r="F459" s="11" t="str">
        <f>IF(OR((TEXT(TransactionsTable[DATE], "dddd") = "Saturday"), (TEXT(TransactionsTable[DATE], "dddd") = "Sunday")), "Weekend", "Weekday")</f>
        <v>Weekday</v>
      </c>
      <c r="G459" s="11" t="str">
        <f>TEXT(TransactionsTable[DATE], "mmm - yyyy")</f>
        <v>Jun - 2015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x14ac:dyDescent="0.45">
      <c r="A460" s="3"/>
      <c r="B460" s="9">
        <v>42175</v>
      </c>
      <c r="C460" s="10">
        <v>30</v>
      </c>
      <c r="D460" s="11" t="s">
        <v>19</v>
      </c>
      <c r="E460" s="11" t="s">
        <v>20</v>
      </c>
      <c r="F460" s="11" t="str">
        <f>IF(OR((TEXT(TransactionsTable[DATE], "dddd") = "Saturday"), (TEXT(TransactionsTable[DATE], "dddd") = "Sunday")), "Weekend", "Weekday")</f>
        <v>Weekend</v>
      </c>
      <c r="G460" s="11" t="str">
        <f>TEXT(TransactionsTable[DATE], "mmm - yyyy")</f>
        <v>Jun - 2015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x14ac:dyDescent="0.45">
      <c r="A461" s="3"/>
      <c r="B461" s="9">
        <v>42175</v>
      </c>
      <c r="C461" s="10">
        <v>55</v>
      </c>
      <c r="D461" s="11" t="s">
        <v>33</v>
      </c>
      <c r="E461" s="11" t="s">
        <v>28</v>
      </c>
      <c r="F461" s="11" t="str">
        <f>IF(OR((TEXT(TransactionsTable[DATE], "dddd") = "Saturday"), (TEXT(TransactionsTable[DATE], "dddd") = "Sunday")), "Weekend", "Weekday")</f>
        <v>Weekend</v>
      </c>
      <c r="G461" s="11" t="str">
        <f>TEXT(TransactionsTable[DATE], "mmm - yyyy")</f>
        <v>Jun - 2015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x14ac:dyDescent="0.45">
      <c r="A462" s="3"/>
      <c r="B462" s="9">
        <v>42174</v>
      </c>
      <c r="C462" s="10">
        <v>126</v>
      </c>
      <c r="D462" s="11" t="s">
        <v>43</v>
      </c>
      <c r="E462" s="11" t="s">
        <v>18</v>
      </c>
      <c r="F462" s="11" t="str">
        <f>IF(OR((TEXT(TransactionsTable[DATE], "dddd") = "Saturday"), (TEXT(TransactionsTable[DATE], "dddd") = "Sunday")), "Weekend", "Weekday")</f>
        <v>Weekday</v>
      </c>
      <c r="G462" s="11" t="str">
        <f>TEXT(TransactionsTable[DATE], "mmm - yyyy")</f>
        <v>Jun - 2015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x14ac:dyDescent="0.45">
      <c r="A463" s="3"/>
      <c r="B463" s="9">
        <v>42174</v>
      </c>
      <c r="C463" s="10">
        <v>150</v>
      </c>
      <c r="D463" s="11" t="s">
        <v>25</v>
      </c>
      <c r="E463" s="11" t="s">
        <v>26</v>
      </c>
      <c r="F463" s="11" t="str">
        <f>IF(OR((TEXT(TransactionsTable[DATE], "dddd") = "Saturday"), (TEXT(TransactionsTable[DATE], "dddd") = "Sunday")), "Weekend", "Weekday")</f>
        <v>Weekday</v>
      </c>
      <c r="G463" s="11" t="str">
        <f>TEXT(TransactionsTable[DATE], "mmm - yyyy")</f>
        <v>Jun - 2015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x14ac:dyDescent="0.45">
      <c r="A464" s="3"/>
      <c r="B464" s="9">
        <v>42173</v>
      </c>
      <c r="C464" s="10">
        <v>12</v>
      </c>
      <c r="D464" s="11" t="s">
        <v>23</v>
      </c>
      <c r="E464" s="11" t="s">
        <v>24</v>
      </c>
      <c r="F464" s="11" t="str">
        <f>IF(OR((TEXT(TransactionsTable[DATE], "dddd") = "Saturday"), (TEXT(TransactionsTable[DATE], "dddd") = "Sunday")), "Weekend", "Weekday")</f>
        <v>Weekday</v>
      </c>
      <c r="G464" s="11" t="str">
        <f>TEXT(TransactionsTable[DATE], "mmm - yyyy")</f>
        <v>Jun - 2015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x14ac:dyDescent="0.45">
      <c r="A465" s="3"/>
      <c r="B465" s="9">
        <v>42172</v>
      </c>
      <c r="C465" s="10">
        <v>57</v>
      </c>
      <c r="D465" s="11" t="s">
        <v>23</v>
      </c>
      <c r="E465" s="11" t="s">
        <v>24</v>
      </c>
      <c r="F465" s="11" t="str">
        <f>IF(OR((TEXT(TransactionsTable[DATE], "dddd") = "Saturday"), (TEXT(TransactionsTable[DATE], "dddd") = "Sunday")), "Weekend", "Weekday")</f>
        <v>Weekday</v>
      </c>
      <c r="G465" s="11" t="str">
        <f>TEXT(TransactionsTable[DATE], "mmm - yyyy")</f>
        <v>Jun - 2015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x14ac:dyDescent="0.45">
      <c r="A466" s="3"/>
      <c r="B466" s="9">
        <v>42170</v>
      </c>
      <c r="C466" s="10">
        <v>71</v>
      </c>
      <c r="D466" s="11" t="s">
        <v>37</v>
      </c>
      <c r="E466" s="11" t="s">
        <v>26</v>
      </c>
      <c r="F466" s="11" t="str">
        <f>IF(OR((TEXT(TransactionsTable[DATE], "dddd") = "Saturday"), (TEXT(TransactionsTable[DATE], "dddd") = "Sunday")), "Weekend", "Weekday")</f>
        <v>Weekday</v>
      </c>
      <c r="G466" s="11" t="str">
        <f>TEXT(TransactionsTable[DATE], "mmm - yyyy")</f>
        <v>Jun - 2015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x14ac:dyDescent="0.45">
      <c r="A467" s="3"/>
      <c r="B467" s="9">
        <v>42169</v>
      </c>
      <c r="C467" s="10">
        <v>42</v>
      </c>
      <c r="D467" s="11" t="s">
        <v>33</v>
      </c>
      <c r="E467" s="11" t="s">
        <v>28</v>
      </c>
      <c r="F467" s="11" t="str">
        <f>IF(OR((TEXT(TransactionsTable[DATE], "dddd") = "Saturday"), (TEXT(TransactionsTable[DATE], "dddd") = "Sunday")), "Weekend", "Weekday")</f>
        <v>Weekend</v>
      </c>
      <c r="G467" s="11" t="str">
        <f>TEXT(TransactionsTable[DATE], "mmm - yyyy")</f>
        <v>Jun - 2015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x14ac:dyDescent="0.45">
      <c r="A468" s="3"/>
      <c r="B468" s="9">
        <v>42168</v>
      </c>
      <c r="C468" s="10">
        <v>9</v>
      </c>
      <c r="D468" s="11" t="s">
        <v>142</v>
      </c>
      <c r="E468" s="11" t="s">
        <v>22</v>
      </c>
      <c r="F468" s="11" t="str">
        <f>IF(OR((TEXT(TransactionsTable[DATE], "dddd") = "Saturday"), (TEXT(TransactionsTable[DATE], "dddd") = "Sunday")), "Weekend", "Weekday")</f>
        <v>Weekend</v>
      </c>
      <c r="G468" s="11" t="str">
        <f>TEXT(TransactionsTable[DATE], "mmm - yyyy")</f>
        <v>Jun - 2015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x14ac:dyDescent="0.45">
      <c r="A469" s="3"/>
      <c r="B469" s="9">
        <v>42168</v>
      </c>
      <c r="C469" s="10">
        <v>84</v>
      </c>
      <c r="D469" s="11" t="s">
        <v>125</v>
      </c>
      <c r="E469" s="11" t="s">
        <v>22</v>
      </c>
      <c r="F469" s="11" t="str">
        <f>IF(OR((TEXT(TransactionsTable[DATE], "dddd") = "Saturday"), (TEXT(TransactionsTable[DATE], "dddd") = "Sunday")), "Weekend", "Weekday")</f>
        <v>Weekend</v>
      </c>
      <c r="G469" s="11" t="str">
        <f>TEXT(TransactionsTable[DATE], "mmm - yyyy")</f>
        <v>Jun - 2015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x14ac:dyDescent="0.45">
      <c r="A470" s="3"/>
      <c r="B470" s="9">
        <v>42166</v>
      </c>
      <c r="C470" s="10">
        <v>16</v>
      </c>
      <c r="D470" s="11" t="s">
        <v>37</v>
      </c>
      <c r="E470" s="11" t="s">
        <v>26</v>
      </c>
      <c r="F470" s="11" t="str">
        <f>IF(OR((TEXT(TransactionsTable[DATE], "dddd") = "Saturday"), (TEXT(TransactionsTable[DATE], "dddd") = "Sunday")), "Weekend", "Weekday")</f>
        <v>Weekday</v>
      </c>
      <c r="G470" s="11" t="str">
        <f>TEXT(TransactionsTable[DATE], "mmm - yyyy")</f>
        <v>Jun - 2015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x14ac:dyDescent="0.45">
      <c r="A471" s="3"/>
      <c r="B471" s="9">
        <v>42166</v>
      </c>
      <c r="C471" s="10">
        <v>61</v>
      </c>
      <c r="D471" s="11" t="s">
        <v>27</v>
      </c>
      <c r="E471" s="11" t="s">
        <v>28</v>
      </c>
      <c r="F471" s="11" t="str">
        <f>IF(OR((TEXT(TransactionsTable[DATE], "dddd") = "Saturday"), (TEXT(TransactionsTable[DATE], "dddd") = "Sunday")), "Weekend", "Weekday")</f>
        <v>Weekday</v>
      </c>
      <c r="G471" s="11" t="str">
        <f>TEXT(TransactionsTable[DATE], "mmm - yyyy")</f>
        <v>Jun - 2015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x14ac:dyDescent="0.45">
      <c r="A472" s="3"/>
      <c r="B472" s="9">
        <v>42165</v>
      </c>
      <c r="C472" s="10">
        <v>27</v>
      </c>
      <c r="D472" s="11" t="s">
        <v>29</v>
      </c>
      <c r="E472" s="11" t="s">
        <v>26</v>
      </c>
      <c r="F472" s="11" t="str">
        <f>IF(OR((TEXT(TransactionsTable[DATE], "dddd") = "Saturday"), (TEXT(TransactionsTable[DATE], "dddd") = "Sunday")), "Weekend", "Weekday")</f>
        <v>Weekday</v>
      </c>
      <c r="G472" s="11" t="str">
        <f>TEXT(TransactionsTable[DATE], "mmm - yyyy")</f>
        <v>Jun - 2015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x14ac:dyDescent="0.45">
      <c r="A473" s="3"/>
      <c r="B473" s="9">
        <v>42164</v>
      </c>
      <c r="C473" s="10">
        <v>27</v>
      </c>
      <c r="D473" s="11" t="s">
        <v>42</v>
      </c>
      <c r="E473" s="11" t="s">
        <v>22</v>
      </c>
      <c r="F473" s="11" t="str">
        <f>IF(OR((TEXT(TransactionsTable[DATE], "dddd") = "Saturday"), (TEXT(TransactionsTable[DATE], "dddd") = "Sunday")), "Weekend", "Weekday")</f>
        <v>Weekday</v>
      </c>
      <c r="G473" s="11" t="str">
        <f>TEXT(TransactionsTable[DATE], "mmm - yyyy")</f>
        <v>Jun - 2015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x14ac:dyDescent="0.45">
      <c r="A474" s="3"/>
      <c r="B474" s="9">
        <v>42163</v>
      </c>
      <c r="C474" s="10">
        <v>110</v>
      </c>
      <c r="D474" s="11" t="s">
        <v>91</v>
      </c>
      <c r="E474" s="11" t="s">
        <v>24</v>
      </c>
      <c r="F474" s="11" t="str">
        <f>IF(OR((TEXT(TransactionsTable[DATE], "dddd") = "Saturday"), (TEXT(TransactionsTable[DATE], "dddd") = "Sunday")), "Weekend", "Weekday")</f>
        <v>Weekday</v>
      </c>
      <c r="G474" s="11" t="str">
        <f>TEXT(TransactionsTable[DATE], "mmm - yyyy")</f>
        <v>Jun - 2015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x14ac:dyDescent="0.45">
      <c r="A475" s="3"/>
      <c r="B475" s="9">
        <v>42163</v>
      </c>
      <c r="C475" s="10">
        <v>62</v>
      </c>
      <c r="D475" s="11" t="s">
        <v>25</v>
      </c>
      <c r="E475" s="11" t="s">
        <v>26</v>
      </c>
      <c r="F475" s="11" t="str">
        <f>IF(OR((TEXT(TransactionsTable[DATE], "dddd") = "Saturday"), (TEXT(TransactionsTable[DATE], "dddd") = "Sunday")), "Weekend", "Weekday")</f>
        <v>Weekday</v>
      </c>
      <c r="G475" s="11" t="str">
        <f>TEXT(TransactionsTable[DATE], "mmm - yyyy")</f>
        <v>Jun - 2015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x14ac:dyDescent="0.45">
      <c r="A476" s="3"/>
      <c r="B476" s="9">
        <v>42163</v>
      </c>
      <c r="C476" s="10">
        <v>25</v>
      </c>
      <c r="D476" s="11" t="s">
        <v>141</v>
      </c>
      <c r="E476" s="11" t="s">
        <v>22</v>
      </c>
      <c r="F476" s="11" t="str">
        <f>IF(OR((TEXT(TransactionsTable[DATE], "dddd") = "Saturday"), (TEXT(TransactionsTable[DATE], "dddd") = "Sunday")), "Weekend", "Weekday")</f>
        <v>Weekday</v>
      </c>
      <c r="G476" s="11" t="str">
        <f>TEXT(TransactionsTable[DATE], "mmm - yyyy")</f>
        <v>Jun - 2015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x14ac:dyDescent="0.45">
      <c r="A477" s="3"/>
      <c r="B477" s="9">
        <v>42161</v>
      </c>
      <c r="C477" s="10">
        <v>58</v>
      </c>
      <c r="D477" s="11" t="s">
        <v>60</v>
      </c>
      <c r="E477" s="11" t="s">
        <v>24</v>
      </c>
      <c r="F477" s="11" t="str">
        <f>IF(OR((TEXT(TransactionsTable[DATE], "dddd") = "Saturday"), (TEXT(TransactionsTable[DATE], "dddd") = "Sunday")), "Weekend", "Weekday")</f>
        <v>Weekend</v>
      </c>
      <c r="G477" s="11" t="str">
        <f>TEXT(TransactionsTable[DATE], "mmm - yyyy")</f>
        <v>Jun - 2015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x14ac:dyDescent="0.45">
      <c r="A478" s="3"/>
      <c r="B478" s="9">
        <v>42161</v>
      </c>
      <c r="C478" s="10">
        <v>45</v>
      </c>
      <c r="D478" s="11" t="s">
        <v>136</v>
      </c>
      <c r="E478" s="11" t="s">
        <v>22</v>
      </c>
      <c r="F478" s="11" t="str">
        <f>IF(OR((TEXT(TransactionsTable[DATE], "dddd") = "Saturday"), (TEXT(TransactionsTable[DATE], "dddd") = "Sunday")), "Weekend", "Weekday")</f>
        <v>Weekend</v>
      </c>
      <c r="G478" s="11" t="str">
        <f>TEXT(TransactionsTable[DATE], "mmm - yyyy")</f>
        <v>Jun - 2015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x14ac:dyDescent="0.45">
      <c r="A479" s="3"/>
      <c r="B479" s="9">
        <v>42160</v>
      </c>
      <c r="C479" s="10">
        <v>774</v>
      </c>
      <c r="D479" s="11" t="s">
        <v>130</v>
      </c>
      <c r="E479" s="11" t="s">
        <v>69</v>
      </c>
      <c r="F479" s="11" t="str">
        <f>IF(OR((TEXT(TransactionsTable[DATE], "dddd") = "Saturday"), (TEXT(TransactionsTable[DATE], "dddd") = "Sunday")), "Weekend", "Weekday")</f>
        <v>Weekday</v>
      </c>
      <c r="G479" s="11" t="str">
        <f>TEXT(TransactionsTable[DATE], "mmm - yyyy")</f>
        <v>Jun - 2015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x14ac:dyDescent="0.45">
      <c r="A480" s="3"/>
      <c r="B480" s="9">
        <v>42160</v>
      </c>
      <c r="C480" s="10">
        <v>9</v>
      </c>
      <c r="D480" s="11" t="s">
        <v>52</v>
      </c>
      <c r="E480" s="11" t="s">
        <v>22</v>
      </c>
      <c r="F480" s="11" t="str">
        <f>IF(OR((TEXT(TransactionsTable[DATE], "dddd") = "Saturday"), (TEXT(TransactionsTable[DATE], "dddd") = "Sunday")), "Weekend", "Weekday")</f>
        <v>Weekday</v>
      </c>
      <c r="G480" s="11" t="str">
        <f>TEXT(TransactionsTable[DATE], "mmm - yyyy")</f>
        <v>Jun - 2015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x14ac:dyDescent="0.45">
      <c r="A481" s="3"/>
      <c r="B481" s="9">
        <v>42159</v>
      </c>
      <c r="C481" s="10">
        <v>42</v>
      </c>
      <c r="D481" s="11" t="s">
        <v>44</v>
      </c>
      <c r="E481" s="11" t="s">
        <v>28</v>
      </c>
      <c r="F481" s="11" t="str">
        <f>IF(OR((TEXT(TransactionsTable[DATE], "dddd") = "Saturday"), (TEXT(TransactionsTable[DATE], "dddd") = "Sunday")), "Weekend", "Weekday")</f>
        <v>Weekday</v>
      </c>
      <c r="G481" s="11" t="str">
        <f>TEXT(TransactionsTable[DATE], "mmm - yyyy")</f>
        <v>Jun - 2015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x14ac:dyDescent="0.45">
      <c r="A482" s="3"/>
      <c r="B482" s="9">
        <v>42159</v>
      </c>
      <c r="C482" s="10">
        <v>2</v>
      </c>
      <c r="D482" s="11" t="s">
        <v>140</v>
      </c>
      <c r="E482" s="11" t="s">
        <v>24</v>
      </c>
      <c r="F482" s="11" t="str">
        <f>IF(OR((TEXT(TransactionsTable[DATE], "dddd") = "Saturday"), (TEXT(TransactionsTable[DATE], "dddd") = "Sunday")), "Weekend", "Weekday")</f>
        <v>Weekday</v>
      </c>
      <c r="G482" s="11" t="str">
        <f>TEXT(TransactionsTable[DATE], "mmm - yyyy")</f>
        <v>Jun - 2015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x14ac:dyDescent="0.45">
      <c r="A483" s="3"/>
      <c r="B483" s="9">
        <v>42159</v>
      </c>
      <c r="C483" s="10">
        <v>108</v>
      </c>
      <c r="D483" s="11" t="s">
        <v>30</v>
      </c>
      <c r="E483" s="11" t="s">
        <v>26</v>
      </c>
      <c r="F483" s="11" t="str">
        <f>IF(OR((TEXT(TransactionsTable[DATE], "dddd") = "Saturday"), (TEXT(TransactionsTable[DATE], "dddd") = "Sunday")), "Weekend", "Weekday")</f>
        <v>Weekday</v>
      </c>
      <c r="G483" s="11" t="str">
        <f>TEXT(TransactionsTable[DATE], "mmm - yyyy")</f>
        <v>Jun - 2015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x14ac:dyDescent="0.45">
      <c r="A484" s="3"/>
      <c r="B484" s="9">
        <v>42156</v>
      </c>
      <c r="C484" s="10">
        <v>152</v>
      </c>
      <c r="D484" s="11" t="s">
        <v>17</v>
      </c>
      <c r="E484" s="11" t="s">
        <v>18</v>
      </c>
      <c r="F484" s="11" t="str">
        <f>IF(OR((TEXT(TransactionsTable[DATE], "dddd") = "Saturday"), (TEXT(TransactionsTable[DATE], "dddd") = "Sunday")), "Weekend", "Weekday")</f>
        <v>Weekday</v>
      </c>
      <c r="G484" s="11" t="str">
        <f>TEXT(TransactionsTable[DATE], "mmm - yyyy")</f>
        <v>Jun - 2015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x14ac:dyDescent="0.45">
      <c r="A485" s="3"/>
      <c r="B485" s="9">
        <v>42156</v>
      </c>
      <c r="C485" s="10">
        <v>350</v>
      </c>
      <c r="D485" s="11" t="s">
        <v>31</v>
      </c>
      <c r="E485" s="11" t="s">
        <v>32</v>
      </c>
      <c r="F485" s="11" t="str">
        <f>IF(OR((TEXT(TransactionsTable[DATE], "dddd") = "Saturday"), (TEXT(TransactionsTable[DATE], "dddd") = "Sunday")), "Weekend", "Weekday")</f>
        <v>Weekday</v>
      </c>
      <c r="G485" s="11" t="str">
        <f>TEXT(TransactionsTable[DATE], "mmm - yyyy")</f>
        <v>Jun - 2015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45">
      <c r="A486" s="3"/>
      <c r="B486" s="9">
        <v>42155</v>
      </c>
      <c r="C486" s="10">
        <v>56</v>
      </c>
      <c r="D486" s="11" t="s">
        <v>139</v>
      </c>
      <c r="E486" s="11" t="s">
        <v>24</v>
      </c>
      <c r="F486" s="11" t="str">
        <f>IF(OR((TEXT(TransactionsTable[DATE], "dddd") = "Saturday"), (TEXT(TransactionsTable[DATE], "dddd") = "Sunday")), "Weekend", "Weekday")</f>
        <v>Weekend</v>
      </c>
      <c r="G486" s="11" t="str">
        <f>TEXT(TransactionsTable[DATE], "mmm - yyyy")</f>
        <v>May - 2015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45">
      <c r="A487" s="3"/>
      <c r="B487" s="9">
        <v>42154</v>
      </c>
      <c r="C487" s="10">
        <v>183</v>
      </c>
      <c r="D487" s="11" t="s">
        <v>138</v>
      </c>
      <c r="E487" s="11" t="s">
        <v>69</v>
      </c>
      <c r="F487" s="11" t="str">
        <f>IF(OR((TEXT(TransactionsTable[DATE], "dddd") = "Saturday"), (TEXT(TransactionsTable[DATE], "dddd") = "Sunday")), "Weekend", "Weekday")</f>
        <v>Weekend</v>
      </c>
      <c r="G487" s="11" t="str">
        <f>TEXT(TransactionsTable[DATE], "mmm - yyyy")</f>
        <v>May - 2015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45">
      <c r="A488" s="3"/>
      <c r="B488" s="9">
        <v>42153</v>
      </c>
      <c r="C488" s="10">
        <v>45</v>
      </c>
      <c r="D488" s="11" t="s">
        <v>37</v>
      </c>
      <c r="E488" s="11" t="s">
        <v>26</v>
      </c>
      <c r="F488" s="11" t="str">
        <f>IF(OR((TEXT(TransactionsTable[DATE], "dddd") = "Saturday"), (TEXT(TransactionsTable[DATE], "dddd") = "Sunday")), "Weekend", "Weekday")</f>
        <v>Weekday</v>
      </c>
      <c r="G488" s="11" t="str">
        <f>TEXT(TransactionsTable[DATE], "mmm - yyyy")</f>
        <v>May - 2015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x14ac:dyDescent="0.45">
      <c r="A489" s="3"/>
      <c r="B489" s="9">
        <v>42152</v>
      </c>
      <c r="C489" s="10">
        <v>2</v>
      </c>
      <c r="D489" s="11" t="s">
        <v>137</v>
      </c>
      <c r="E489" s="11" t="s">
        <v>26</v>
      </c>
      <c r="F489" s="11" t="str">
        <f>IF(OR((TEXT(TransactionsTable[DATE], "dddd") = "Saturday"), (TEXT(TransactionsTable[DATE], "dddd") = "Sunday")), "Weekend", "Weekday")</f>
        <v>Weekday</v>
      </c>
      <c r="G489" s="11" t="str">
        <f>TEXT(TransactionsTable[DATE], "mmm - yyyy")</f>
        <v>May - 2015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45">
      <c r="A490" s="3"/>
      <c r="B490" s="9">
        <v>42152</v>
      </c>
      <c r="C490" s="10">
        <v>84</v>
      </c>
      <c r="D490" s="11" t="s">
        <v>138</v>
      </c>
      <c r="E490" s="11" t="s">
        <v>69</v>
      </c>
      <c r="F490" s="11" t="str">
        <f>IF(OR((TEXT(TransactionsTable[DATE], "dddd") = "Saturday"), (TEXT(TransactionsTable[DATE], "dddd") = "Sunday")), "Weekend", "Weekday")</f>
        <v>Weekday</v>
      </c>
      <c r="G490" s="11" t="str">
        <f>TEXT(TransactionsTable[DATE], "mmm - yyyy")</f>
        <v>May - 2015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45">
      <c r="A491" s="3"/>
      <c r="B491" s="9">
        <v>42151</v>
      </c>
      <c r="C491" s="10">
        <v>42</v>
      </c>
      <c r="D491" s="11" t="s">
        <v>33</v>
      </c>
      <c r="E491" s="11" t="s">
        <v>28</v>
      </c>
      <c r="F491" s="11" t="str">
        <f>IF(OR((TEXT(TransactionsTable[DATE], "dddd") = "Saturday"), (TEXT(TransactionsTable[DATE], "dddd") = "Sunday")), "Weekend", "Weekday")</f>
        <v>Weekday</v>
      </c>
      <c r="G491" s="11" t="str">
        <f>TEXT(TransactionsTable[DATE], "mmm - yyyy")</f>
        <v>May - 2015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45">
      <c r="A492" s="3"/>
      <c r="B492" s="9">
        <v>42150</v>
      </c>
      <c r="C492" s="10">
        <v>61</v>
      </c>
      <c r="D492" s="11" t="s">
        <v>137</v>
      </c>
      <c r="E492" s="11" t="s">
        <v>26</v>
      </c>
      <c r="F492" s="11" t="str">
        <f>IF(OR((TEXT(TransactionsTable[DATE], "dddd") = "Saturday"), (TEXT(TransactionsTable[DATE], "dddd") = "Sunday")), "Weekend", "Weekday")</f>
        <v>Weekday</v>
      </c>
      <c r="G492" s="11" t="str">
        <f>TEXT(TransactionsTable[DATE], "mmm - yyyy")</f>
        <v>May - 2015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45">
      <c r="A493" s="3"/>
      <c r="B493" s="9">
        <v>42149</v>
      </c>
      <c r="C493" s="10">
        <v>42</v>
      </c>
      <c r="D493" s="11" t="s">
        <v>136</v>
      </c>
      <c r="E493" s="11" t="s">
        <v>22</v>
      </c>
      <c r="F493" s="11" t="str">
        <f>IF(OR((TEXT(TransactionsTable[DATE], "dddd") = "Saturday"), (TEXT(TransactionsTable[DATE], "dddd") = "Sunday")), "Weekend", "Weekday")</f>
        <v>Weekday</v>
      </c>
      <c r="G493" s="11" t="str">
        <f>TEXT(TransactionsTable[DATE], "mmm - yyyy")</f>
        <v>May - 2015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45">
      <c r="A494" s="3"/>
      <c r="B494" s="9">
        <v>42149</v>
      </c>
      <c r="C494" s="10">
        <v>135</v>
      </c>
      <c r="D494" s="11" t="s">
        <v>49</v>
      </c>
      <c r="E494" s="11" t="s">
        <v>50</v>
      </c>
      <c r="F494" s="11" t="str">
        <f>IF(OR((TEXT(TransactionsTable[DATE], "dddd") = "Saturday"), (TEXT(TransactionsTable[DATE], "dddd") = "Sunday")), "Weekend", "Weekday")</f>
        <v>Weekday</v>
      </c>
      <c r="G494" s="11" t="str">
        <f>TEXT(TransactionsTable[DATE], "mmm - yyyy")</f>
        <v>May - 2015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x14ac:dyDescent="0.45">
      <c r="A495" s="3"/>
      <c r="B495" s="9">
        <v>42148</v>
      </c>
      <c r="C495" s="10">
        <v>37</v>
      </c>
      <c r="D495" s="11" t="s">
        <v>135</v>
      </c>
      <c r="E495" s="11" t="s">
        <v>22</v>
      </c>
      <c r="F495" s="11" t="str">
        <f>IF(OR((TEXT(TransactionsTable[DATE], "dddd") = "Saturday"), (TEXT(TransactionsTable[DATE], "dddd") = "Sunday")), "Weekend", "Weekday")</f>
        <v>Weekend</v>
      </c>
      <c r="G495" s="11" t="str">
        <f>TEXT(TransactionsTable[DATE], "mmm - yyyy")</f>
        <v>May - 2015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x14ac:dyDescent="0.45">
      <c r="A496" s="3"/>
      <c r="B496" s="9">
        <v>42147</v>
      </c>
      <c r="C496" s="10">
        <v>7</v>
      </c>
      <c r="D496" s="11" t="s">
        <v>37</v>
      </c>
      <c r="E496" s="11" t="s">
        <v>26</v>
      </c>
      <c r="F496" s="11" t="str">
        <f>IF(OR((TEXT(TransactionsTable[DATE], "dddd") = "Saturday"), (TEXT(TransactionsTable[DATE], "dddd") = "Sunday")), "Weekend", "Weekday")</f>
        <v>Weekend</v>
      </c>
      <c r="G496" s="11" t="str">
        <f>TEXT(TransactionsTable[DATE], "mmm - yyyy")</f>
        <v>May - 2015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45">
      <c r="A497" s="3"/>
      <c r="B497" s="9">
        <v>42147</v>
      </c>
      <c r="C497" s="10">
        <v>11</v>
      </c>
      <c r="D497" s="11" t="s">
        <v>37</v>
      </c>
      <c r="E497" s="11" t="s">
        <v>26</v>
      </c>
      <c r="F497" s="11" t="str">
        <f>IF(OR((TEXT(TransactionsTable[DATE], "dddd") = "Saturday"), (TEXT(TransactionsTable[DATE], "dddd") = "Sunday")), "Weekend", "Weekday")</f>
        <v>Weekend</v>
      </c>
      <c r="G497" s="11" t="str">
        <f>TEXT(TransactionsTable[DATE], "mmm - yyyy")</f>
        <v>May - 2015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x14ac:dyDescent="0.45">
      <c r="A498" s="3"/>
      <c r="B498" s="9">
        <v>42146</v>
      </c>
      <c r="C498" s="10">
        <v>49</v>
      </c>
      <c r="D498" s="11" t="s">
        <v>90</v>
      </c>
      <c r="E498" s="11" t="s">
        <v>26</v>
      </c>
      <c r="F498" s="11" t="str">
        <f>IF(OR((TEXT(TransactionsTable[DATE], "dddd") = "Saturday"), (TEXT(TransactionsTable[DATE], "dddd") = "Sunday")), "Weekend", "Weekday")</f>
        <v>Weekday</v>
      </c>
      <c r="G498" s="11" t="str">
        <f>TEXT(TransactionsTable[DATE], "mmm - yyyy")</f>
        <v>May - 2015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45">
      <c r="A499" s="3"/>
      <c r="B499" s="9">
        <v>42146</v>
      </c>
      <c r="C499" s="10">
        <v>60</v>
      </c>
      <c r="D499" s="11" t="s">
        <v>30</v>
      </c>
      <c r="E499" s="11" t="s">
        <v>26</v>
      </c>
      <c r="F499" s="11" t="str">
        <f>IF(OR((TEXT(TransactionsTable[DATE], "dddd") = "Saturday"), (TEXT(TransactionsTable[DATE], "dddd") = "Sunday")), "Weekend", "Weekday")</f>
        <v>Weekday</v>
      </c>
      <c r="G499" s="11" t="str">
        <f>TEXT(TransactionsTable[DATE], "mmm - yyyy")</f>
        <v>May - 2015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45">
      <c r="A500" s="3"/>
      <c r="B500" s="9">
        <v>42145</v>
      </c>
      <c r="C500" s="10">
        <v>476</v>
      </c>
      <c r="D500" s="11" t="s">
        <v>91</v>
      </c>
      <c r="E500" s="11" t="s">
        <v>24</v>
      </c>
      <c r="F500" s="11" t="str">
        <f>IF(OR((TEXT(TransactionsTable[DATE], "dddd") = "Saturday"), (TEXT(TransactionsTable[DATE], "dddd") = "Sunday")), "Weekend", "Weekday")</f>
        <v>Weekday</v>
      </c>
      <c r="G500" s="11" t="str">
        <f>TEXT(TransactionsTable[DATE], "mmm - yyyy")</f>
        <v>May - 2015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45">
      <c r="A501" s="3"/>
      <c r="B501" s="9">
        <v>42144</v>
      </c>
      <c r="C501" s="10">
        <v>126</v>
      </c>
      <c r="D501" s="11" t="s">
        <v>43</v>
      </c>
      <c r="E501" s="11" t="s">
        <v>18</v>
      </c>
      <c r="F501" s="11" t="str">
        <f>IF(OR((TEXT(TransactionsTable[DATE], "dddd") = "Saturday"), (TEXT(TransactionsTable[DATE], "dddd") = "Sunday")), "Weekend", "Weekday")</f>
        <v>Weekday</v>
      </c>
      <c r="G501" s="11" t="str">
        <f>TEXT(TransactionsTable[DATE], "mmm - yyyy")</f>
        <v>May - 2015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45">
      <c r="A502" s="3"/>
      <c r="B502" s="9">
        <v>42144</v>
      </c>
      <c r="C502" s="10">
        <v>48</v>
      </c>
      <c r="D502" s="11" t="s">
        <v>134</v>
      </c>
      <c r="E502" s="11" t="s">
        <v>28</v>
      </c>
      <c r="F502" s="11" t="str">
        <f>IF(OR((TEXT(TransactionsTable[DATE], "dddd") = "Saturday"), (TEXT(TransactionsTable[DATE], "dddd") = "Sunday")), "Weekend", "Weekday")</f>
        <v>Weekday</v>
      </c>
      <c r="G502" s="11" t="str">
        <f>TEXT(TransactionsTable[DATE], "mmm - yyyy")</f>
        <v>May - 2015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45">
      <c r="A503" s="3"/>
      <c r="B503" s="9">
        <v>42144</v>
      </c>
      <c r="C503" s="10">
        <v>13</v>
      </c>
      <c r="D503" s="11" t="s">
        <v>91</v>
      </c>
      <c r="E503" s="11" t="s">
        <v>24</v>
      </c>
      <c r="F503" s="11" t="str">
        <f>IF(OR((TEXT(TransactionsTable[DATE], "dddd") = "Saturday"), (TEXT(TransactionsTable[DATE], "dddd") = "Sunday")), "Weekend", "Weekday")</f>
        <v>Weekday</v>
      </c>
      <c r="G503" s="11" t="str">
        <f>TEXT(TransactionsTable[DATE], "mmm - yyyy")</f>
        <v>May - 2015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45">
      <c r="A504" s="3"/>
      <c r="B504" s="9">
        <v>42144</v>
      </c>
      <c r="C504" s="10">
        <v>9</v>
      </c>
      <c r="D504" s="11" t="s">
        <v>52</v>
      </c>
      <c r="E504" s="11" t="s">
        <v>22</v>
      </c>
      <c r="F504" s="11" t="str">
        <f>IF(OR((TEXT(TransactionsTable[DATE], "dddd") = "Saturday"), (TEXT(TransactionsTable[DATE], "dddd") = "Sunday")), "Weekend", "Weekday")</f>
        <v>Weekday</v>
      </c>
      <c r="G504" s="11" t="str">
        <f>TEXT(TransactionsTable[DATE], "mmm - yyyy")</f>
        <v>May - 2015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x14ac:dyDescent="0.45">
      <c r="A505" s="3"/>
      <c r="B505" s="9">
        <v>42144</v>
      </c>
      <c r="C505" s="10">
        <v>6</v>
      </c>
      <c r="D505" s="11" t="s">
        <v>30</v>
      </c>
      <c r="E505" s="11" t="s">
        <v>26</v>
      </c>
      <c r="F505" s="11" t="str">
        <f>IF(OR((TEXT(TransactionsTable[DATE], "dddd") = "Saturday"), (TEXT(TransactionsTable[DATE], "dddd") = "Sunday")), "Weekend", "Weekday")</f>
        <v>Weekday</v>
      </c>
      <c r="G505" s="11" t="str">
        <f>TEXT(TransactionsTable[DATE], "mmm - yyyy")</f>
        <v>May - 2015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x14ac:dyDescent="0.45">
      <c r="A506" s="3"/>
      <c r="B506" s="9">
        <v>42143</v>
      </c>
      <c r="C506" s="10">
        <v>219</v>
      </c>
      <c r="D506" s="11" t="s">
        <v>23</v>
      </c>
      <c r="E506" s="11" t="s">
        <v>24</v>
      </c>
      <c r="F506" s="11" t="str">
        <f>IF(OR((TEXT(TransactionsTable[DATE], "dddd") = "Saturday"), (TEXT(TransactionsTable[DATE], "dddd") = "Sunday")), "Weekend", "Weekday")</f>
        <v>Weekday</v>
      </c>
      <c r="G506" s="11" t="str">
        <f>TEXT(TransactionsTable[DATE], "mmm - yyyy")</f>
        <v>May - 2015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x14ac:dyDescent="0.45">
      <c r="A507" s="3"/>
      <c r="B507" s="9">
        <v>42143</v>
      </c>
      <c r="C507" s="10">
        <v>7</v>
      </c>
      <c r="D507" s="11" t="s">
        <v>53</v>
      </c>
      <c r="E507" s="11" t="s">
        <v>22</v>
      </c>
      <c r="F507" s="11" t="str">
        <f>IF(OR((TEXT(TransactionsTable[DATE], "dddd") = "Saturday"), (TEXT(TransactionsTable[DATE], "dddd") = "Sunday")), "Weekend", "Weekday")</f>
        <v>Weekday</v>
      </c>
      <c r="G507" s="11" t="str">
        <f>TEXT(TransactionsTable[DATE], "mmm - yyyy")</f>
        <v>May - 2015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x14ac:dyDescent="0.45">
      <c r="A508" s="3"/>
      <c r="B508" s="9">
        <v>42143</v>
      </c>
      <c r="C508" s="10">
        <v>41</v>
      </c>
      <c r="D508" s="11" t="s">
        <v>27</v>
      </c>
      <c r="E508" s="11" t="s">
        <v>28</v>
      </c>
      <c r="F508" s="11" t="str">
        <f>IF(OR((TEXT(TransactionsTable[DATE], "dddd") = "Saturday"), (TEXT(TransactionsTable[DATE], "dddd") = "Sunday")), "Weekend", "Weekday")</f>
        <v>Weekday</v>
      </c>
      <c r="G508" s="11" t="str">
        <f>TEXT(TransactionsTable[DATE], "mmm - yyyy")</f>
        <v>May - 2015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x14ac:dyDescent="0.45">
      <c r="A509" s="3"/>
      <c r="B509" s="9">
        <v>42143</v>
      </c>
      <c r="C509" s="10">
        <v>11</v>
      </c>
      <c r="D509" s="11" t="s">
        <v>52</v>
      </c>
      <c r="E509" s="11" t="s">
        <v>22</v>
      </c>
      <c r="F509" s="11" t="str">
        <f>IF(OR((TEXT(TransactionsTable[DATE], "dddd") = "Saturday"), (TEXT(TransactionsTable[DATE], "dddd") = "Sunday")), "Weekend", "Weekday")</f>
        <v>Weekday</v>
      </c>
      <c r="G509" s="11" t="str">
        <f>TEXT(TransactionsTable[DATE], "mmm - yyyy")</f>
        <v>May - 2015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x14ac:dyDescent="0.45">
      <c r="A510" s="3"/>
      <c r="B510" s="9">
        <v>42143</v>
      </c>
      <c r="C510" s="10">
        <v>11</v>
      </c>
      <c r="D510" s="11" t="s">
        <v>52</v>
      </c>
      <c r="E510" s="11" t="s">
        <v>22</v>
      </c>
      <c r="F510" s="11" t="str">
        <f>IF(OR((TEXT(TransactionsTable[DATE], "dddd") = "Saturday"), (TEXT(TransactionsTable[DATE], "dddd") = "Sunday")), "Weekend", "Weekday")</f>
        <v>Weekday</v>
      </c>
      <c r="G510" s="11" t="str">
        <f>TEXT(TransactionsTable[DATE], "mmm - yyyy")</f>
        <v>May - 2015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x14ac:dyDescent="0.45">
      <c r="A511" s="3"/>
      <c r="B511" s="9">
        <v>42142</v>
      </c>
      <c r="C511" s="10">
        <v>113</v>
      </c>
      <c r="D511" s="11" t="s">
        <v>25</v>
      </c>
      <c r="E511" s="11" t="s">
        <v>26</v>
      </c>
      <c r="F511" s="11" t="str">
        <f>IF(OR((TEXT(TransactionsTable[DATE], "dddd") = "Saturday"), (TEXT(TransactionsTable[DATE], "dddd") = "Sunday")), "Weekend", "Weekday")</f>
        <v>Weekday</v>
      </c>
      <c r="G511" s="11" t="str">
        <f>TEXT(TransactionsTable[DATE], "mmm - yyyy")</f>
        <v>May - 2015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x14ac:dyDescent="0.45">
      <c r="A512" s="3"/>
      <c r="B512" s="9">
        <v>42141</v>
      </c>
      <c r="C512" s="10">
        <v>259</v>
      </c>
      <c r="D512" s="11" t="s">
        <v>96</v>
      </c>
      <c r="E512" s="11" t="s">
        <v>24</v>
      </c>
      <c r="F512" s="11" t="str">
        <f>IF(OR((TEXT(TransactionsTable[DATE], "dddd") = "Saturday"), (TEXT(TransactionsTable[DATE], "dddd") = "Sunday")), "Weekend", "Weekday")</f>
        <v>Weekend</v>
      </c>
      <c r="G512" s="11" t="str">
        <f>TEXT(TransactionsTable[DATE], "mmm - yyyy")</f>
        <v>May - 2015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x14ac:dyDescent="0.45">
      <c r="A513" s="3"/>
      <c r="B513" s="9">
        <v>42141</v>
      </c>
      <c r="C513" s="10">
        <v>117</v>
      </c>
      <c r="D513" s="11" t="s">
        <v>91</v>
      </c>
      <c r="E513" s="11" t="s">
        <v>24</v>
      </c>
      <c r="F513" s="11" t="str">
        <f>IF(OR((TEXT(TransactionsTable[DATE], "dddd") = "Saturday"), (TEXT(TransactionsTable[DATE], "dddd") = "Sunday")), "Weekend", "Weekday")</f>
        <v>Weekend</v>
      </c>
      <c r="G513" s="11" t="str">
        <f>TEXT(TransactionsTable[DATE], "mmm - yyyy")</f>
        <v>May - 2015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x14ac:dyDescent="0.45">
      <c r="A514" s="3"/>
      <c r="B514" s="9">
        <v>42140</v>
      </c>
      <c r="C514" s="10">
        <v>216</v>
      </c>
      <c r="D514" s="11" t="s">
        <v>23</v>
      </c>
      <c r="E514" s="11" t="s">
        <v>24</v>
      </c>
      <c r="F514" s="11" t="str">
        <f>IF(OR((TEXT(TransactionsTable[DATE], "dddd") = "Saturday"), (TEXT(TransactionsTable[DATE], "dddd") = "Sunday")), "Weekend", "Weekday")</f>
        <v>Weekend</v>
      </c>
      <c r="G514" s="11" t="str">
        <f>TEXT(TransactionsTable[DATE], "mmm - yyyy")</f>
        <v>May - 2015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x14ac:dyDescent="0.45">
      <c r="A515" s="3"/>
      <c r="B515" s="9">
        <v>42140</v>
      </c>
      <c r="C515" s="10">
        <v>982</v>
      </c>
      <c r="D515" s="11" t="s">
        <v>23</v>
      </c>
      <c r="E515" s="11" t="s">
        <v>24</v>
      </c>
      <c r="F515" s="11" t="str">
        <f>IF(OR((TEXT(TransactionsTable[DATE], "dddd") = "Saturday"), (TEXT(TransactionsTable[DATE], "dddd") = "Sunday")), "Weekend", "Weekday")</f>
        <v>Weekend</v>
      </c>
      <c r="G515" s="11" t="str">
        <f>TEXT(TransactionsTable[DATE], "mmm - yyyy")</f>
        <v>May - 2015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x14ac:dyDescent="0.45">
      <c r="A516" s="3"/>
      <c r="B516" s="9">
        <v>42140</v>
      </c>
      <c r="C516" s="10">
        <v>16</v>
      </c>
      <c r="D516" s="11" t="s">
        <v>61</v>
      </c>
      <c r="E516" s="11" t="s">
        <v>24</v>
      </c>
      <c r="F516" s="11" t="str">
        <f>IF(OR((TEXT(TransactionsTable[DATE], "dddd") = "Saturday"), (TEXT(TransactionsTable[DATE], "dddd") = "Sunday")), "Weekend", "Weekday")</f>
        <v>Weekend</v>
      </c>
      <c r="G516" s="11" t="str">
        <f>TEXT(TransactionsTable[DATE], "mmm - yyyy")</f>
        <v>May - 2015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x14ac:dyDescent="0.45">
      <c r="A517" s="3"/>
      <c r="B517" s="9">
        <v>42140</v>
      </c>
      <c r="C517" s="10">
        <v>23</v>
      </c>
      <c r="D517" s="11" t="s">
        <v>133</v>
      </c>
      <c r="E517" s="11" t="s">
        <v>24</v>
      </c>
      <c r="F517" s="11" t="str">
        <f>IF(OR((TEXT(TransactionsTable[DATE], "dddd") = "Saturday"), (TEXT(TransactionsTable[DATE], "dddd") = "Sunday")), "Weekend", "Weekday")</f>
        <v>Weekend</v>
      </c>
      <c r="G517" s="11" t="str">
        <f>TEXT(TransactionsTable[DATE], "mmm - yyyy")</f>
        <v>May - 2015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x14ac:dyDescent="0.45">
      <c r="A518" s="3"/>
      <c r="B518" s="9">
        <v>42139</v>
      </c>
      <c r="C518" s="10">
        <v>43</v>
      </c>
      <c r="D518" s="11" t="s">
        <v>90</v>
      </c>
      <c r="E518" s="11" t="s">
        <v>26</v>
      </c>
      <c r="F518" s="11" t="str">
        <f>IF(OR((TEXT(TransactionsTable[DATE], "dddd") = "Saturday"), (TEXT(TransactionsTable[DATE], "dddd") = "Sunday")), "Weekend", "Weekday")</f>
        <v>Weekday</v>
      </c>
      <c r="G518" s="11" t="str">
        <f>TEXT(TransactionsTable[DATE], "mmm - yyyy")</f>
        <v>May - 2015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x14ac:dyDescent="0.45">
      <c r="A519" s="3"/>
      <c r="B519" s="9">
        <v>42139</v>
      </c>
      <c r="C519" s="10">
        <v>65</v>
      </c>
      <c r="D519" s="11" t="s">
        <v>25</v>
      </c>
      <c r="E519" s="11" t="s">
        <v>26</v>
      </c>
      <c r="F519" s="11" t="str">
        <f>IF(OR((TEXT(TransactionsTable[DATE], "dddd") = "Saturday"), (TEXT(TransactionsTable[DATE], "dddd") = "Sunday")), "Weekend", "Weekday")</f>
        <v>Weekday</v>
      </c>
      <c r="G519" s="11" t="str">
        <f>TEXT(TransactionsTable[DATE], "mmm - yyyy")</f>
        <v>May - 2015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x14ac:dyDescent="0.45">
      <c r="A520" s="3"/>
      <c r="B520" s="9">
        <v>42139</v>
      </c>
      <c r="C520" s="10">
        <v>56</v>
      </c>
      <c r="D520" s="11" t="s">
        <v>88</v>
      </c>
      <c r="E520" s="11" t="s">
        <v>24</v>
      </c>
      <c r="F520" s="11" t="str">
        <f>IF(OR((TEXT(TransactionsTable[DATE], "dddd") = "Saturday"), (TEXT(TransactionsTable[DATE], "dddd") = "Sunday")), "Weekend", "Weekday")</f>
        <v>Weekday</v>
      </c>
      <c r="G520" s="11" t="str">
        <f>TEXT(TransactionsTable[DATE], "mmm - yyyy")</f>
        <v>May - 2015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x14ac:dyDescent="0.45">
      <c r="A521" s="3"/>
      <c r="B521" s="9">
        <v>42138</v>
      </c>
      <c r="C521" s="10">
        <v>136</v>
      </c>
      <c r="D521" s="11" t="s">
        <v>23</v>
      </c>
      <c r="E521" s="11" t="s">
        <v>24</v>
      </c>
      <c r="F521" s="11" t="str">
        <f>IF(OR((TEXT(TransactionsTable[DATE], "dddd") = "Saturday"), (TEXT(TransactionsTable[DATE], "dddd") = "Sunday")), "Weekend", "Weekday")</f>
        <v>Weekday</v>
      </c>
      <c r="G521" s="11" t="str">
        <f>TEXT(TransactionsTable[DATE], "mmm - yyyy")</f>
        <v>May - 2015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x14ac:dyDescent="0.45">
      <c r="A522" s="3"/>
      <c r="B522" s="9">
        <v>42138</v>
      </c>
      <c r="C522" s="10">
        <v>50</v>
      </c>
      <c r="D522" s="11" t="s">
        <v>44</v>
      </c>
      <c r="E522" s="11" t="s">
        <v>28</v>
      </c>
      <c r="F522" s="11" t="str">
        <f>IF(OR((TEXT(TransactionsTable[DATE], "dddd") = "Saturday"), (TEXT(TransactionsTable[DATE], "dddd") = "Sunday")), "Weekend", "Weekday")</f>
        <v>Weekday</v>
      </c>
      <c r="G522" s="11" t="str">
        <f>TEXT(TransactionsTable[DATE], "mmm - yyyy")</f>
        <v>May - 2015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x14ac:dyDescent="0.45">
      <c r="A523" s="3"/>
      <c r="B523" s="9">
        <v>42138</v>
      </c>
      <c r="C523" s="10">
        <v>8</v>
      </c>
      <c r="D523" s="11" t="s">
        <v>132</v>
      </c>
      <c r="E523" s="11" t="s">
        <v>24</v>
      </c>
      <c r="F523" s="11" t="str">
        <f>IF(OR((TEXT(TransactionsTable[DATE], "dddd") = "Saturday"), (TEXT(TransactionsTable[DATE], "dddd") = "Sunday")), "Weekend", "Weekday")</f>
        <v>Weekday</v>
      </c>
      <c r="G523" s="11" t="str">
        <f>TEXT(TransactionsTable[DATE], "mmm - yyyy")</f>
        <v>May - 2015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x14ac:dyDescent="0.45">
      <c r="A524" s="3"/>
      <c r="B524" s="9">
        <v>42136</v>
      </c>
      <c r="C524" s="10">
        <v>22</v>
      </c>
      <c r="D524" s="11" t="s">
        <v>131</v>
      </c>
      <c r="E524" s="11" t="s">
        <v>22</v>
      </c>
      <c r="F524" s="11" t="str">
        <f>IF(OR((TEXT(TransactionsTable[DATE], "dddd") = "Saturday"), (TEXT(TransactionsTable[DATE], "dddd") = "Sunday")), "Weekend", "Weekday")</f>
        <v>Weekday</v>
      </c>
      <c r="G524" s="11" t="str">
        <f>TEXT(TransactionsTable[DATE], "mmm - yyyy")</f>
        <v>May - 2015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x14ac:dyDescent="0.45">
      <c r="A525" s="3"/>
      <c r="B525" s="9">
        <v>42136</v>
      </c>
      <c r="C525" s="10">
        <v>51</v>
      </c>
      <c r="D525" s="11" t="s">
        <v>62</v>
      </c>
      <c r="E525" s="11" t="s">
        <v>26</v>
      </c>
      <c r="F525" s="11" t="str">
        <f>IF(OR((TEXT(TransactionsTable[DATE], "dddd") = "Saturday"), (TEXT(TransactionsTable[DATE], "dddd") = "Sunday")), "Weekend", "Weekday")</f>
        <v>Weekday</v>
      </c>
      <c r="G525" s="11" t="str">
        <f>TEXT(TransactionsTable[DATE], "mmm - yyyy")</f>
        <v>May - 2015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x14ac:dyDescent="0.45">
      <c r="A526" s="3"/>
      <c r="B526" s="9">
        <v>42135</v>
      </c>
      <c r="C526" s="10">
        <v>774</v>
      </c>
      <c r="D526" s="11" t="s">
        <v>130</v>
      </c>
      <c r="E526" s="11" t="s">
        <v>69</v>
      </c>
      <c r="F526" s="11" t="str">
        <f>IF(OR((TEXT(TransactionsTable[DATE], "dddd") = "Saturday"), (TEXT(TransactionsTable[DATE], "dddd") = "Sunday")), "Weekend", "Weekday")</f>
        <v>Weekday</v>
      </c>
      <c r="G526" s="11" t="str">
        <f>TEXT(TransactionsTable[DATE], "mmm - yyyy")</f>
        <v>May - 2015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x14ac:dyDescent="0.45">
      <c r="A527" s="3"/>
      <c r="B527" s="9">
        <v>42134</v>
      </c>
      <c r="C527" s="10">
        <v>23</v>
      </c>
      <c r="D527" s="11" t="s">
        <v>19</v>
      </c>
      <c r="E527" s="11" t="s">
        <v>20</v>
      </c>
      <c r="F527" s="11" t="str">
        <f>IF(OR((TEXT(TransactionsTable[DATE], "dddd") = "Saturday"), (TEXT(TransactionsTable[DATE], "dddd") = "Sunday")), "Weekend", "Weekday")</f>
        <v>Weekend</v>
      </c>
      <c r="G527" s="11" t="str">
        <f>TEXT(TransactionsTable[DATE], "mmm - yyyy")</f>
        <v>May - 2015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x14ac:dyDescent="0.45">
      <c r="A528" s="3"/>
      <c r="B528" s="9">
        <v>42134</v>
      </c>
      <c r="C528" s="10">
        <v>25</v>
      </c>
      <c r="D528" s="11" t="s">
        <v>38</v>
      </c>
      <c r="E528" s="11" t="s">
        <v>22</v>
      </c>
      <c r="F528" s="11" t="str">
        <f>IF(OR((TEXT(TransactionsTable[DATE], "dddd") = "Saturday"), (TEXT(TransactionsTable[DATE], "dddd") = "Sunday")), "Weekend", "Weekday")</f>
        <v>Weekend</v>
      </c>
      <c r="G528" s="11" t="str">
        <f>TEXT(TransactionsTable[DATE], "mmm - yyyy")</f>
        <v>May - 2015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x14ac:dyDescent="0.45">
      <c r="A529" s="3"/>
      <c r="B529" s="9">
        <v>42134</v>
      </c>
      <c r="C529" s="10">
        <v>31</v>
      </c>
      <c r="D529" s="11" t="s">
        <v>127</v>
      </c>
      <c r="E529" s="11" t="s">
        <v>22</v>
      </c>
      <c r="F529" s="11" t="str">
        <f>IF(OR((TEXT(TransactionsTable[DATE], "dddd") = "Saturday"), (TEXT(TransactionsTable[DATE], "dddd") = "Sunday")), "Weekend", "Weekday")</f>
        <v>Weekend</v>
      </c>
      <c r="G529" s="11" t="str">
        <f>TEXT(TransactionsTable[DATE], "mmm - yyyy")</f>
        <v>May - 2015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x14ac:dyDescent="0.45">
      <c r="A530" s="3"/>
      <c r="B530" s="9">
        <v>42134</v>
      </c>
      <c r="C530" s="10">
        <v>54</v>
      </c>
      <c r="D530" s="11" t="s">
        <v>128</v>
      </c>
      <c r="E530" s="11" t="s">
        <v>24</v>
      </c>
      <c r="F530" s="11" t="str">
        <f>IF(OR((TEXT(TransactionsTable[DATE], "dddd") = "Saturday"), (TEXT(TransactionsTable[DATE], "dddd") = "Sunday")), "Weekend", "Weekday")</f>
        <v>Weekend</v>
      </c>
      <c r="G530" s="11" t="str">
        <f>TEXT(TransactionsTable[DATE], "mmm - yyyy")</f>
        <v>May - 2015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x14ac:dyDescent="0.45">
      <c r="A531" s="3"/>
      <c r="B531" s="9">
        <v>42134</v>
      </c>
      <c r="C531" s="10">
        <v>291</v>
      </c>
      <c r="D531" s="11" t="s">
        <v>128</v>
      </c>
      <c r="E531" s="11" t="s">
        <v>24</v>
      </c>
      <c r="F531" s="11" t="str">
        <f>IF(OR((TEXT(TransactionsTable[DATE], "dddd") = "Saturday"), (TEXT(TransactionsTable[DATE], "dddd") = "Sunday")), "Weekend", "Weekday")</f>
        <v>Weekend</v>
      </c>
      <c r="G531" s="11" t="str">
        <f>TEXT(TransactionsTable[DATE], "mmm - yyyy")</f>
        <v>May - 2015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x14ac:dyDescent="0.45">
      <c r="A532" s="3"/>
      <c r="B532" s="9">
        <v>42134</v>
      </c>
      <c r="C532" s="10">
        <v>115</v>
      </c>
      <c r="D532" s="11" t="s">
        <v>129</v>
      </c>
      <c r="E532" s="11" t="s">
        <v>22</v>
      </c>
      <c r="F532" s="11" t="str">
        <f>IF(OR((TEXT(TransactionsTable[DATE], "dddd") = "Saturday"), (TEXT(TransactionsTable[DATE], "dddd") = "Sunday")), "Weekend", "Weekday")</f>
        <v>Weekend</v>
      </c>
      <c r="G532" s="11" t="str">
        <f>TEXT(TransactionsTable[DATE], "mmm - yyyy")</f>
        <v>May - 2015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x14ac:dyDescent="0.45">
      <c r="A533" s="3"/>
      <c r="B533" s="9">
        <v>42133</v>
      </c>
      <c r="C533" s="10">
        <v>51</v>
      </c>
      <c r="D533" s="11" t="s">
        <v>37</v>
      </c>
      <c r="E533" s="11" t="s">
        <v>26</v>
      </c>
      <c r="F533" s="11" t="str">
        <f>IF(OR((TEXT(TransactionsTable[DATE], "dddd") = "Saturday"), (TEXT(TransactionsTable[DATE], "dddd") = "Sunday")), "Weekend", "Weekday")</f>
        <v>Weekend</v>
      </c>
      <c r="G533" s="11" t="str">
        <f>TEXT(TransactionsTable[DATE], "mmm - yyyy")</f>
        <v>May - 2015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x14ac:dyDescent="0.45">
      <c r="A534" s="3"/>
      <c r="B534" s="9">
        <v>42132</v>
      </c>
      <c r="C534" s="10">
        <v>51</v>
      </c>
      <c r="D534" s="11" t="s">
        <v>44</v>
      </c>
      <c r="E534" s="11" t="s">
        <v>28</v>
      </c>
      <c r="F534" s="11" t="str">
        <f>IF(OR((TEXT(TransactionsTable[DATE], "dddd") = "Saturday"), (TEXT(TransactionsTable[DATE], "dddd") = "Sunday")), "Weekend", "Weekday")</f>
        <v>Weekday</v>
      </c>
      <c r="G534" s="11" t="str">
        <f>TEXT(TransactionsTable[DATE], "mmm - yyyy")</f>
        <v>May - 2015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x14ac:dyDescent="0.45">
      <c r="A535" s="3"/>
      <c r="B535" s="9">
        <v>42132</v>
      </c>
      <c r="C535" s="10">
        <v>41</v>
      </c>
      <c r="D535" s="11" t="s">
        <v>33</v>
      </c>
      <c r="E535" s="11" t="s">
        <v>28</v>
      </c>
      <c r="F535" s="11" t="str">
        <f>IF(OR((TEXT(TransactionsTable[DATE], "dddd") = "Saturday"), (TEXT(TransactionsTable[DATE], "dddd") = "Sunday")), "Weekend", "Weekday")</f>
        <v>Weekday</v>
      </c>
      <c r="G535" s="11" t="str">
        <f>TEXT(TransactionsTable[DATE], "mmm - yyyy")</f>
        <v>May - 2015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x14ac:dyDescent="0.45">
      <c r="A536" s="3"/>
      <c r="B536" s="9">
        <v>42131</v>
      </c>
      <c r="C536" s="10">
        <v>176</v>
      </c>
      <c r="D536" s="11" t="s">
        <v>126</v>
      </c>
      <c r="E536" s="11" t="s">
        <v>69</v>
      </c>
      <c r="F536" s="11" t="str">
        <f>IF(OR((TEXT(TransactionsTable[DATE], "dddd") = "Saturday"), (TEXT(TransactionsTable[DATE], "dddd") = "Sunday")), "Weekend", "Weekday")</f>
        <v>Weekday</v>
      </c>
      <c r="G536" s="11" t="str">
        <f>TEXT(TransactionsTable[DATE], "mmm - yyyy")</f>
        <v>May - 2015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x14ac:dyDescent="0.45">
      <c r="A537" s="3"/>
      <c r="B537" s="9">
        <v>42131</v>
      </c>
      <c r="C537" s="10">
        <v>176</v>
      </c>
      <c r="D537" s="11" t="s">
        <v>126</v>
      </c>
      <c r="E537" s="11" t="s">
        <v>69</v>
      </c>
      <c r="F537" s="11" t="str">
        <f>IF(OR((TEXT(TransactionsTable[DATE], "dddd") = "Saturday"), (TEXT(TransactionsTable[DATE], "dddd") = "Sunday")), "Weekend", "Weekday")</f>
        <v>Weekday</v>
      </c>
      <c r="G537" s="11" t="str">
        <f>TEXT(TransactionsTable[DATE], "mmm - yyyy")</f>
        <v>May - 2015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x14ac:dyDescent="0.45">
      <c r="A538" s="3"/>
      <c r="B538" s="9">
        <v>42131</v>
      </c>
      <c r="C538" s="10">
        <v>176</v>
      </c>
      <c r="D538" s="11" t="s">
        <v>126</v>
      </c>
      <c r="E538" s="11" t="s">
        <v>69</v>
      </c>
      <c r="F538" s="11" t="str">
        <f>IF(OR((TEXT(TransactionsTable[DATE], "dddd") = "Saturday"), (TEXT(TransactionsTable[DATE], "dddd") = "Sunday")), "Weekend", "Weekday")</f>
        <v>Weekday</v>
      </c>
      <c r="G538" s="11" t="str">
        <f>TEXT(TransactionsTable[DATE], "mmm - yyyy")</f>
        <v>May - 2015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x14ac:dyDescent="0.45">
      <c r="A539" s="3"/>
      <c r="B539" s="9">
        <v>42131</v>
      </c>
      <c r="C539" s="10">
        <v>176</v>
      </c>
      <c r="D539" s="11" t="s">
        <v>126</v>
      </c>
      <c r="E539" s="11" t="s">
        <v>69</v>
      </c>
      <c r="F539" s="11" t="str">
        <f>IF(OR((TEXT(TransactionsTable[DATE], "dddd") = "Saturday"), (TEXT(TransactionsTable[DATE], "dddd") = "Sunday")), "Weekend", "Weekday")</f>
        <v>Weekday</v>
      </c>
      <c r="G539" s="11" t="str">
        <f>TEXT(TransactionsTable[DATE], "mmm - yyyy")</f>
        <v>May - 2015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x14ac:dyDescent="0.45">
      <c r="A540" s="3"/>
      <c r="B540" s="9">
        <v>42131</v>
      </c>
      <c r="C540" s="10">
        <v>176</v>
      </c>
      <c r="D540" s="11" t="s">
        <v>126</v>
      </c>
      <c r="E540" s="11" t="s">
        <v>69</v>
      </c>
      <c r="F540" s="11" t="str">
        <f>IF(OR((TEXT(TransactionsTable[DATE], "dddd") = "Saturday"), (TEXT(TransactionsTable[DATE], "dddd") = "Sunday")), "Weekend", "Weekday")</f>
        <v>Weekday</v>
      </c>
      <c r="G540" s="11" t="str">
        <f>TEXT(TransactionsTable[DATE], "mmm - yyyy")</f>
        <v>May - 2015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x14ac:dyDescent="0.45">
      <c r="A541" s="3"/>
      <c r="B541" s="9">
        <v>42131</v>
      </c>
      <c r="C541" s="10">
        <v>176</v>
      </c>
      <c r="D541" s="11" t="s">
        <v>126</v>
      </c>
      <c r="E541" s="11" t="s">
        <v>69</v>
      </c>
      <c r="F541" s="11" t="str">
        <f>IF(OR((TEXT(TransactionsTable[DATE], "dddd") = "Saturday"), (TEXT(TransactionsTable[DATE], "dddd") = "Sunday")), "Weekend", "Weekday")</f>
        <v>Weekday</v>
      </c>
      <c r="G541" s="11" t="str">
        <f>TEXT(TransactionsTable[DATE], "mmm - yyyy")</f>
        <v>May - 2015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x14ac:dyDescent="0.45">
      <c r="A542" s="3"/>
      <c r="B542" s="9">
        <v>42131</v>
      </c>
      <c r="C542" s="10">
        <v>37</v>
      </c>
      <c r="D542" s="11" t="s">
        <v>37</v>
      </c>
      <c r="E542" s="11" t="s">
        <v>26</v>
      </c>
      <c r="F542" s="11" t="str">
        <f>IF(OR((TEXT(TransactionsTable[DATE], "dddd") = "Saturday"), (TEXT(TransactionsTable[DATE], "dddd") = "Sunday")), "Weekend", "Weekday")</f>
        <v>Weekday</v>
      </c>
      <c r="G542" s="11" t="str">
        <f>TEXT(TransactionsTable[DATE], "mmm - yyyy")</f>
        <v>May - 2015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x14ac:dyDescent="0.45">
      <c r="A543" s="3"/>
      <c r="B543" s="9">
        <v>42130</v>
      </c>
      <c r="C543" s="10">
        <v>42</v>
      </c>
      <c r="D543" s="11" t="s">
        <v>125</v>
      </c>
      <c r="E543" s="11" t="s">
        <v>22</v>
      </c>
      <c r="F543" s="11" t="str">
        <f>IF(OR((TEXT(TransactionsTable[DATE], "dddd") = "Saturday"), (TEXT(TransactionsTable[DATE], "dddd") = "Sunday")), "Weekend", "Weekday")</f>
        <v>Weekday</v>
      </c>
      <c r="G543" s="11" t="str">
        <f>TEXT(TransactionsTable[DATE], "mmm - yyyy")</f>
        <v>May - 2015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x14ac:dyDescent="0.45">
      <c r="A544" s="3"/>
      <c r="B544" s="9">
        <v>42130</v>
      </c>
      <c r="C544" s="10">
        <v>64</v>
      </c>
      <c r="D544" s="11" t="s">
        <v>37</v>
      </c>
      <c r="E544" s="11" t="s">
        <v>26</v>
      </c>
      <c r="F544" s="11" t="str">
        <f>IF(OR((TEXT(TransactionsTable[DATE], "dddd") = "Saturday"), (TEXT(TransactionsTable[DATE], "dddd") = "Sunday")), "Weekend", "Weekday")</f>
        <v>Weekday</v>
      </c>
      <c r="G544" s="11" t="str">
        <f>TEXT(TransactionsTable[DATE], "mmm - yyyy")</f>
        <v>May - 2015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x14ac:dyDescent="0.45">
      <c r="A545" s="3"/>
      <c r="B545" s="9">
        <v>42129</v>
      </c>
      <c r="C545" s="10">
        <v>9</v>
      </c>
      <c r="D545" s="11" t="s">
        <v>52</v>
      </c>
      <c r="E545" s="11" t="s">
        <v>22</v>
      </c>
      <c r="F545" s="11" t="str">
        <f>IF(OR((TEXT(TransactionsTable[DATE], "dddd") = "Saturday"), (TEXT(TransactionsTable[DATE], "dddd") = "Sunday")), "Weekend", "Weekday")</f>
        <v>Weekday</v>
      </c>
      <c r="G545" s="11" t="str">
        <f>TEXT(TransactionsTable[DATE], "mmm - yyyy")</f>
        <v>May - 2015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x14ac:dyDescent="0.45">
      <c r="A546" s="3"/>
      <c r="B546" s="9">
        <v>42128</v>
      </c>
      <c r="C546" s="10">
        <v>43</v>
      </c>
      <c r="D546" s="11" t="s">
        <v>42</v>
      </c>
      <c r="E546" s="11" t="s">
        <v>22</v>
      </c>
      <c r="F546" s="11" t="str">
        <f>IF(OR((TEXT(TransactionsTable[DATE], "dddd") = "Saturday"), (TEXT(TransactionsTable[DATE], "dddd") = "Sunday")), "Weekend", "Weekday")</f>
        <v>Weekday</v>
      </c>
      <c r="G546" s="11" t="str">
        <f>TEXT(TransactionsTable[DATE], "mmm - yyyy")</f>
        <v>May - 2015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x14ac:dyDescent="0.45">
      <c r="A547" s="3"/>
      <c r="B547" s="9">
        <v>42128</v>
      </c>
      <c r="C547" s="10">
        <v>700</v>
      </c>
      <c r="D547" s="11" t="s">
        <v>31</v>
      </c>
      <c r="E547" s="11" t="s">
        <v>32</v>
      </c>
      <c r="F547" s="11" t="str">
        <f>IF(OR((TEXT(TransactionsTable[DATE], "dddd") = "Saturday"), (TEXT(TransactionsTable[DATE], "dddd") = "Sunday")), "Weekend", "Weekday")</f>
        <v>Weekday</v>
      </c>
      <c r="G547" s="11" t="str">
        <f>TEXT(TransactionsTable[DATE], "mmm - yyyy")</f>
        <v>May - 2015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x14ac:dyDescent="0.45">
      <c r="A548" s="3"/>
      <c r="B548" s="9">
        <v>42127</v>
      </c>
      <c r="C548" s="10">
        <v>115</v>
      </c>
      <c r="D548" s="11" t="s">
        <v>63</v>
      </c>
      <c r="E548" s="11" t="s">
        <v>26</v>
      </c>
      <c r="F548" s="11" t="str">
        <f>IF(OR((TEXT(TransactionsTable[DATE], "dddd") = "Saturday"), (TEXT(TransactionsTable[DATE], "dddd") = "Sunday")), "Weekend", "Weekday")</f>
        <v>Weekend</v>
      </c>
      <c r="G548" s="11" t="str">
        <f>TEXT(TransactionsTable[DATE], "mmm - yyyy")</f>
        <v>May - 2015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x14ac:dyDescent="0.45">
      <c r="A549" s="3"/>
      <c r="B549" s="9">
        <v>42127</v>
      </c>
      <c r="C549" s="10">
        <v>50</v>
      </c>
      <c r="D549" s="11" t="s">
        <v>30</v>
      </c>
      <c r="E549" s="11" t="s">
        <v>26</v>
      </c>
      <c r="F549" s="11" t="str">
        <f>IF(OR((TEXT(TransactionsTable[DATE], "dddd") = "Saturday"), (TEXT(TransactionsTable[DATE], "dddd") = "Sunday")), "Weekend", "Weekday")</f>
        <v>Weekend</v>
      </c>
      <c r="G549" s="11" t="str">
        <f>TEXT(TransactionsTable[DATE], "mmm - yyyy")</f>
        <v>May - 2015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x14ac:dyDescent="0.45">
      <c r="A550" s="3"/>
      <c r="B550" s="9">
        <v>42126</v>
      </c>
      <c r="C550" s="10">
        <v>30</v>
      </c>
      <c r="D550" s="11" t="s">
        <v>55</v>
      </c>
      <c r="E550" s="11" t="s">
        <v>24</v>
      </c>
      <c r="F550" s="11" t="str">
        <f>IF(OR((TEXT(TransactionsTable[DATE], "dddd") = "Saturday"), (TEXT(TransactionsTable[DATE], "dddd") = "Sunday")), "Weekend", "Weekday")</f>
        <v>Weekend</v>
      </c>
      <c r="G550" s="11" t="str">
        <f>TEXT(TransactionsTable[DATE], "mmm - yyyy")</f>
        <v>May - 2015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x14ac:dyDescent="0.45">
      <c r="A551" s="3"/>
      <c r="B551" s="9">
        <v>42126</v>
      </c>
      <c r="C551" s="10">
        <v>23</v>
      </c>
      <c r="D551" s="11" t="s">
        <v>71</v>
      </c>
      <c r="E551" s="11" t="s">
        <v>24</v>
      </c>
      <c r="F551" s="11" t="str">
        <f>IF(OR((TEXT(TransactionsTable[DATE], "dddd") = "Saturday"), (TEXT(TransactionsTable[DATE], "dddd") = "Sunday")), "Weekend", "Weekday")</f>
        <v>Weekend</v>
      </c>
      <c r="G551" s="11" t="str">
        <f>TEXT(TransactionsTable[DATE], "mmm - yyyy")</f>
        <v>May - 2015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x14ac:dyDescent="0.45">
      <c r="A552" s="3"/>
      <c r="B552" s="9">
        <v>42126</v>
      </c>
      <c r="C552" s="10">
        <v>13</v>
      </c>
      <c r="D552" s="11" t="s">
        <v>123</v>
      </c>
      <c r="E552" s="11" t="s">
        <v>24</v>
      </c>
      <c r="F552" s="11" t="str">
        <f>IF(OR((TEXT(TransactionsTable[DATE], "dddd") = "Saturday"), (TEXT(TransactionsTable[DATE], "dddd") = "Sunday")), "Weekend", "Weekday")</f>
        <v>Weekend</v>
      </c>
      <c r="G552" s="11" t="str">
        <f>TEXT(TransactionsTable[DATE], "mmm - yyyy")</f>
        <v>May - 2015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x14ac:dyDescent="0.45">
      <c r="A553" s="3"/>
      <c r="B553" s="9">
        <v>42126</v>
      </c>
      <c r="C553" s="10">
        <v>53</v>
      </c>
      <c r="D553" s="11" t="s">
        <v>33</v>
      </c>
      <c r="E553" s="11" t="s">
        <v>28</v>
      </c>
      <c r="F553" s="11" t="str">
        <f>IF(OR((TEXT(TransactionsTable[DATE], "dddd") = "Saturday"), (TEXT(TransactionsTable[DATE], "dddd") = "Sunday")), "Weekend", "Weekday")</f>
        <v>Weekend</v>
      </c>
      <c r="G553" s="11" t="str">
        <f>TEXT(TransactionsTable[DATE], "mmm - yyyy")</f>
        <v>May - 2015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x14ac:dyDescent="0.45">
      <c r="A554" s="3"/>
      <c r="B554" s="9">
        <v>42126</v>
      </c>
      <c r="C554" s="10">
        <v>223</v>
      </c>
      <c r="D554" s="11" t="s">
        <v>124</v>
      </c>
      <c r="E554" s="11" t="s">
        <v>22</v>
      </c>
      <c r="F554" s="11" t="str">
        <f>IF(OR((TEXT(TransactionsTable[DATE], "dddd") = "Saturday"), (TEXT(TransactionsTable[DATE], "dddd") = "Sunday")), "Weekend", "Weekday")</f>
        <v>Weekend</v>
      </c>
      <c r="G554" s="11" t="str">
        <f>TEXT(TransactionsTable[DATE], "mmm - yyyy")</f>
        <v>May - 2015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x14ac:dyDescent="0.45">
      <c r="A555" s="3"/>
      <c r="B555" s="9">
        <v>42125</v>
      </c>
      <c r="C555" s="10">
        <v>129</v>
      </c>
      <c r="D555" s="11" t="s">
        <v>17</v>
      </c>
      <c r="E555" s="11" t="s">
        <v>18</v>
      </c>
      <c r="F555" s="11" t="str">
        <f>IF(OR((TEXT(TransactionsTable[DATE], "dddd") = "Saturday"), (TEXT(TransactionsTable[DATE], "dddd") = "Sunday")), "Weekend", "Weekday")</f>
        <v>Weekday</v>
      </c>
      <c r="G555" s="11" t="str">
        <f>TEXT(TransactionsTable[DATE], "mmm - yyyy")</f>
        <v>May - 2015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x14ac:dyDescent="0.45">
      <c r="A556" s="3"/>
      <c r="B556" s="9">
        <v>42125</v>
      </c>
      <c r="C556" s="10">
        <v>138</v>
      </c>
      <c r="D556" s="11" t="s">
        <v>91</v>
      </c>
      <c r="E556" s="11" t="s">
        <v>24</v>
      </c>
      <c r="F556" s="11" t="str">
        <f>IF(OR((TEXT(TransactionsTable[DATE], "dddd") = "Saturday"), (TEXT(TransactionsTable[DATE], "dddd") = "Sunday")), "Weekend", "Weekday")</f>
        <v>Weekday</v>
      </c>
      <c r="G556" s="11" t="str">
        <f>TEXT(TransactionsTable[DATE], "mmm - yyyy")</f>
        <v>May - 2015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x14ac:dyDescent="0.45">
      <c r="A557" s="3"/>
      <c r="B557" s="9">
        <v>42125</v>
      </c>
      <c r="C557" s="10">
        <v>12</v>
      </c>
      <c r="D557" s="11" t="s">
        <v>122</v>
      </c>
      <c r="E557" s="11" t="s">
        <v>22</v>
      </c>
      <c r="F557" s="11" t="str">
        <f>IF(OR((TEXT(TransactionsTable[DATE], "dddd") = "Saturday"), (TEXT(TransactionsTable[DATE], "dddd") = "Sunday")), "Weekend", "Weekday")</f>
        <v>Weekday</v>
      </c>
      <c r="G557" s="11" t="str">
        <f>TEXT(TransactionsTable[DATE], "mmm - yyyy")</f>
        <v>May - 2015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x14ac:dyDescent="0.45">
      <c r="A558" s="3"/>
      <c r="B558" s="9">
        <v>42124</v>
      </c>
      <c r="C558" s="10">
        <v>22</v>
      </c>
      <c r="D558" s="11" t="s">
        <v>121</v>
      </c>
      <c r="E558" s="11" t="s">
        <v>22</v>
      </c>
      <c r="F558" s="11" t="str">
        <f>IF(OR((TEXT(TransactionsTable[DATE], "dddd") = "Saturday"), (TEXT(TransactionsTable[DATE], "dddd") = "Sunday")), "Weekend", "Weekday")</f>
        <v>Weekday</v>
      </c>
      <c r="G558" s="11" t="str">
        <f>TEXT(TransactionsTable[DATE], "mmm - yyyy")</f>
        <v>Apr - 2015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x14ac:dyDescent="0.45">
      <c r="A559" s="3"/>
      <c r="B559" s="9">
        <v>42124</v>
      </c>
      <c r="C559" s="10">
        <v>46</v>
      </c>
      <c r="D559" s="11" t="s">
        <v>30</v>
      </c>
      <c r="E559" s="11" t="s">
        <v>26</v>
      </c>
      <c r="F559" s="11" t="str">
        <f>IF(OR((TEXT(TransactionsTable[DATE], "dddd") = "Saturday"), (TEXT(TransactionsTable[DATE], "dddd") = "Sunday")), "Weekend", "Weekday")</f>
        <v>Weekday</v>
      </c>
      <c r="G559" s="11" t="str">
        <f>TEXT(TransactionsTable[DATE], "mmm - yyyy")</f>
        <v>Apr - 2015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x14ac:dyDescent="0.45">
      <c r="A560" s="3"/>
      <c r="B560" s="9">
        <v>42123</v>
      </c>
      <c r="C560" s="10">
        <v>30</v>
      </c>
      <c r="D560" s="11" t="s">
        <v>92</v>
      </c>
      <c r="E560" s="11" t="s">
        <v>24</v>
      </c>
      <c r="F560" s="11" t="str">
        <f>IF(OR((TEXT(TransactionsTable[DATE], "dddd") = "Saturday"), (TEXT(TransactionsTable[DATE], "dddd") = "Sunday")), "Weekend", "Weekday")</f>
        <v>Weekday</v>
      </c>
      <c r="G560" s="11" t="str">
        <f>TEXT(TransactionsTable[DATE], "mmm - yyyy")</f>
        <v>Apr - 2015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x14ac:dyDescent="0.45">
      <c r="A561" s="3"/>
      <c r="B561" s="9">
        <v>42122</v>
      </c>
      <c r="C561" s="10">
        <v>34</v>
      </c>
      <c r="D561" s="11" t="s">
        <v>89</v>
      </c>
      <c r="E561" s="11" t="s">
        <v>24</v>
      </c>
      <c r="F561" s="11" t="str">
        <f>IF(OR((TEXT(TransactionsTable[DATE], "dddd") = "Saturday"), (TEXT(TransactionsTable[DATE], "dddd") = "Sunday")), "Weekend", "Weekday")</f>
        <v>Weekday</v>
      </c>
      <c r="G561" s="11" t="str">
        <f>TEXT(TransactionsTable[DATE], "mmm - yyyy")</f>
        <v>Apr - 2015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x14ac:dyDescent="0.45">
      <c r="A562" s="3"/>
      <c r="B562" s="9">
        <v>42121</v>
      </c>
      <c r="C562" s="10">
        <v>250</v>
      </c>
      <c r="D562" s="11" t="s">
        <v>120</v>
      </c>
      <c r="E562" s="11" t="s">
        <v>50</v>
      </c>
      <c r="F562" s="11" t="str">
        <f>IF(OR((TEXT(TransactionsTable[DATE], "dddd") = "Saturday"), (TEXT(TransactionsTable[DATE], "dddd") = "Sunday")), "Weekend", "Weekday")</f>
        <v>Weekday</v>
      </c>
      <c r="G562" s="11" t="str">
        <f>TEXT(TransactionsTable[DATE], "mmm - yyyy")</f>
        <v>Apr - 2015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x14ac:dyDescent="0.45">
      <c r="A563" s="3"/>
      <c r="B563" s="9">
        <v>42121</v>
      </c>
      <c r="C563" s="10">
        <v>25</v>
      </c>
      <c r="D563" s="11" t="s">
        <v>37</v>
      </c>
      <c r="E563" s="11" t="s">
        <v>26</v>
      </c>
      <c r="F563" s="11" t="str">
        <f>IF(OR((TEXT(TransactionsTable[DATE], "dddd") = "Saturday"), (TEXT(TransactionsTable[DATE], "dddd") = "Sunday")), "Weekend", "Weekday")</f>
        <v>Weekday</v>
      </c>
      <c r="G563" s="11" t="str">
        <f>TEXT(TransactionsTable[DATE], "mmm - yyyy")</f>
        <v>Apr - 2015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x14ac:dyDescent="0.45">
      <c r="A564" s="3"/>
      <c r="B564" s="9">
        <v>42121</v>
      </c>
      <c r="C564" s="10">
        <v>52</v>
      </c>
      <c r="D564" s="11" t="s">
        <v>27</v>
      </c>
      <c r="E564" s="11" t="s">
        <v>28</v>
      </c>
      <c r="F564" s="11" t="str">
        <f>IF(OR((TEXT(TransactionsTable[DATE], "dddd") = "Saturday"), (TEXT(TransactionsTable[DATE], "dddd") = "Sunday")), "Weekend", "Weekday")</f>
        <v>Weekday</v>
      </c>
      <c r="G564" s="11" t="str">
        <f>TEXT(TransactionsTable[DATE], "mmm - yyyy")</f>
        <v>Apr - 2015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x14ac:dyDescent="0.45">
      <c r="A565" s="3"/>
      <c r="B565" s="9">
        <v>42120</v>
      </c>
      <c r="C565" s="10">
        <v>95</v>
      </c>
      <c r="D565" s="11" t="s">
        <v>38</v>
      </c>
      <c r="E565" s="11" t="s">
        <v>22</v>
      </c>
      <c r="F565" s="11" t="str">
        <f>IF(OR((TEXT(TransactionsTable[DATE], "dddd") = "Saturday"), (TEXT(TransactionsTable[DATE], "dddd") = "Sunday")), "Weekend", "Weekday")</f>
        <v>Weekend</v>
      </c>
      <c r="G565" s="11" t="str">
        <f>TEXT(TransactionsTable[DATE], "mmm - yyyy")</f>
        <v>Apr - 2015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x14ac:dyDescent="0.45">
      <c r="A566" s="3"/>
      <c r="B566" s="9">
        <v>42120</v>
      </c>
      <c r="C566" s="10">
        <v>39</v>
      </c>
      <c r="D566" s="11" t="s">
        <v>116</v>
      </c>
      <c r="E566" s="11" t="s">
        <v>28</v>
      </c>
      <c r="F566" s="11" t="str">
        <f>IF(OR((TEXT(TransactionsTable[DATE], "dddd") = "Saturday"), (TEXT(TransactionsTable[DATE], "dddd") = "Sunday")), "Weekend", "Weekday")</f>
        <v>Weekend</v>
      </c>
      <c r="G566" s="11" t="str">
        <f>TEXT(TransactionsTable[DATE], "mmm - yyyy")</f>
        <v>Apr - 2015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x14ac:dyDescent="0.45">
      <c r="A567" s="3"/>
      <c r="B567" s="9">
        <v>42120</v>
      </c>
      <c r="C567" s="10">
        <v>5</v>
      </c>
      <c r="D567" s="11" t="s">
        <v>117</v>
      </c>
      <c r="E567" s="11" t="s">
        <v>22</v>
      </c>
      <c r="F567" s="11" t="str">
        <f>IF(OR((TEXT(TransactionsTable[DATE], "dddd") = "Saturday"), (TEXT(TransactionsTable[DATE], "dddd") = "Sunday")), "Weekend", "Weekday")</f>
        <v>Weekend</v>
      </c>
      <c r="G567" s="11" t="str">
        <f>TEXT(TransactionsTable[DATE], "mmm - yyyy")</f>
        <v>Apr - 2015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x14ac:dyDescent="0.45">
      <c r="A568" s="3"/>
      <c r="B568" s="9">
        <v>42120</v>
      </c>
      <c r="C568" s="10">
        <v>246</v>
      </c>
      <c r="D568" s="11" t="s">
        <v>118</v>
      </c>
      <c r="E568" s="11" t="s">
        <v>69</v>
      </c>
      <c r="F568" s="11" t="str">
        <f>IF(OR((TEXT(TransactionsTable[DATE], "dddd") = "Saturday"), (TEXT(TransactionsTable[DATE], "dddd") = "Sunday")), "Weekend", "Weekday")</f>
        <v>Weekend</v>
      </c>
      <c r="G568" s="11" t="str">
        <f>TEXT(TransactionsTable[DATE], "mmm - yyyy")</f>
        <v>Apr - 2015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x14ac:dyDescent="0.45">
      <c r="A569" s="3"/>
      <c r="B569" s="9">
        <v>42120</v>
      </c>
      <c r="C569" s="10">
        <v>28</v>
      </c>
      <c r="D569" s="11" t="s">
        <v>119</v>
      </c>
      <c r="E569" s="11" t="s">
        <v>24</v>
      </c>
      <c r="F569" s="11" t="str">
        <f>IF(OR((TEXT(TransactionsTable[DATE], "dddd") = "Saturday"), (TEXT(TransactionsTable[DATE], "dddd") = "Sunday")), "Weekend", "Weekday")</f>
        <v>Weekend</v>
      </c>
      <c r="G569" s="11" t="str">
        <f>TEXT(TransactionsTable[DATE], "mmm - yyyy")</f>
        <v>Apr - 2015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x14ac:dyDescent="0.45">
      <c r="A570" s="3"/>
      <c r="B570" s="9">
        <v>42119</v>
      </c>
      <c r="C570" s="10">
        <v>67</v>
      </c>
      <c r="D570" s="11" t="s">
        <v>23</v>
      </c>
      <c r="E570" s="11" t="s">
        <v>24</v>
      </c>
      <c r="F570" s="11" t="str">
        <f>IF(OR((TEXT(TransactionsTable[DATE], "dddd") = "Saturday"), (TEXT(TransactionsTable[DATE], "dddd") = "Sunday")), "Weekend", "Weekday")</f>
        <v>Weekend</v>
      </c>
      <c r="G570" s="11" t="str">
        <f>TEXT(TransactionsTable[DATE], "mmm - yyyy")</f>
        <v>Apr - 2015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x14ac:dyDescent="0.45">
      <c r="A571" s="3"/>
      <c r="B571" s="9">
        <v>42119</v>
      </c>
      <c r="C571" s="10">
        <v>100</v>
      </c>
      <c r="D571" s="11" t="s">
        <v>115</v>
      </c>
      <c r="E571" s="11" t="s">
        <v>22</v>
      </c>
      <c r="F571" s="11" t="str">
        <f>IF(OR((TEXT(TransactionsTable[DATE], "dddd") = "Saturday"), (TEXT(TransactionsTable[DATE], "dddd") = "Sunday")), "Weekend", "Weekday")</f>
        <v>Weekend</v>
      </c>
      <c r="G571" s="11" t="str">
        <f>TEXT(TransactionsTable[DATE], "mmm - yyyy")</f>
        <v>Apr - 2015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x14ac:dyDescent="0.45">
      <c r="A572" s="3"/>
      <c r="B572" s="9">
        <v>42119</v>
      </c>
      <c r="C572" s="10">
        <v>135</v>
      </c>
      <c r="D572" s="11" t="s">
        <v>49</v>
      </c>
      <c r="E572" s="11" t="s">
        <v>50</v>
      </c>
      <c r="F572" s="11" t="str">
        <f>IF(OR((TEXT(TransactionsTable[DATE], "dddd") = "Saturday"), (TEXT(TransactionsTable[DATE], "dddd") = "Sunday")), "Weekend", "Weekday")</f>
        <v>Weekend</v>
      </c>
      <c r="G572" s="11" t="str">
        <f>TEXT(TransactionsTable[DATE], "mmm - yyyy")</f>
        <v>Apr - 2015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x14ac:dyDescent="0.45">
      <c r="A573" s="3"/>
      <c r="B573" s="9">
        <v>42118</v>
      </c>
      <c r="C573" s="10">
        <v>37</v>
      </c>
      <c r="D573" s="11" t="s">
        <v>33</v>
      </c>
      <c r="E573" s="11" t="s">
        <v>28</v>
      </c>
      <c r="F573" s="11" t="str">
        <f>IF(OR((TEXT(TransactionsTable[DATE], "dddd") = "Saturday"), (TEXT(TransactionsTable[DATE], "dddd") = "Sunday")), "Weekend", "Weekday")</f>
        <v>Weekday</v>
      </c>
      <c r="G573" s="11" t="str">
        <f>TEXT(TransactionsTable[DATE], "mmm - yyyy")</f>
        <v>Apr - 2015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x14ac:dyDescent="0.45">
      <c r="A574" s="3"/>
      <c r="B574" s="9">
        <v>42118</v>
      </c>
      <c r="C574" s="10">
        <v>64</v>
      </c>
      <c r="D574" s="11" t="s">
        <v>110</v>
      </c>
      <c r="E574" s="11" t="s">
        <v>50</v>
      </c>
      <c r="F574" s="11" t="str">
        <f>IF(OR((TEXT(TransactionsTable[DATE], "dddd") = "Saturday"), (TEXT(TransactionsTable[DATE], "dddd") = "Sunday")), "Weekend", "Weekday")</f>
        <v>Weekday</v>
      </c>
      <c r="G574" s="11" t="str">
        <f>TEXT(TransactionsTable[DATE], "mmm - yyyy")</f>
        <v>Apr - 2015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x14ac:dyDescent="0.45">
      <c r="A575" s="3"/>
      <c r="B575" s="9">
        <v>42117</v>
      </c>
      <c r="C575" s="10">
        <v>52</v>
      </c>
      <c r="D575" s="11" t="s">
        <v>33</v>
      </c>
      <c r="E575" s="11" t="s">
        <v>28</v>
      </c>
      <c r="F575" s="11" t="str">
        <f>IF(OR((TEXT(TransactionsTable[DATE], "dddd") = "Saturday"), (TEXT(TransactionsTable[DATE], "dddd") = "Sunday")), "Weekend", "Weekday")</f>
        <v>Weekday</v>
      </c>
      <c r="G575" s="11" t="str">
        <f>TEXT(TransactionsTable[DATE], "mmm - yyyy")</f>
        <v>Apr - 2015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x14ac:dyDescent="0.45">
      <c r="A576" s="3"/>
      <c r="B576" s="9">
        <v>42117</v>
      </c>
      <c r="C576" s="10">
        <v>46</v>
      </c>
      <c r="D576" s="11" t="s">
        <v>30</v>
      </c>
      <c r="E576" s="11" t="s">
        <v>26</v>
      </c>
      <c r="F576" s="11" t="str">
        <f>IF(OR((TEXT(TransactionsTable[DATE], "dddd") = "Saturday"), (TEXT(TransactionsTable[DATE], "dddd") = "Sunday")), "Weekend", "Weekday")</f>
        <v>Weekday</v>
      </c>
      <c r="G576" s="11" t="str">
        <f>TEXT(TransactionsTable[DATE], "mmm - yyyy")</f>
        <v>Apr - 2015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x14ac:dyDescent="0.45">
      <c r="A577" s="3"/>
      <c r="B577" s="9">
        <v>42117</v>
      </c>
      <c r="C577" s="10">
        <v>34</v>
      </c>
      <c r="D577" s="11" t="s">
        <v>30</v>
      </c>
      <c r="E577" s="11" t="s">
        <v>26</v>
      </c>
      <c r="F577" s="11" t="str">
        <f>IF(OR((TEXT(TransactionsTable[DATE], "dddd") = "Saturday"), (TEXT(TransactionsTable[DATE], "dddd") = "Sunday")), "Weekend", "Weekday")</f>
        <v>Weekday</v>
      </c>
      <c r="G577" s="11" t="str">
        <f>TEXT(TransactionsTable[DATE], "mmm - yyyy")</f>
        <v>Apr - 2015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x14ac:dyDescent="0.45">
      <c r="A578" s="3"/>
      <c r="B578" s="9">
        <v>42116</v>
      </c>
      <c r="C578" s="10">
        <v>6</v>
      </c>
      <c r="D578" s="11" t="s">
        <v>25</v>
      </c>
      <c r="E578" s="11" t="s">
        <v>26</v>
      </c>
      <c r="F578" s="11" t="str">
        <f>IF(OR((TEXT(TransactionsTable[DATE], "dddd") = "Saturday"), (TEXT(TransactionsTable[DATE], "dddd") = "Sunday")), "Weekend", "Weekday")</f>
        <v>Weekday</v>
      </c>
      <c r="G578" s="11" t="str">
        <f>TEXT(TransactionsTable[DATE], "mmm - yyyy")</f>
        <v>Apr - 2015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x14ac:dyDescent="0.45">
      <c r="A579" s="3"/>
      <c r="B579" s="9">
        <v>42116</v>
      </c>
      <c r="C579" s="10">
        <v>44</v>
      </c>
      <c r="D579" s="11" t="s">
        <v>61</v>
      </c>
      <c r="E579" s="11" t="s">
        <v>24</v>
      </c>
      <c r="F579" s="11" t="str">
        <f>IF(OR((TEXT(TransactionsTable[DATE], "dddd") = "Saturday"), (TEXT(TransactionsTable[DATE], "dddd") = "Sunday")), "Weekend", "Weekday")</f>
        <v>Weekday</v>
      </c>
      <c r="G579" s="11" t="str">
        <f>TEXT(TransactionsTable[DATE], "mmm - yyyy")</f>
        <v>Apr - 2015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x14ac:dyDescent="0.45">
      <c r="A580" s="3"/>
      <c r="B580" s="9">
        <v>42114</v>
      </c>
      <c r="C580" s="10">
        <v>4</v>
      </c>
      <c r="D580" s="11" t="s">
        <v>37</v>
      </c>
      <c r="E580" s="11" t="s">
        <v>26</v>
      </c>
      <c r="F580" s="11" t="str">
        <f>IF(OR((TEXT(TransactionsTable[DATE], "dddd") = "Saturday"), (TEXT(TransactionsTable[DATE], "dddd") = "Sunday")), "Weekend", "Weekday")</f>
        <v>Weekday</v>
      </c>
      <c r="G580" s="11" t="str">
        <f>TEXT(TransactionsTable[DATE], "mmm - yyyy")</f>
        <v>Apr - 2015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x14ac:dyDescent="0.45">
      <c r="A581" s="3"/>
      <c r="B581" s="9">
        <v>42114</v>
      </c>
      <c r="C581" s="10">
        <v>53</v>
      </c>
      <c r="D581" s="11" t="s">
        <v>75</v>
      </c>
      <c r="E581" s="11" t="s">
        <v>22</v>
      </c>
      <c r="F581" s="11" t="str">
        <f>IF(OR((TEXT(TransactionsTable[DATE], "dddd") = "Saturday"), (TEXT(TransactionsTable[DATE], "dddd") = "Sunday")), "Weekend", "Weekday")</f>
        <v>Weekday</v>
      </c>
      <c r="G581" s="11" t="str">
        <f>TEXT(TransactionsTable[DATE], "mmm - yyyy")</f>
        <v>Apr - 2015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x14ac:dyDescent="0.45">
      <c r="A582" s="3"/>
      <c r="B582" s="9">
        <v>42113</v>
      </c>
      <c r="C582" s="10">
        <v>126</v>
      </c>
      <c r="D582" s="11" t="s">
        <v>43</v>
      </c>
      <c r="E582" s="11" t="s">
        <v>18</v>
      </c>
      <c r="F582" s="11" t="str">
        <f>IF(OR((TEXT(TransactionsTable[DATE], "dddd") = "Saturday"), (TEXT(TransactionsTable[DATE], "dddd") = "Sunday")), "Weekend", "Weekday")</f>
        <v>Weekend</v>
      </c>
      <c r="G582" s="11" t="str">
        <f>TEXT(TransactionsTable[DATE], "mmm - yyyy")</f>
        <v>Apr - 2015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x14ac:dyDescent="0.45">
      <c r="A583" s="3"/>
      <c r="B583" s="9">
        <v>42113</v>
      </c>
      <c r="C583" s="10">
        <v>384</v>
      </c>
      <c r="D583" s="11" t="s">
        <v>91</v>
      </c>
      <c r="E583" s="11" t="s">
        <v>24</v>
      </c>
      <c r="F583" s="11" t="str">
        <f>IF(OR((TEXT(TransactionsTable[DATE], "dddd") = "Saturday"), (TEXT(TransactionsTable[DATE], "dddd") = "Sunday")), "Weekend", "Weekday")</f>
        <v>Weekend</v>
      </c>
      <c r="G583" s="11" t="str">
        <f>TEXT(TransactionsTable[DATE], "mmm - yyyy")</f>
        <v>Apr - 2015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x14ac:dyDescent="0.45">
      <c r="A584" s="3"/>
      <c r="B584" s="9">
        <v>42113</v>
      </c>
      <c r="C584" s="10">
        <v>18</v>
      </c>
      <c r="D584" s="11" t="s">
        <v>114</v>
      </c>
      <c r="E584" s="11" t="s">
        <v>26</v>
      </c>
      <c r="F584" s="11" t="str">
        <f>IF(OR((TEXT(TransactionsTable[DATE], "dddd") = "Saturday"), (TEXT(TransactionsTable[DATE], "dddd") = "Sunday")), "Weekend", "Weekday")</f>
        <v>Weekend</v>
      </c>
      <c r="G584" s="11" t="str">
        <f>TEXT(TransactionsTable[DATE], "mmm - yyyy")</f>
        <v>Apr - 2015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x14ac:dyDescent="0.45">
      <c r="A585" s="3"/>
      <c r="B585" s="9">
        <v>42113</v>
      </c>
      <c r="C585" s="10">
        <v>78</v>
      </c>
      <c r="D585" s="11" t="s">
        <v>114</v>
      </c>
      <c r="E585" s="11" t="s">
        <v>26</v>
      </c>
      <c r="F585" s="11" t="str">
        <f>IF(OR((TEXT(TransactionsTable[DATE], "dddd") = "Saturday"), (TEXT(TransactionsTable[DATE], "dddd") = "Sunday")), "Weekend", "Weekday")</f>
        <v>Weekend</v>
      </c>
      <c r="G585" s="11" t="str">
        <f>TEXT(TransactionsTable[DATE], "mmm - yyyy")</f>
        <v>Apr - 2015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x14ac:dyDescent="0.45">
      <c r="A586" s="3"/>
      <c r="B586" s="9">
        <v>42112</v>
      </c>
      <c r="C586" s="10">
        <v>94</v>
      </c>
      <c r="D586" s="11" t="s">
        <v>23</v>
      </c>
      <c r="E586" s="11" t="s">
        <v>24</v>
      </c>
      <c r="F586" s="11" t="str">
        <f>IF(OR((TEXT(TransactionsTable[DATE], "dddd") = "Saturday"), (TEXT(TransactionsTable[DATE], "dddd") = "Sunday")), "Weekend", "Weekday")</f>
        <v>Weekend</v>
      </c>
      <c r="G586" s="11" t="str">
        <f>TEXT(TransactionsTable[DATE], "mmm - yyyy")</f>
        <v>Apr - 2015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x14ac:dyDescent="0.45">
      <c r="A587" s="3"/>
      <c r="B587" s="9">
        <v>42112</v>
      </c>
      <c r="C587" s="10">
        <v>25</v>
      </c>
      <c r="D587" s="11" t="s">
        <v>60</v>
      </c>
      <c r="E587" s="11" t="s">
        <v>24</v>
      </c>
      <c r="F587" s="11" t="str">
        <f>IF(OR((TEXT(TransactionsTable[DATE], "dddd") = "Saturday"), (TEXT(TransactionsTable[DATE], "dddd") = "Sunday")), "Weekend", "Weekday")</f>
        <v>Weekend</v>
      </c>
      <c r="G587" s="11" t="str">
        <f>TEXT(TransactionsTable[DATE], "mmm - yyyy")</f>
        <v>Apr - 2015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x14ac:dyDescent="0.45">
      <c r="A588" s="3"/>
      <c r="B588" s="9">
        <v>42111</v>
      </c>
      <c r="C588" s="10">
        <v>91</v>
      </c>
      <c r="D588" s="11" t="s">
        <v>23</v>
      </c>
      <c r="E588" s="11" t="s">
        <v>24</v>
      </c>
      <c r="F588" s="11" t="str">
        <f>IF(OR((TEXT(TransactionsTable[DATE], "dddd") = "Saturday"), (TEXT(TransactionsTable[DATE], "dddd") = "Sunday")), "Weekend", "Weekday")</f>
        <v>Weekday</v>
      </c>
      <c r="G588" s="11" t="str">
        <f>TEXT(TransactionsTable[DATE], "mmm - yyyy")</f>
        <v>Apr - 2015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x14ac:dyDescent="0.45">
      <c r="A589" s="3"/>
      <c r="B589" s="9">
        <v>42111</v>
      </c>
      <c r="C589" s="10">
        <v>50</v>
      </c>
      <c r="D589" s="11" t="s">
        <v>23</v>
      </c>
      <c r="E589" s="11" t="s">
        <v>24</v>
      </c>
      <c r="F589" s="11" t="str">
        <f>IF(OR((TEXT(TransactionsTable[DATE], "dddd") = "Saturday"), (TEXT(TransactionsTable[DATE], "dddd") = "Sunday")), "Weekend", "Weekday")</f>
        <v>Weekday</v>
      </c>
      <c r="G589" s="11" t="str">
        <f>TEXT(TransactionsTable[DATE], "mmm - yyyy")</f>
        <v>Apr - 2015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x14ac:dyDescent="0.45">
      <c r="A590" s="3"/>
      <c r="B590" s="9">
        <v>42111</v>
      </c>
      <c r="C590" s="10">
        <v>53</v>
      </c>
      <c r="D590" s="11" t="s">
        <v>23</v>
      </c>
      <c r="E590" s="11" t="s">
        <v>24</v>
      </c>
      <c r="F590" s="11" t="str">
        <f>IF(OR((TEXT(TransactionsTable[DATE], "dddd") = "Saturday"), (TEXT(TransactionsTable[DATE], "dddd") = "Sunday")), "Weekend", "Weekday")</f>
        <v>Weekday</v>
      </c>
      <c r="G590" s="11" t="str">
        <f>TEXT(TransactionsTable[DATE], "mmm - yyyy")</f>
        <v>Apr - 2015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x14ac:dyDescent="0.45">
      <c r="A591" s="3"/>
      <c r="B591" s="9">
        <v>42111</v>
      </c>
      <c r="C591" s="10">
        <v>51</v>
      </c>
      <c r="D591" s="11" t="s">
        <v>113</v>
      </c>
      <c r="E591" s="11" t="s">
        <v>24</v>
      </c>
      <c r="F591" s="11" t="str">
        <f>IF(OR((TEXT(TransactionsTable[DATE], "dddd") = "Saturday"), (TEXT(TransactionsTable[DATE], "dddd") = "Sunday")), "Weekend", "Weekday")</f>
        <v>Weekday</v>
      </c>
      <c r="G591" s="11" t="str">
        <f>TEXT(TransactionsTable[DATE], "mmm - yyyy")</f>
        <v>Apr - 2015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x14ac:dyDescent="0.45">
      <c r="A592" s="3"/>
      <c r="B592" s="9">
        <v>42110</v>
      </c>
      <c r="C592" s="10">
        <v>30</v>
      </c>
      <c r="D592" s="11" t="s">
        <v>112</v>
      </c>
      <c r="E592" s="11" t="s">
        <v>24</v>
      </c>
      <c r="F592" s="11" t="str">
        <f>IF(OR((TEXT(TransactionsTable[DATE], "dddd") = "Saturday"), (TEXT(TransactionsTable[DATE], "dddd") = "Sunday")), "Weekend", "Weekday")</f>
        <v>Weekday</v>
      </c>
      <c r="G592" s="11" t="str">
        <f>TEXT(TransactionsTable[DATE], "mmm - yyyy")</f>
        <v>Apr - 2015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x14ac:dyDescent="0.45">
      <c r="A593" s="3"/>
      <c r="B593" s="9">
        <v>42109</v>
      </c>
      <c r="C593" s="10">
        <v>22</v>
      </c>
      <c r="D593" s="11" t="s">
        <v>111</v>
      </c>
      <c r="E593" s="11" t="s">
        <v>32</v>
      </c>
      <c r="F593" s="11" t="str">
        <f>IF(OR((TEXT(TransactionsTable[DATE], "dddd") = "Saturday"), (TEXT(TransactionsTable[DATE], "dddd") = "Sunday")), "Weekend", "Weekday")</f>
        <v>Weekday</v>
      </c>
      <c r="G593" s="11" t="str">
        <f>TEXT(TransactionsTable[DATE], "mmm - yyyy")</f>
        <v>Apr - 2015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x14ac:dyDescent="0.45">
      <c r="A594" s="3"/>
      <c r="B594" s="9">
        <v>42109</v>
      </c>
      <c r="C594" s="10">
        <v>37</v>
      </c>
      <c r="D594" s="11" t="s">
        <v>33</v>
      </c>
      <c r="E594" s="11" t="s">
        <v>28</v>
      </c>
      <c r="F594" s="11" t="str">
        <f>IF(OR((TEXT(TransactionsTable[DATE], "dddd") = "Saturday"), (TEXT(TransactionsTable[DATE], "dddd") = "Sunday")), "Weekend", "Weekday")</f>
        <v>Weekday</v>
      </c>
      <c r="G594" s="11" t="str">
        <f>TEXT(TransactionsTable[DATE], "mmm - yyyy")</f>
        <v>Apr - 2015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x14ac:dyDescent="0.45">
      <c r="A595" s="3"/>
      <c r="B595" s="9">
        <v>42107</v>
      </c>
      <c r="C595" s="10">
        <v>73</v>
      </c>
      <c r="D595" s="11" t="s">
        <v>37</v>
      </c>
      <c r="E595" s="11" t="s">
        <v>26</v>
      </c>
      <c r="F595" s="11" t="str">
        <f>IF(OR((TEXT(TransactionsTable[DATE], "dddd") = "Saturday"), (TEXT(TransactionsTable[DATE], "dddd") = "Sunday")), "Weekend", "Weekday")</f>
        <v>Weekday</v>
      </c>
      <c r="G595" s="11" t="str">
        <f>TEXT(TransactionsTable[DATE], "mmm - yyyy")</f>
        <v>Apr - 2015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x14ac:dyDescent="0.45">
      <c r="A596" s="3"/>
      <c r="B596" s="9">
        <v>42104</v>
      </c>
      <c r="C596" s="10">
        <v>44</v>
      </c>
      <c r="D596" s="11" t="s">
        <v>37</v>
      </c>
      <c r="E596" s="11" t="s">
        <v>26</v>
      </c>
      <c r="F596" s="11" t="str">
        <f>IF(OR((TEXT(TransactionsTable[DATE], "dddd") = "Saturday"), (TEXT(TransactionsTable[DATE], "dddd") = "Sunday")), "Weekend", "Weekday")</f>
        <v>Weekday</v>
      </c>
      <c r="G596" s="11" t="str">
        <f>TEXT(TransactionsTable[DATE], "mmm - yyyy")</f>
        <v>Apr - 2015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x14ac:dyDescent="0.45">
      <c r="A597" s="3"/>
      <c r="B597" s="9">
        <v>42103</v>
      </c>
      <c r="C597" s="10">
        <v>368</v>
      </c>
      <c r="D597" s="11" t="s">
        <v>109</v>
      </c>
      <c r="E597" s="11" t="s">
        <v>69</v>
      </c>
      <c r="F597" s="11" t="str">
        <f>IF(OR((TEXT(TransactionsTable[DATE], "dddd") = "Saturday"), (TEXT(TransactionsTable[DATE], "dddd") = "Sunday")), "Weekend", "Weekday")</f>
        <v>Weekday</v>
      </c>
      <c r="G597" s="11" t="str">
        <f>TEXT(TransactionsTable[DATE], "mmm - yyyy")</f>
        <v>Apr - 2015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x14ac:dyDescent="0.45">
      <c r="A598" s="3"/>
      <c r="B598" s="9">
        <v>42103</v>
      </c>
      <c r="C598" s="10">
        <v>38</v>
      </c>
      <c r="D598" s="11" t="s">
        <v>33</v>
      </c>
      <c r="E598" s="11" t="s">
        <v>28</v>
      </c>
      <c r="F598" s="11" t="str">
        <f>IF(OR((TEXT(TransactionsTable[DATE], "dddd") = "Saturday"), (TEXT(TransactionsTable[DATE], "dddd") = "Sunday")), "Weekend", "Weekday")</f>
        <v>Weekday</v>
      </c>
      <c r="G598" s="11" t="str">
        <f>TEXT(TransactionsTable[DATE], "mmm - yyyy")</f>
        <v>Apr - 2015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x14ac:dyDescent="0.45">
      <c r="A599" s="3"/>
      <c r="B599" s="9">
        <v>42103</v>
      </c>
      <c r="C599" s="10">
        <v>51</v>
      </c>
      <c r="D599" s="11" t="s">
        <v>110</v>
      </c>
      <c r="E599" s="11" t="s">
        <v>50</v>
      </c>
      <c r="F599" s="11" t="str">
        <f>IF(OR((TEXT(TransactionsTable[DATE], "dddd") = "Saturday"), (TEXT(TransactionsTable[DATE], "dddd") = "Sunday")), "Weekend", "Weekday")</f>
        <v>Weekday</v>
      </c>
      <c r="G599" s="11" t="str">
        <f>TEXT(TransactionsTable[DATE], "mmm - yyyy")</f>
        <v>Apr - 2015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x14ac:dyDescent="0.45">
      <c r="A600" s="3"/>
      <c r="B600" s="9">
        <v>42102</v>
      </c>
      <c r="C600" s="10">
        <v>379</v>
      </c>
      <c r="D600" s="11" t="s">
        <v>106</v>
      </c>
      <c r="E600" s="11" t="s">
        <v>69</v>
      </c>
      <c r="F600" s="11" t="str">
        <f>IF(OR((TEXT(TransactionsTable[DATE], "dddd") = "Saturday"), (TEXT(TransactionsTable[DATE], "dddd") = "Sunday")), "Weekend", "Weekday")</f>
        <v>Weekday</v>
      </c>
      <c r="G600" s="11" t="str">
        <f>TEXT(TransactionsTable[DATE], "mmm - yyyy")</f>
        <v>Apr - 2015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x14ac:dyDescent="0.45">
      <c r="A601" s="3"/>
      <c r="B601" s="9">
        <v>42102</v>
      </c>
      <c r="C601" s="10">
        <v>5</v>
      </c>
      <c r="D601" s="11" t="s">
        <v>107</v>
      </c>
      <c r="E601" s="11" t="s">
        <v>22</v>
      </c>
      <c r="F601" s="11" t="str">
        <f>IF(OR((TEXT(TransactionsTable[DATE], "dddd") = "Saturday"), (TEXT(TransactionsTable[DATE], "dddd") = "Sunday")), "Weekend", "Weekday")</f>
        <v>Weekday</v>
      </c>
      <c r="G601" s="11" t="str">
        <f>TEXT(TransactionsTable[DATE], "mmm - yyyy")</f>
        <v>Apr - 2015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x14ac:dyDescent="0.45">
      <c r="A602" s="3"/>
      <c r="B602" s="9">
        <v>42102</v>
      </c>
      <c r="C602" s="10">
        <v>41</v>
      </c>
      <c r="D602" s="11" t="s">
        <v>108</v>
      </c>
      <c r="E602" s="11" t="s">
        <v>22</v>
      </c>
      <c r="F602" s="11" t="str">
        <f>IF(OR((TEXT(TransactionsTable[DATE], "dddd") = "Saturday"), (TEXT(TransactionsTable[DATE], "dddd") = "Sunday")), "Weekend", "Weekday")</f>
        <v>Weekday</v>
      </c>
      <c r="G602" s="11" t="str">
        <f>TEXT(TransactionsTable[DATE], "mmm - yyyy")</f>
        <v>Apr - 2015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x14ac:dyDescent="0.45">
      <c r="A603" s="3"/>
      <c r="B603" s="9">
        <v>42101</v>
      </c>
      <c r="C603" s="10">
        <v>76</v>
      </c>
      <c r="D603" s="11" t="s">
        <v>103</v>
      </c>
      <c r="E603" s="11" t="s">
        <v>22</v>
      </c>
      <c r="F603" s="11" t="str">
        <f>IF(OR((TEXT(TransactionsTable[DATE], "dddd") = "Saturday"), (TEXT(TransactionsTable[DATE], "dddd") = "Sunday")), "Weekend", "Weekday")</f>
        <v>Weekday</v>
      </c>
      <c r="G603" s="11" t="str">
        <f>TEXT(TransactionsTable[DATE], "mmm - yyyy")</f>
        <v>Apr - 2015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x14ac:dyDescent="0.45">
      <c r="A604" s="3"/>
      <c r="B604" s="9">
        <v>42101</v>
      </c>
      <c r="C604" s="10">
        <v>83</v>
      </c>
      <c r="D604" s="11" t="s">
        <v>104</v>
      </c>
      <c r="E604" s="11" t="s">
        <v>24</v>
      </c>
      <c r="F604" s="11" t="str">
        <f>IF(OR((TEXT(TransactionsTable[DATE], "dddd") = "Saturday"), (TEXT(TransactionsTable[DATE], "dddd") = "Sunday")), "Weekend", "Weekday")</f>
        <v>Weekday</v>
      </c>
      <c r="G604" s="11" t="str">
        <f>TEXT(TransactionsTable[DATE], "mmm - yyyy")</f>
        <v>Apr - 2015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x14ac:dyDescent="0.45">
      <c r="A605" s="3"/>
      <c r="B605" s="9">
        <v>42101</v>
      </c>
      <c r="C605" s="10">
        <v>325</v>
      </c>
      <c r="D605" s="11" t="s">
        <v>104</v>
      </c>
      <c r="E605" s="11" t="s">
        <v>24</v>
      </c>
      <c r="F605" s="11" t="str">
        <f>IF(OR((TEXT(TransactionsTable[DATE], "dddd") = "Saturday"), (TEXT(TransactionsTable[DATE], "dddd") = "Sunday")), "Weekend", "Weekday")</f>
        <v>Weekday</v>
      </c>
      <c r="G605" s="11" t="str">
        <f>TEXT(TransactionsTable[DATE], "mmm - yyyy")</f>
        <v>Apr - 2015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x14ac:dyDescent="0.45">
      <c r="A606" s="3"/>
      <c r="B606" s="9">
        <v>42101</v>
      </c>
      <c r="C606" s="10">
        <v>51</v>
      </c>
      <c r="D606" s="11" t="s">
        <v>27</v>
      </c>
      <c r="E606" s="11" t="s">
        <v>28</v>
      </c>
      <c r="F606" s="11" t="str">
        <f>IF(OR((TEXT(TransactionsTable[DATE], "dddd") = "Saturday"), (TEXT(TransactionsTable[DATE], "dddd") = "Sunday")), "Weekend", "Weekday")</f>
        <v>Weekday</v>
      </c>
      <c r="G606" s="11" t="str">
        <f>TEXT(TransactionsTable[DATE], "mmm - yyyy")</f>
        <v>Apr - 2015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x14ac:dyDescent="0.45">
      <c r="A607" s="3"/>
      <c r="B607" s="9">
        <v>42101</v>
      </c>
      <c r="C607" s="10">
        <v>110</v>
      </c>
      <c r="D607" s="11" t="s">
        <v>34</v>
      </c>
      <c r="E607" s="11" t="s">
        <v>24</v>
      </c>
      <c r="F607" s="11" t="str">
        <f>IF(OR((TEXT(TransactionsTable[DATE], "dddd") = "Saturday"), (TEXT(TransactionsTable[DATE], "dddd") = "Sunday")), "Weekend", "Weekday")</f>
        <v>Weekday</v>
      </c>
      <c r="G607" s="11" t="str">
        <f>TEXT(TransactionsTable[DATE], "mmm - yyyy")</f>
        <v>Apr - 2015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x14ac:dyDescent="0.45">
      <c r="A608" s="3"/>
      <c r="B608" s="9">
        <v>42101</v>
      </c>
      <c r="C608" s="10">
        <v>58</v>
      </c>
      <c r="D608" s="11" t="s">
        <v>105</v>
      </c>
      <c r="E608" s="11" t="s">
        <v>22</v>
      </c>
      <c r="F608" s="11" t="str">
        <f>IF(OR((TEXT(TransactionsTable[DATE], "dddd") = "Saturday"), (TEXT(TransactionsTable[DATE], "dddd") = "Sunday")), "Weekend", "Weekday")</f>
        <v>Weekday</v>
      </c>
      <c r="G608" s="11" t="str">
        <f>TEXT(TransactionsTable[DATE], "mmm - yyyy")</f>
        <v>Apr - 2015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x14ac:dyDescent="0.45">
      <c r="A609" s="3"/>
      <c r="B609" s="9">
        <v>42100</v>
      </c>
      <c r="C609" s="10">
        <v>228</v>
      </c>
      <c r="D609" s="11" t="s">
        <v>96</v>
      </c>
      <c r="E609" s="11" t="s">
        <v>24</v>
      </c>
      <c r="F609" s="11" t="str">
        <f>IF(OR((TEXT(TransactionsTable[DATE], "dddd") = "Saturday"), (TEXT(TransactionsTable[DATE], "dddd") = "Sunday")), "Weekend", "Weekday")</f>
        <v>Weekday</v>
      </c>
      <c r="G609" s="11" t="str">
        <f>TEXT(TransactionsTable[DATE], "mmm - yyyy")</f>
        <v>Apr - 2015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x14ac:dyDescent="0.45">
      <c r="A610" s="3"/>
      <c r="B610" s="9">
        <v>42100</v>
      </c>
      <c r="C610" s="10">
        <v>31</v>
      </c>
      <c r="D610" s="11" t="s">
        <v>97</v>
      </c>
      <c r="E610" s="11" t="s">
        <v>24</v>
      </c>
      <c r="F610" s="11" t="str">
        <f>IF(OR((TEXT(TransactionsTable[DATE], "dddd") = "Saturday"), (TEXT(TransactionsTable[DATE], "dddd") = "Sunday")), "Weekend", "Weekday")</f>
        <v>Weekday</v>
      </c>
      <c r="G610" s="11" t="str">
        <f>TEXT(TransactionsTable[DATE], "mmm - yyyy")</f>
        <v>Apr - 2015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x14ac:dyDescent="0.45">
      <c r="A611" s="3"/>
      <c r="B611" s="9">
        <v>42100</v>
      </c>
      <c r="C611" s="10">
        <v>134</v>
      </c>
      <c r="D611" s="11" t="s">
        <v>98</v>
      </c>
      <c r="E611" s="11" t="s">
        <v>24</v>
      </c>
      <c r="F611" s="11" t="str">
        <f>IF(OR((TEXT(TransactionsTable[DATE], "dddd") = "Saturday"), (TEXT(TransactionsTable[DATE], "dddd") = "Sunday")), "Weekend", "Weekday")</f>
        <v>Weekday</v>
      </c>
      <c r="G611" s="11" t="str">
        <f>TEXT(TransactionsTable[DATE], "mmm - yyyy")</f>
        <v>Apr - 2015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x14ac:dyDescent="0.45">
      <c r="A612" s="3"/>
      <c r="B612" s="9">
        <v>42100</v>
      </c>
      <c r="C612" s="10">
        <v>121</v>
      </c>
      <c r="D612" s="11" t="s">
        <v>99</v>
      </c>
      <c r="E612" s="11" t="s">
        <v>24</v>
      </c>
      <c r="F612" s="11" t="str">
        <f>IF(OR((TEXT(TransactionsTable[DATE], "dddd") = "Saturday"), (TEXT(TransactionsTable[DATE], "dddd") = "Sunday")), "Weekend", "Weekday")</f>
        <v>Weekday</v>
      </c>
      <c r="G612" s="11" t="str">
        <f>TEXT(TransactionsTable[DATE], "mmm - yyyy")</f>
        <v>Apr - 2015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x14ac:dyDescent="0.45">
      <c r="A613" s="3"/>
      <c r="B613" s="9">
        <v>42100</v>
      </c>
      <c r="C613" s="10">
        <v>90</v>
      </c>
      <c r="D613" s="11" t="s">
        <v>100</v>
      </c>
      <c r="E613" s="11" t="s">
        <v>24</v>
      </c>
      <c r="F613" s="11" t="str">
        <f>IF(OR((TEXT(TransactionsTable[DATE], "dddd") = "Saturday"), (TEXT(TransactionsTable[DATE], "dddd") = "Sunday")), "Weekend", "Weekday")</f>
        <v>Weekday</v>
      </c>
      <c r="G613" s="11" t="str">
        <f>TEXT(TransactionsTable[DATE], "mmm - yyyy")</f>
        <v>Apr - 2015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x14ac:dyDescent="0.45">
      <c r="A614" s="3"/>
      <c r="B614" s="9">
        <v>42100</v>
      </c>
      <c r="C614" s="10">
        <v>17</v>
      </c>
      <c r="D614" s="11" t="s">
        <v>36</v>
      </c>
      <c r="E614" s="11" t="s">
        <v>22</v>
      </c>
      <c r="F614" s="11" t="str">
        <f>IF(OR((TEXT(TransactionsTable[DATE], "dddd") = "Saturday"), (TEXT(TransactionsTable[DATE], "dddd") = "Sunday")), "Weekend", "Weekday")</f>
        <v>Weekday</v>
      </c>
      <c r="G614" s="11" t="str">
        <f>TEXT(TransactionsTable[DATE], "mmm - yyyy")</f>
        <v>Apr - 2015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x14ac:dyDescent="0.45">
      <c r="A615" s="3"/>
      <c r="B615" s="9">
        <v>42100</v>
      </c>
      <c r="C615" s="10">
        <v>6</v>
      </c>
      <c r="D615" s="11" t="s">
        <v>101</v>
      </c>
      <c r="E615" s="11" t="s">
        <v>50</v>
      </c>
      <c r="F615" s="11" t="str">
        <f>IF(OR((TEXT(TransactionsTable[DATE], "dddd") = "Saturday"), (TEXT(TransactionsTable[DATE], "dddd") = "Sunday")), "Weekend", "Weekday")</f>
        <v>Weekday</v>
      </c>
      <c r="G615" s="11" t="str">
        <f>TEXT(TransactionsTable[DATE], "mmm - yyyy")</f>
        <v>Apr - 2015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x14ac:dyDescent="0.45">
      <c r="A616" s="3"/>
      <c r="B616" s="9">
        <v>42100</v>
      </c>
      <c r="C616" s="10">
        <v>114</v>
      </c>
      <c r="D616" s="11" t="s">
        <v>102</v>
      </c>
      <c r="E616" s="11" t="s">
        <v>24</v>
      </c>
      <c r="F616" s="11" t="str">
        <f>IF(OR((TEXT(TransactionsTable[DATE], "dddd") = "Saturday"), (TEXT(TransactionsTable[DATE], "dddd") = "Sunday")), "Weekend", "Weekday")</f>
        <v>Weekday</v>
      </c>
      <c r="G616" s="11" t="str">
        <f>TEXT(TransactionsTable[DATE], "mmm - yyyy")</f>
        <v>Apr - 2015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x14ac:dyDescent="0.45">
      <c r="A617" s="3"/>
      <c r="B617" s="9">
        <v>42099</v>
      </c>
      <c r="C617" s="10">
        <v>58</v>
      </c>
      <c r="D617" s="11" t="s">
        <v>95</v>
      </c>
      <c r="E617" s="11" t="s">
        <v>22</v>
      </c>
      <c r="F617" s="11" t="str">
        <f>IF(OR((TEXT(TransactionsTable[DATE], "dddd") = "Saturday"), (TEXT(TransactionsTable[DATE], "dddd") = "Sunday")), "Weekend", "Weekday")</f>
        <v>Weekend</v>
      </c>
      <c r="G617" s="11" t="str">
        <f>TEXT(TransactionsTable[DATE], "mmm - yyyy")</f>
        <v>Apr - 2015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x14ac:dyDescent="0.45">
      <c r="A618" s="3"/>
      <c r="B618" s="9">
        <v>42099</v>
      </c>
      <c r="C618" s="10">
        <v>40</v>
      </c>
      <c r="D618" s="11" t="s">
        <v>27</v>
      </c>
      <c r="E618" s="11" t="s">
        <v>28</v>
      </c>
      <c r="F618" s="11" t="str">
        <f>IF(OR((TEXT(TransactionsTable[DATE], "dddd") = "Saturday"), (TEXT(TransactionsTable[DATE], "dddd") = "Sunday")), "Weekend", "Weekday")</f>
        <v>Weekend</v>
      </c>
      <c r="G618" s="11" t="str">
        <f>TEXT(TransactionsTable[DATE], "mmm - yyyy")</f>
        <v>Apr - 2015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x14ac:dyDescent="0.45">
      <c r="A619" s="3"/>
      <c r="B619" s="9">
        <v>42098</v>
      </c>
      <c r="C619" s="10">
        <v>19</v>
      </c>
      <c r="D619" s="11" t="s">
        <v>67</v>
      </c>
      <c r="E619" s="11" t="s">
        <v>22</v>
      </c>
      <c r="F619" s="11" t="str">
        <f>IF(OR((TEXT(TransactionsTable[DATE], "dddd") = "Saturday"), (TEXT(TransactionsTable[DATE], "dddd") = "Sunday")), "Weekend", "Weekday")</f>
        <v>Weekend</v>
      </c>
      <c r="G619" s="11" t="str">
        <f>TEXT(TransactionsTable[DATE], "mmm - yyyy")</f>
        <v>Apr - 2015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x14ac:dyDescent="0.45">
      <c r="A620" s="3"/>
      <c r="B620" s="9">
        <v>42098</v>
      </c>
      <c r="C620" s="10">
        <v>32</v>
      </c>
      <c r="D620" s="11" t="s">
        <v>27</v>
      </c>
      <c r="E620" s="11" t="s">
        <v>28</v>
      </c>
      <c r="F620" s="11" t="str">
        <f>IF(OR((TEXT(TransactionsTable[DATE], "dddd") = "Saturday"), (TEXT(TransactionsTable[DATE], "dddd") = "Sunday")), "Weekend", "Weekday")</f>
        <v>Weekend</v>
      </c>
      <c r="G620" s="11" t="str">
        <f>TEXT(TransactionsTable[DATE], "mmm - yyyy")</f>
        <v>Apr - 2015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x14ac:dyDescent="0.45">
      <c r="A621" s="3"/>
      <c r="B621" s="9">
        <v>42098</v>
      </c>
      <c r="C621" s="10">
        <v>7</v>
      </c>
      <c r="D621" s="11" t="s">
        <v>30</v>
      </c>
      <c r="E621" s="11" t="s">
        <v>26</v>
      </c>
      <c r="F621" s="11" t="str">
        <f>IF(OR((TEXT(TransactionsTable[DATE], "dddd") = "Saturday"), (TEXT(TransactionsTable[DATE], "dddd") = "Sunday")), "Weekend", "Weekday")</f>
        <v>Weekend</v>
      </c>
      <c r="G621" s="11" t="str">
        <f>TEXT(TransactionsTable[DATE], "mmm - yyyy")</f>
        <v>Apr - 2015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x14ac:dyDescent="0.45">
      <c r="A622" s="3"/>
      <c r="B622" s="9">
        <v>42097</v>
      </c>
      <c r="C622" s="10">
        <v>44</v>
      </c>
      <c r="D622" s="11" t="s">
        <v>64</v>
      </c>
      <c r="E622" s="11" t="s">
        <v>24</v>
      </c>
      <c r="F622" s="11" t="str">
        <f>IF(OR((TEXT(TransactionsTable[DATE], "dddd") = "Saturday"), (TEXT(TransactionsTable[DATE], "dddd") = "Sunday")), "Weekend", "Weekday")</f>
        <v>Weekday</v>
      </c>
      <c r="G622" s="11" t="str">
        <f>TEXT(TransactionsTable[DATE], "mmm - yyyy")</f>
        <v>Apr - 2015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x14ac:dyDescent="0.45">
      <c r="A623" s="3"/>
      <c r="B623" s="9">
        <v>42097</v>
      </c>
      <c r="C623" s="10">
        <v>54</v>
      </c>
      <c r="D623" s="11" t="s">
        <v>33</v>
      </c>
      <c r="E623" s="11" t="s">
        <v>28</v>
      </c>
      <c r="F623" s="11" t="str">
        <f>IF(OR((TEXT(TransactionsTable[DATE], "dddd") = "Saturday"), (TEXT(TransactionsTable[DATE], "dddd") = "Sunday")), "Weekend", "Weekday")</f>
        <v>Weekday</v>
      </c>
      <c r="G623" s="11" t="str">
        <f>TEXT(TransactionsTable[DATE], "mmm - yyyy")</f>
        <v>Apr - 2015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x14ac:dyDescent="0.45">
      <c r="A624" s="3"/>
      <c r="B624" s="9">
        <v>42096</v>
      </c>
      <c r="C624" s="10">
        <v>25</v>
      </c>
      <c r="D624" s="11" t="s">
        <v>37</v>
      </c>
      <c r="E624" s="11" t="s">
        <v>26</v>
      </c>
      <c r="F624" s="11" t="str">
        <f>IF(OR((TEXT(TransactionsTable[DATE], "dddd") = "Saturday"), (TEXT(TransactionsTable[DATE], "dddd") = "Sunday")), "Weekend", "Weekday")</f>
        <v>Weekday</v>
      </c>
      <c r="G624" s="11" t="str">
        <f>TEXT(TransactionsTable[DATE], "mmm - yyyy")</f>
        <v>Apr - 2015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x14ac:dyDescent="0.45">
      <c r="A625" s="3"/>
      <c r="B625" s="9">
        <v>42096</v>
      </c>
      <c r="C625" s="10">
        <v>328</v>
      </c>
      <c r="D625" s="11" t="s">
        <v>94</v>
      </c>
      <c r="E625" s="11" t="s">
        <v>24</v>
      </c>
      <c r="F625" s="11" t="str">
        <f>IF(OR((TEXT(TransactionsTable[DATE], "dddd") = "Saturday"), (TEXT(TransactionsTable[DATE], "dddd") = "Sunday")), "Weekend", "Weekday")</f>
        <v>Weekday</v>
      </c>
      <c r="G625" s="11" t="str">
        <f>TEXT(TransactionsTable[DATE], "mmm - yyyy")</f>
        <v>Apr - 2015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x14ac:dyDescent="0.45">
      <c r="A626" s="3"/>
      <c r="B626" s="9">
        <v>42095</v>
      </c>
      <c r="C626" s="10">
        <v>119</v>
      </c>
      <c r="D626" s="11" t="s">
        <v>17</v>
      </c>
      <c r="E626" s="11" t="s">
        <v>18</v>
      </c>
      <c r="F626" s="11" t="str">
        <f>IF(OR((TEXT(TransactionsTable[DATE], "dddd") = "Saturday"), (TEXT(TransactionsTable[DATE], "dddd") = "Sunday")), "Weekend", "Weekday")</f>
        <v>Weekday</v>
      </c>
      <c r="G626" s="11" t="str">
        <f>TEXT(TransactionsTable[DATE], "mmm - yyyy")</f>
        <v>Apr - 2015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x14ac:dyDescent="0.45">
      <c r="A627" s="3"/>
      <c r="B627" s="9">
        <v>42095</v>
      </c>
      <c r="C627" s="10">
        <v>9</v>
      </c>
      <c r="D627" s="11" t="s">
        <v>25</v>
      </c>
      <c r="E627" s="11" t="s">
        <v>26</v>
      </c>
      <c r="F627" s="11" t="str">
        <f>IF(OR((TEXT(TransactionsTable[DATE], "dddd") = "Saturday"), (TEXT(TransactionsTable[DATE], "dddd") = "Sunday")), "Weekend", "Weekday")</f>
        <v>Weekday</v>
      </c>
      <c r="G627" s="11" t="str">
        <f>TEXT(TransactionsTable[DATE], "mmm - yyyy")</f>
        <v>Apr - 2015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x14ac:dyDescent="0.45">
      <c r="A628" s="3"/>
      <c r="B628" s="9">
        <v>42095</v>
      </c>
      <c r="C628" s="10">
        <v>7</v>
      </c>
      <c r="D628" s="11" t="s">
        <v>93</v>
      </c>
      <c r="E628" s="11" t="s">
        <v>22</v>
      </c>
      <c r="F628" s="11" t="str">
        <f>IF(OR((TEXT(TransactionsTable[DATE], "dddd") = "Saturday"), (TEXT(TransactionsTable[DATE], "dddd") = "Sunday")), "Weekend", "Weekday")</f>
        <v>Weekday</v>
      </c>
      <c r="G628" s="11" t="str">
        <f>TEXT(TransactionsTable[DATE], "mmm - yyyy")</f>
        <v>Apr - 2015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x14ac:dyDescent="0.45">
      <c r="A629" s="3"/>
      <c r="B629" s="9">
        <v>42093</v>
      </c>
      <c r="C629" s="10">
        <v>16</v>
      </c>
      <c r="D629" s="11" t="s">
        <v>92</v>
      </c>
      <c r="E629" s="11" t="s">
        <v>24</v>
      </c>
      <c r="F629" s="11" t="str">
        <f>IF(OR((TEXT(TransactionsTable[DATE], "dddd") = "Saturday"), (TEXT(TransactionsTable[DATE], "dddd") = "Sunday")), "Weekend", "Weekday")</f>
        <v>Weekday</v>
      </c>
      <c r="G629" s="11" t="str">
        <f>TEXT(TransactionsTable[DATE], "mmm - yyyy")</f>
        <v>Mar - 2015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x14ac:dyDescent="0.45">
      <c r="A630" s="3"/>
      <c r="B630" s="9">
        <v>42093</v>
      </c>
      <c r="C630" s="10">
        <v>32</v>
      </c>
      <c r="D630" s="11" t="s">
        <v>37</v>
      </c>
      <c r="E630" s="11" t="s">
        <v>26</v>
      </c>
      <c r="F630" s="11" t="str">
        <f>IF(OR((TEXT(TransactionsTable[DATE], "dddd") = "Saturday"), (TEXT(TransactionsTable[DATE], "dddd") = "Sunday")), "Weekend", "Weekday")</f>
        <v>Weekday</v>
      </c>
      <c r="G630" s="11" t="str">
        <f>TEXT(TransactionsTable[DATE], "mmm - yyyy")</f>
        <v>Mar - 2015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x14ac:dyDescent="0.45">
      <c r="A631" s="3"/>
      <c r="B631" s="9">
        <v>42091</v>
      </c>
      <c r="C631" s="10">
        <v>39</v>
      </c>
      <c r="D631" s="11" t="s">
        <v>55</v>
      </c>
      <c r="E631" s="11" t="s">
        <v>24</v>
      </c>
      <c r="F631" s="11" t="str">
        <f>IF(OR((TEXT(TransactionsTable[DATE], "dddd") = "Saturday"), (TEXT(TransactionsTable[DATE], "dddd") = "Sunday")), "Weekend", "Weekday")</f>
        <v>Weekend</v>
      </c>
      <c r="G631" s="11" t="str">
        <f>TEXT(TransactionsTable[DATE], "mmm - yyyy")</f>
        <v>Mar - 2015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x14ac:dyDescent="0.45">
      <c r="A632" s="3"/>
      <c r="B632" s="9">
        <v>42090</v>
      </c>
      <c r="C632" s="10">
        <v>41</v>
      </c>
      <c r="D632" s="11" t="s">
        <v>91</v>
      </c>
      <c r="E632" s="11" t="s">
        <v>24</v>
      </c>
      <c r="F632" s="11" t="str">
        <f>IF(OR((TEXT(TransactionsTable[DATE], "dddd") = "Saturday"), (TEXT(TransactionsTable[DATE], "dddd") = "Sunday")), "Weekend", "Weekday")</f>
        <v>Weekday</v>
      </c>
      <c r="G632" s="11" t="str">
        <f>TEXT(TransactionsTable[DATE], "mmm - yyyy")</f>
        <v>Mar - 2015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x14ac:dyDescent="0.45">
      <c r="A633" s="3"/>
      <c r="B633" s="9">
        <v>42090</v>
      </c>
      <c r="C633" s="10">
        <v>129</v>
      </c>
      <c r="D633" s="11" t="s">
        <v>25</v>
      </c>
      <c r="E633" s="11" t="s">
        <v>26</v>
      </c>
      <c r="F633" s="11" t="str">
        <f>IF(OR((TEXT(TransactionsTable[DATE], "dddd") = "Saturday"), (TEXT(TransactionsTable[DATE], "dddd") = "Sunday")), "Weekend", "Weekday")</f>
        <v>Weekday</v>
      </c>
      <c r="G633" s="11" t="str">
        <f>TEXT(TransactionsTable[DATE], "mmm - yyyy")</f>
        <v>Mar - 2015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x14ac:dyDescent="0.45">
      <c r="A634" s="3"/>
      <c r="B634" s="9">
        <v>42090</v>
      </c>
      <c r="C634" s="10">
        <v>50</v>
      </c>
      <c r="D634" s="11" t="s">
        <v>27</v>
      </c>
      <c r="E634" s="11" t="s">
        <v>28</v>
      </c>
      <c r="F634" s="11" t="str">
        <f>IF(OR((TEXT(TransactionsTable[DATE], "dddd") = "Saturday"), (TEXT(TransactionsTable[DATE], "dddd") = "Sunday")), "Weekend", "Weekday")</f>
        <v>Weekday</v>
      </c>
      <c r="G634" s="11" t="str">
        <f>TEXT(TransactionsTable[DATE], "mmm - yyyy")</f>
        <v>Mar - 2015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x14ac:dyDescent="0.45">
      <c r="A635" s="3"/>
      <c r="B635" s="9">
        <v>42090</v>
      </c>
      <c r="C635" s="10">
        <v>94</v>
      </c>
      <c r="D635" s="11" t="s">
        <v>30</v>
      </c>
      <c r="E635" s="11" t="s">
        <v>26</v>
      </c>
      <c r="F635" s="11" t="str">
        <f>IF(OR((TEXT(TransactionsTable[DATE], "dddd") = "Saturday"), (TEXT(TransactionsTable[DATE], "dddd") = "Sunday")), "Weekend", "Weekday")</f>
        <v>Weekday</v>
      </c>
      <c r="G635" s="11" t="str">
        <f>TEXT(TransactionsTable[DATE], "mmm - yyyy")</f>
        <v>Mar - 2015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x14ac:dyDescent="0.45">
      <c r="A636" s="3"/>
      <c r="B636" s="9">
        <v>42089</v>
      </c>
      <c r="C636" s="10">
        <v>2</v>
      </c>
      <c r="D636" s="11" t="s">
        <v>67</v>
      </c>
      <c r="E636" s="11" t="s">
        <v>22</v>
      </c>
      <c r="F636" s="11" t="str">
        <f>IF(OR((TEXT(TransactionsTable[DATE], "dddd") = "Saturday"), (TEXT(TransactionsTable[DATE], "dddd") = "Sunday")), "Weekend", "Weekday")</f>
        <v>Weekday</v>
      </c>
      <c r="G636" s="11" t="str">
        <f>TEXT(TransactionsTable[DATE], "mmm - yyyy")</f>
        <v>Mar - 2015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x14ac:dyDescent="0.45">
      <c r="A637" s="3"/>
      <c r="B637" s="9">
        <v>42089</v>
      </c>
      <c r="C637" s="10">
        <v>40</v>
      </c>
      <c r="D637" s="11" t="s">
        <v>33</v>
      </c>
      <c r="E637" s="11" t="s">
        <v>28</v>
      </c>
      <c r="F637" s="11" t="str">
        <f>IF(OR((TEXT(TransactionsTable[DATE], "dddd") = "Saturday"), (TEXT(TransactionsTable[DATE], "dddd") = "Sunday")), "Weekend", "Weekday")</f>
        <v>Weekday</v>
      </c>
      <c r="G637" s="11" t="str">
        <f>TEXT(TransactionsTable[DATE], "mmm - yyyy")</f>
        <v>Mar - 2015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x14ac:dyDescent="0.45">
      <c r="A638" s="3"/>
      <c r="B638" s="9">
        <v>42088</v>
      </c>
      <c r="C638" s="10">
        <v>135</v>
      </c>
      <c r="D638" s="11" t="s">
        <v>49</v>
      </c>
      <c r="E638" s="11" t="s">
        <v>50</v>
      </c>
      <c r="F638" s="11" t="str">
        <f>IF(OR((TEXT(TransactionsTable[DATE], "dddd") = "Saturday"), (TEXT(TransactionsTable[DATE], "dddd") = "Sunday")), "Weekend", "Weekday")</f>
        <v>Weekday</v>
      </c>
      <c r="G638" s="11" t="str">
        <f>TEXT(TransactionsTable[DATE], "mmm - yyyy")</f>
        <v>Mar - 2015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x14ac:dyDescent="0.45">
      <c r="A639" s="3"/>
      <c r="B639" s="9">
        <v>42086</v>
      </c>
      <c r="C639" s="10">
        <v>31</v>
      </c>
      <c r="D639" s="11" t="s">
        <v>90</v>
      </c>
      <c r="E639" s="11" t="s">
        <v>26</v>
      </c>
      <c r="F639" s="11" t="str">
        <f>IF(OR((TEXT(TransactionsTable[DATE], "dddd") = "Saturday"), (TEXT(TransactionsTable[DATE], "dddd") = "Sunday")), "Weekend", "Weekday")</f>
        <v>Weekday</v>
      </c>
      <c r="G639" s="11" t="str">
        <f>TEXT(TransactionsTable[DATE], "mmm - yyyy")</f>
        <v>Mar - 2015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x14ac:dyDescent="0.45">
      <c r="A640" s="3"/>
      <c r="B640" s="9">
        <v>42086</v>
      </c>
      <c r="C640" s="10">
        <v>10</v>
      </c>
      <c r="D640" s="11" t="s">
        <v>25</v>
      </c>
      <c r="E640" s="11" t="s">
        <v>26</v>
      </c>
      <c r="F640" s="11" t="str">
        <f>IF(OR((TEXT(TransactionsTable[DATE], "dddd") = "Saturday"), (TEXT(TransactionsTable[DATE], "dddd") = "Sunday")), "Weekend", "Weekday")</f>
        <v>Weekday</v>
      </c>
      <c r="G640" s="11" t="str">
        <f>TEXT(TransactionsTable[DATE], "mmm - yyyy")</f>
        <v>Mar - 2015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x14ac:dyDescent="0.45">
      <c r="A641" s="3"/>
      <c r="B641" s="9">
        <v>42085</v>
      </c>
      <c r="C641" s="10">
        <v>126</v>
      </c>
      <c r="D641" s="11" t="s">
        <v>43</v>
      </c>
      <c r="E641" s="11" t="s">
        <v>18</v>
      </c>
      <c r="F641" s="11" t="str">
        <f>IF(OR((TEXT(TransactionsTable[DATE], "dddd") = "Saturday"), (TEXT(TransactionsTable[DATE], "dddd") = "Sunday")), "Weekend", "Weekday")</f>
        <v>Weekend</v>
      </c>
      <c r="G641" s="11" t="str">
        <f>TEXT(TransactionsTable[DATE], "mmm - yyyy")</f>
        <v>Mar - 2015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x14ac:dyDescent="0.45">
      <c r="A642" s="3"/>
      <c r="B642" s="9">
        <v>42085</v>
      </c>
      <c r="C642" s="10">
        <v>54</v>
      </c>
      <c r="D642" s="11" t="s">
        <v>25</v>
      </c>
      <c r="E642" s="11" t="s">
        <v>26</v>
      </c>
      <c r="F642" s="11" t="str">
        <f>IF(OR((TEXT(TransactionsTable[DATE], "dddd") = "Saturday"), (TEXT(TransactionsTable[DATE], "dddd") = "Sunday")), "Weekend", "Weekday")</f>
        <v>Weekend</v>
      </c>
      <c r="G642" s="11" t="str">
        <f>TEXT(TransactionsTable[DATE], "mmm - yyyy")</f>
        <v>Mar - 2015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x14ac:dyDescent="0.45">
      <c r="A643" s="3"/>
      <c r="B643" s="9">
        <v>42084</v>
      </c>
      <c r="C643" s="10">
        <v>75</v>
      </c>
      <c r="D643" s="11" t="s">
        <v>64</v>
      </c>
      <c r="E643" s="11" t="s">
        <v>24</v>
      </c>
      <c r="F643" s="11" t="str">
        <f>IF(OR((TEXT(TransactionsTable[DATE], "dddd") = "Saturday"), (TEXT(TransactionsTable[DATE], "dddd") = "Sunday")), "Weekend", "Weekday")</f>
        <v>Weekend</v>
      </c>
      <c r="G643" s="11" t="str">
        <f>TEXT(TransactionsTable[DATE], "mmm - yyyy")</f>
        <v>Mar - 2015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x14ac:dyDescent="0.45">
      <c r="A644" s="3"/>
      <c r="B644" s="9">
        <v>42083</v>
      </c>
      <c r="C644" s="10">
        <v>4</v>
      </c>
      <c r="D644" s="11" t="s">
        <v>89</v>
      </c>
      <c r="E644" s="11" t="s">
        <v>24</v>
      </c>
      <c r="F644" s="11" t="str">
        <f>IF(OR((TEXT(TransactionsTable[DATE], "dddd") = "Saturday"), (TEXT(TransactionsTable[DATE], "dddd") = "Sunday")), "Weekend", "Weekday")</f>
        <v>Weekday</v>
      </c>
      <c r="G644" s="11" t="str">
        <f>TEXT(TransactionsTable[DATE], "mmm - yyyy")</f>
        <v>Mar - 2015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x14ac:dyDescent="0.45">
      <c r="A645" s="3"/>
      <c r="B645" s="9">
        <v>42083</v>
      </c>
      <c r="C645" s="10">
        <v>62</v>
      </c>
      <c r="D645" s="11" t="s">
        <v>37</v>
      </c>
      <c r="E645" s="11" t="s">
        <v>26</v>
      </c>
      <c r="F645" s="11" t="str">
        <f>IF(OR((TEXT(TransactionsTable[DATE], "dddd") = "Saturday"), (TEXT(TransactionsTable[DATE], "dddd") = "Sunday")), "Weekend", "Weekday")</f>
        <v>Weekday</v>
      </c>
      <c r="G645" s="11" t="str">
        <f>TEXT(TransactionsTable[DATE], "mmm - yyyy")</f>
        <v>Mar - 2015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x14ac:dyDescent="0.45">
      <c r="A646" s="3"/>
      <c r="B646" s="9">
        <v>42083</v>
      </c>
      <c r="C646" s="10">
        <v>41</v>
      </c>
      <c r="D646" s="11" t="s">
        <v>27</v>
      </c>
      <c r="E646" s="11" t="s">
        <v>28</v>
      </c>
      <c r="F646" s="11" t="str">
        <f>IF(OR((TEXT(TransactionsTable[DATE], "dddd") = "Saturday"), (TEXT(TransactionsTable[DATE], "dddd") = "Sunday")), "Weekend", "Weekday")</f>
        <v>Weekday</v>
      </c>
      <c r="G646" s="11" t="str">
        <f>TEXT(TransactionsTable[DATE], "mmm - yyyy")</f>
        <v>Mar - 2015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x14ac:dyDescent="0.45">
      <c r="A647" s="3"/>
      <c r="B647" s="9">
        <v>42081</v>
      </c>
      <c r="C647" s="10">
        <v>33</v>
      </c>
      <c r="D647" s="11" t="s">
        <v>88</v>
      </c>
      <c r="E647" s="11" t="s">
        <v>24</v>
      </c>
      <c r="F647" s="11" t="str">
        <f>IF(OR((TEXT(TransactionsTable[DATE], "dddd") = "Saturday"), (TEXT(TransactionsTable[DATE], "dddd") = "Sunday")), "Weekend", "Weekday")</f>
        <v>Weekday</v>
      </c>
      <c r="G647" s="11" t="str">
        <f>TEXT(TransactionsTable[DATE], "mmm - yyyy")</f>
        <v>Mar - 2015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x14ac:dyDescent="0.45">
      <c r="A648" s="3"/>
      <c r="B648" s="9">
        <v>42081</v>
      </c>
      <c r="C648" s="10">
        <v>4</v>
      </c>
      <c r="D648" s="11" t="s">
        <v>89</v>
      </c>
      <c r="E648" s="11" t="s">
        <v>24</v>
      </c>
      <c r="F648" s="11" t="str">
        <f>IF(OR((TEXT(TransactionsTable[DATE], "dddd") = "Saturday"), (TEXT(TransactionsTable[DATE], "dddd") = "Sunday")), "Weekend", "Weekday")</f>
        <v>Weekday</v>
      </c>
      <c r="G648" s="11" t="str">
        <f>TEXT(TransactionsTable[DATE], "mmm - yyyy")</f>
        <v>Mar - 2015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x14ac:dyDescent="0.45">
      <c r="A649" s="3"/>
      <c r="B649" s="9">
        <v>42080</v>
      </c>
      <c r="C649" s="10">
        <v>12</v>
      </c>
      <c r="D649" s="11" t="s">
        <v>29</v>
      </c>
      <c r="E649" s="11" t="s">
        <v>26</v>
      </c>
      <c r="F649" s="11" t="str">
        <f>IF(OR((TEXT(TransactionsTable[DATE], "dddd") = "Saturday"), (TEXT(TransactionsTable[DATE], "dddd") = "Sunday")), "Weekend", "Weekday")</f>
        <v>Weekday</v>
      </c>
      <c r="G649" s="11" t="str">
        <f>TEXT(TransactionsTable[DATE], "mmm - yyyy")</f>
        <v>Mar - 2015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x14ac:dyDescent="0.45">
      <c r="A650" s="3"/>
      <c r="B650" s="9">
        <v>42079</v>
      </c>
      <c r="C650" s="10">
        <v>45</v>
      </c>
      <c r="D650" s="11" t="s">
        <v>86</v>
      </c>
      <c r="E650" s="11" t="s">
        <v>22</v>
      </c>
      <c r="F650" s="11" t="str">
        <f>IF(OR((TEXT(TransactionsTable[DATE], "dddd") = "Saturday"), (TEXT(TransactionsTable[DATE], "dddd") = "Sunday")), "Weekend", "Weekday")</f>
        <v>Weekday</v>
      </c>
      <c r="G650" s="11" t="str">
        <f>TEXT(TransactionsTable[DATE], "mmm - yyyy")</f>
        <v>Mar - 2015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x14ac:dyDescent="0.45">
      <c r="A651" s="3"/>
      <c r="B651" s="9">
        <v>42079</v>
      </c>
      <c r="C651" s="10">
        <v>42</v>
      </c>
      <c r="D651" s="11" t="s">
        <v>39</v>
      </c>
      <c r="E651" s="11" t="s">
        <v>20</v>
      </c>
      <c r="F651" s="11" t="str">
        <f>IF(OR((TEXT(TransactionsTable[DATE], "dddd") = "Saturday"), (TEXT(TransactionsTable[DATE], "dddd") = "Sunday")), "Weekend", "Weekday")</f>
        <v>Weekday</v>
      </c>
      <c r="G651" s="11" t="str">
        <f>TEXT(TransactionsTable[DATE], "mmm - yyyy")</f>
        <v>Mar - 2015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x14ac:dyDescent="0.45">
      <c r="A652" s="3"/>
      <c r="B652" s="9">
        <v>42079</v>
      </c>
      <c r="C652" s="10">
        <v>16</v>
      </c>
      <c r="D652" s="11" t="s">
        <v>87</v>
      </c>
      <c r="E652" s="11" t="s">
        <v>22</v>
      </c>
      <c r="F652" s="11" t="str">
        <f>IF(OR((TEXT(TransactionsTable[DATE], "dddd") = "Saturday"), (TEXT(TransactionsTable[DATE], "dddd") = "Sunday")), "Weekend", "Weekday")</f>
        <v>Weekday</v>
      </c>
      <c r="G652" s="11" t="str">
        <f>TEXT(TransactionsTable[DATE], "mmm - yyyy")</f>
        <v>Mar - 2015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x14ac:dyDescent="0.45">
      <c r="A653" s="3"/>
      <c r="B653" s="9">
        <v>42079</v>
      </c>
      <c r="C653" s="10">
        <v>33</v>
      </c>
      <c r="D653" s="11" t="s">
        <v>33</v>
      </c>
      <c r="E653" s="11" t="s">
        <v>28</v>
      </c>
      <c r="F653" s="11" t="str">
        <f>IF(OR((TEXT(TransactionsTable[DATE], "dddd") = "Saturday"), (TEXT(TransactionsTable[DATE], "dddd") = "Sunday")), "Weekend", "Weekday")</f>
        <v>Weekday</v>
      </c>
      <c r="G653" s="11" t="str">
        <f>TEXT(TransactionsTable[DATE], "mmm - yyyy")</f>
        <v>Mar - 2015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x14ac:dyDescent="0.45">
      <c r="A654" s="3"/>
      <c r="B654" s="9">
        <v>42078</v>
      </c>
      <c r="C654" s="10">
        <v>15</v>
      </c>
      <c r="D654" s="11" t="s">
        <v>23</v>
      </c>
      <c r="E654" s="11" t="s">
        <v>24</v>
      </c>
      <c r="F654" s="11" t="str">
        <f>IF(OR((TEXT(TransactionsTable[DATE], "dddd") = "Saturday"), (TEXT(TransactionsTable[DATE], "dddd") = "Sunday")), "Weekend", "Weekday")</f>
        <v>Weekend</v>
      </c>
      <c r="G654" s="11" t="str">
        <f>TEXT(TransactionsTable[DATE], "mmm - yyyy")</f>
        <v>Mar - 2015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x14ac:dyDescent="0.45">
      <c r="A655" s="3"/>
      <c r="B655" s="9">
        <v>42078</v>
      </c>
      <c r="C655" s="10">
        <v>83</v>
      </c>
      <c r="D655" s="11" t="s">
        <v>25</v>
      </c>
      <c r="E655" s="11" t="s">
        <v>26</v>
      </c>
      <c r="F655" s="11" t="str">
        <f>IF(OR((TEXT(TransactionsTable[DATE], "dddd") = "Saturday"), (TEXT(TransactionsTable[DATE], "dddd") = "Sunday")), "Weekend", "Weekday")</f>
        <v>Weekend</v>
      </c>
      <c r="G655" s="11" t="str">
        <f>TEXT(TransactionsTable[DATE], "mmm - yyyy")</f>
        <v>Mar - 2015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x14ac:dyDescent="0.45">
      <c r="A656" s="3"/>
      <c r="B656" s="9">
        <v>42078</v>
      </c>
      <c r="C656" s="10">
        <v>26</v>
      </c>
      <c r="D656" s="11" t="s">
        <v>27</v>
      </c>
      <c r="E656" s="11" t="s">
        <v>28</v>
      </c>
      <c r="F656" s="11" t="str">
        <f>IF(OR((TEXT(TransactionsTable[DATE], "dddd") = "Saturday"), (TEXT(TransactionsTable[DATE], "dddd") = "Sunday")), "Weekend", "Weekday")</f>
        <v>Weekend</v>
      </c>
      <c r="G656" s="11" t="str">
        <f>TEXT(TransactionsTable[DATE], "mmm - yyyy")</f>
        <v>Mar - 2015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x14ac:dyDescent="0.45">
      <c r="A657" s="3"/>
      <c r="B657" s="9">
        <v>42077</v>
      </c>
      <c r="C657" s="10">
        <v>193</v>
      </c>
      <c r="D657" s="11" t="s">
        <v>83</v>
      </c>
      <c r="E657" s="11" t="s">
        <v>24</v>
      </c>
      <c r="F657" s="11" t="str">
        <f>IF(OR((TEXT(TransactionsTable[DATE], "dddd") = "Saturday"), (TEXT(TransactionsTable[DATE], "dddd") = "Sunday")), "Weekend", "Weekday")</f>
        <v>Weekend</v>
      </c>
      <c r="G657" s="11" t="str">
        <f>TEXT(TransactionsTable[DATE], "mmm - yyyy")</f>
        <v>Mar - 2015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x14ac:dyDescent="0.45">
      <c r="A658" s="3"/>
      <c r="B658" s="9">
        <v>42077</v>
      </c>
      <c r="C658" s="10">
        <v>68</v>
      </c>
      <c r="D658" s="11" t="s">
        <v>84</v>
      </c>
      <c r="E658" s="11" t="s">
        <v>22</v>
      </c>
      <c r="F658" s="11" t="str">
        <f>IF(OR((TEXT(TransactionsTable[DATE], "dddd") = "Saturday"), (TEXT(TransactionsTable[DATE], "dddd") = "Sunday")), "Weekend", "Weekday")</f>
        <v>Weekend</v>
      </c>
      <c r="G658" s="11" t="str">
        <f>TEXT(TransactionsTable[DATE], "mmm - yyyy")</f>
        <v>Mar - 2015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x14ac:dyDescent="0.45">
      <c r="A659" s="3"/>
      <c r="B659" s="9">
        <v>42077</v>
      </c>
      <c r="C659" s="10">
        <v>37</v>
      </c>
      <c r="D659" s="11" t="s">
        <v>85</v>
      </c>
      <c r="E659" s="11" t="s">
        <v>22</v>
      </c>
      <c r="F659" s="11" t="str">
        <f>IF(OR((TEXT(TransactionsTable[DATE], "dddd") = "Saturday"), (TEXT(TransactionsTable[DATE], "dddd") = "Sunday")), "Weekend", "Weekday")</f>
        <v>Weekend</v>
      </c>
      <c r="G659" s="11" t="str">
        <f>TEXT(TransactionsTable[DATE], "mmm - yyyy")</f>
        <v>Mar - 2015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x14ac:dyDescent="0.45">
      <c r="A660" s="3"/>
      <c r="B660" s="9">
        <v>42075</v>
      </c>
      <c r="C660" s="10">
        <v>34</v>
      </c>
      <c r="D660" s="11" t="s">
        <v>82</v>
      </c>
      <c r="E660" s="11" t="s">
        <v>22</v>
      </c>
      <c r="F660" s="11" t="str">
        <f>IF(OR((TEXT(TransactionsTable[DATE], "dddd") = "Saturday"), (TEXT(TransactionsTable[DATE], "dddd") = "Sunday")), "Weekend", "Weekday")</f>
        <v>Weekday</v>
      </c>
      <c r="G660" s="11" t="str">
        <f>TEXT(TransactionsTable[DATE], "mmm - yyyy")</f>
        <v>Mar - 2015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x14ac:dyDescent="0.45">
      <c r="A661" s="3"/>
      <c r="B661" s="9">
        <v>42074</v>
      </c>
      <c r="C661" s="10">
        <v>139</v>
      </c>
      <c r="D661" s="11" t="s">
        <v>81</v>
      </c>
      <c r="E661" s="11" t="s">
        <v>22</v>
      </c>
      <c r="F661" s="11" t="str">
        <f>IF(OR((TEXT(TransactionsTable[DATE], "dddd") = "Saturday"), (TEXT(TransactionsTable[DATE], "dddd") = "Sunday")), "Weekend", "Weekday")</f>
        <v>Weekday</v>
      </c>
      <c r="G661" s="11" t="str">
        <f>TEXT(TransactionsTable[DATE], "mmm - yyyy")</f>
        <v>Mar - 2015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x14ac:dyDescent="0.45">
      <c r="A662" s="3"/>
      <c r="B662" s="9">
        <v>42074</v>
      </c>
      <c r="C662" s="10">
        <v>50</v>
      </c>
      <c r="D662" s="11" t="s">
        <v>44</v>
      </c>
      <c r="E662" s="11" t="s">
        <v>28</v>
      </c>
      <c r="F662" s="11" t="str">
        <f>IF(OR((TEXT(TransactionsTable[DATE], "dddd") = "Saturday"), (TEXT(TransactionsTable[DATE], "dddd") = "Sunday")), "Weekend", "Weekday")</f>
        <v>Weekday</v>
      </c>
      <c r="G662" s="11" t="str">
        <f>TEXT(TransactionsTable[DATE], "mmm - yyyy")</f>
        <v>Mar - 2015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x14ac:dyDescent="0.45">
      <c r="A663" s="3"/>
      <c r="B663" s="9">
        <v>42073</v>
      </c>
      <c r="C663" s="10">
        <v>1137</v>
      </c>
      <c r="D663" s="11" t="s">
        <v>79</v>
      </c>
      <c r="E663" s="11" t="s">
        <v>28</v>
      </c>
      <c r="F663" s="11" t="str">
        <f>IF(OR((TEXT(TransactionsTable[DATE], "dddd") = "Saturday"), (TEXT(TransactionsTable[DATE], "dddd") = "Sunday")), "Weekend", "Weekday")</f>
        <v>Weekday</v>
      </c>
      <c r="G663" s="11" t="str">
        <f>TEXT(TransactionsTable[DATE], "mmm - yyyy")</f>
        <v>Mar - 2015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x14ac:dyDescent="0.45">
      <c r="A664" s="3"/>
      <c r="B664" s="9">
        <v>42071</v>
      </c>
      <c r="C664" s="10">
        <v>17</v>
      </c>
      <c r="D664" s="11" t="s">
        <v>67</v>
      </c>
      <c r="E664" s="11" t="s">
        <v>22</v>
      </c>
      <c r="F664" s="11" t="str">
        <f>IF(OR((TEXT(TransactionsTable[DATE], "dddd") = "Saturday"), (TEXT(TransactionsTable[DATE], "dddd") = "Sunday")), "Weekend", "Weekday")</f>
        <v>Weekend</v>
      </c>
      <c r="G664" s="11" t="str">
        <f>TEXT(TransactionsTable[DATE], "mmm - yyyy")</f>
        <v>Mar - 2015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x14ac:dyDescent="0.45">
      <c r="A665" s="3"/>
      <c r="B665" s="9">
        <v>42070</v>
      </c>
      <c r="C665" s="10">
        <v>33</v>
      </c>
      <c r="D665" s="11" t="s">
        <v>78</v>
      </c>
      <c r="E665" s="11" t="s">
        <v>22</v>
      </c>
      <c r="F665" s="11" t="str">
        <f>IF(OR((TEXT(TransactionsTable[DATE], "dddd") = "Saturday"), (TEXT(TransactionsTable[DATE], "dddd") = "Sunday")), "Weekend", "Weekday")</f>
        <v>Weekend</v>
      </c>
      <c r="G665" s="11" t="str">
        <f>TEXT(TransactionsTable[DATE], "mmm - yyyy")</f>
        <v>Mar - 2015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x14ac:dyDescent="0.45">
      <c r="A666" s="3"/>
      <c r="B666" s="9">
        <v>42069</v>
      </c>
      <c r="C666" s="10">
        <v>17</v>
      </c>
      <c r="D666" s="11" t="s">
        <v>65</v>
      </c>
      <c r="E666" s="11" t="s">
        <v>22</v>
      </c>
      <c r="F666" s="11" t="str">
        <f>IF(OR((TEXT(TransactionsTable[DATE], "dddd") = "Saturday"), (TEXT(TransactionsTable[DATE], "dddd") = "Sunday")), "Weekend", "Weekday")</f>
        <v>Weekday</v>
      </c>
      <c r="G666" s="11" t="str">
        <f>TEXT(TransactionsTable[DATE], "mmm - yyyy")</f>
        <v>Mar - 2015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x14ac:dyDescent="0.45">
      <c r="A667" s="3"/>
      <c r="B667" s="9">
        <v>42068</v>
      </c>
      <c r="C667" s="10">
        <v>9</v>
      </c>
      <c r="D667" s="11" t="s">
        <v>80</v>
      </c>
      <c r="E667" s="11" t="s">
        <v>28</v>
      </c>
      <c r="F667" s="11" t="str">
        <f>IF(OR((TEXT(TransactionsTable[DATE], "dddd") = "Saturday"), (TEXT(TransactionsTable[DATE], "dddd") = "Sunday")), "Weekend", "Weekday")</f>
        <v>Weekday</v>
      </c>
      <c r="G667" s="11" t="str">
        <f>TEXT(TransactionsTable[DATE], "mmm - yyyy")</f>
        <v>Mar - 2015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x14ac:dyDescent="0.45">
      <c r="A668" s="3"/>
      <c r="B668" s="9">
        <v>42068</v>
      </c>
      <c r="C668" s="10">
        <v>52</v>
      </c>
      <c r="D668" s="11" t="s">
        <v>27</v>
      </c>
      <c r="E668" s="11" t="s">
        <v>28</v>
      </c>
      <c r="F668" s="11" t="str">
        <f>IF(OR((TEXT(TransactionsTable[DATE], "dddd") = "Saturday"), (TEXT(TransactionsTable[DATE], "dddd") = "Sunday")), "Weekend", "Weekday")</f>
        <v>Weekday</v>
      </c>
      <c r="G668" s="11" t="str">
        <f>TEXT(TransactionsTable[DATE], "mmm - yyyy")</f>
        <v>Mar - 2015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x14ac:dyDescent="0.45">
      <c r="A669" s="3"/>
      <c r="B669" s="9">
        <v>42068</v>
      </c>
      <c r="C669" s="10">
        <v>9</v>
      </c>
      <c r="D669" s="11" t="s">
        <v>29</v>
      </c>
      <c r="E669" s="11" t="s">
        <v>26</v>
      </c>
      <c r="F669" s="11" t="str">
        <f>IF(OR((TEXT(TransactionsTable[DATE], "dddd") = "Saturday"), (TEXT(TransactionsTable[DATE], "dddd") = "Sunday")), "Weekend", "Weekday")</f>
        <v>Weekday</v>
      </c>
      <c r="G669" s="11" t="str">
        <f>TEXT(TransactionsTable[DATE], "mmm - yyyy")</f>
        <v>Mar - 2015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x14ac:dyDescent="0.45">
      <c r="A670" s="3"/>
      <c r="B670" s="9">
        <v>42068</v>
      </c>
      <c r="C670" s="10">
        <v>108</v>
      </c>
      <c r="D670" s="11" t="s">
        <v>29</v>
      </c>
      <c r="E670" s="11" t="s">
        <v>26</v>
      </c>
      <c r="F670" s="11" t="str">
        <f>IF(OR((TEXT(TransactionsTable[DATE], "dddd") = "Saturday"), (TEXT(TransactionsTable[DATE], "dddd") = "Sunday")), "Weekend", "Weekday")</f>
        <v>Weekday</v>
      </c>
      <c r="G670" s="11" t="str">
        <f>TEXT(TransactionsTable[DATE], "mmm - yyyy")</f>
        <v>Mar - 2015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x14ac:dyDescent="0.45">
      <c r="A671" s="3"/>
      <c r="B671" s="9">
        <v>42066</v>
      </c>
      <c r="C671" s="10">
        <v>525</v>
      </c>
      <c r="D671" s="11" t="s">
        <v>79</v>
      </c>
      <c r="E671" s="11" t="s">
        <v>28</v>
      </c>
      <c r="F671" s="11" t="str">
        <f>IF(OR((TEXT(TransactionsTable[DATE], "dddd") = "Saturday"), (TEXT(TransactionsTable[DATE], "dddd") = "Sunday")), "Weekend", "Weekday")</f>
        <v>Weekday</v>
      </c>
      <c r="G671" s="11" t="str">
        <f>TEXT(TransactionsTable[DATE], "mmm - yyyy")</f>
        <v>Mar - 2015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x14ac:dyDescent="0.45">
      <c r="A672" s="3"/>
      <c r="B672" s="9">
        <v>42065</v>
      </c>
      <c r="C672" s="10">
        <v>350</v>
      </c>
      <c r="D672" s="11" t="s">
        <v>31</v>
      </c>
      <c r="E672" s="11" t="s">
        <v>32</v>
      </c>
      <c r="F672" s="11" t="str">
        <f>IF(OR((TEXT(TransactionsTable[DATE], "dddd") = "Saturday"), (TEXT(TransactionsTable[DATE], "dddd") = "Sunday")), "Weekend", "Weekday")</f>
        <v>Weekday</v>
      </c>
      <c r="G672" s="11" t="str">
        <f>TEXT(TransactionsTable[DATE], "mmm - yyyy")</f>
        <v>Mar - 2015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x14ac:dyDescent="0.45">
      <c r="A673" s="3"/>
      <c r="B673" s="9">
        <v>42065</v>
      </c>
      <c r="C673" s="10">
        <v>33</v>
      </c>
      <c r="D673" s="11" t="s">
        <v>78</v>
      </c>
      <c r="E673" s="11" t="s">
        <v>22</v>
      </c>
      <c r="F673" s="11" t="str">
        <f>IF(OR((TEXT(TransactionsTable[DATE], "dddd") = "Saturday"), (TEXT(TransactionsTable[DATE], "dddd") = "Sunday")), "Weekend", "Weekday")</f>
        <v>Weekday</v>
      </c>
      <c r="G673" s="11" t="str">
        <f>TEXT(TransactionsTable[DATE], "mmm - yyyy")</f>
        <v>Mar - 2015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x14ac:dyDescent="0.45">
      <c r="A674" s="3"/>
      <c r="B674" s="9">
        <v>42065</v>
      </c>
      <c r="C674" s="10">
        <v>38</v>
      </c>
      <c r="D674" s="11" t="s">
        <v>27</v>
      </c>
      <c r="E674" s="11" t="s">
        <v>28</v>
      </c>
      <c r="F674" s="11" t="str">
        <f>IF(OR((TEXT(TransactionsTable[DATE], "dddd") = "Saturday"), (TEXT(TransactionsTable[DATE], "dddd") = "Sunday")), "Weekend", "Weekday")</f>
        <v>Weekday</v>
      </c>
      <c r="G674" s="11" t="str">
        <f>TEXT(TransactionsTable[DATE], "mmm - yyyy")</f>
        <v>Mar - 2015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x14ac:dyDescent="0.45">
      <c r="A675" s="3"/>
      <c r="B675" s="9">
        <v>42065</v>
      </c>
      <c r="C675" s="10">
        <v>47</v>
      </c>
      <c r="D675" s="11" t="s">
        <v>30</v>
      </c>
      <c r="E675" s="11" t="s">
        <v>26</v>
      </c>
      <c r="F675" s="11" t="str">
        <f>IF(OR((TEXT(TransactionsTable[DATE], "dddd") = "Saturday"), (TEXT(TransactionsTable[DATE], "dddd") = "Sunday")), "Weekend", "Weekday")</f>
        <v>Weekday</v>
      </c>
      <c r="G675" s="11" t="str">
        <f>TEXT(TransactionsTable[DATE], "mmm - yyyy")</f>
        <v>Mar - 2015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x14ac:dyDescent="0.45">
      <c r="A676" s="3"/>
      <c r="B676" s="9">
        <v>42064</v>
      </c>
      <c r="C676" s="10">
        <v>169</v>
      </c>
      <c r="D676" s="11" t="s">
        <v>17</v>
      </c>
      <c r="E676" s="11" t="s">
        <v>18</v>
      </c>
      <c r="F676" s="11" t="str">
        <f>IF(OR((TEXT(TransactionsTable[DATE], "dddd") = "Saturday"), (TEXT(TransactionsTable[DATE], "dddd") = "Sunday")), "Weekend", "Weekday")</f>
        <v>Weekend</v>
      </c>
      <c r="G676" s="11" t="str">
        <f>TEXT(TransactionsTable[DATE], "mmm - yyyy")</f>
        <v>Mar - 2015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x14ac:dyDescent="0.45">
      <c r="A677" s="3"/>
      <c r="B677" s="9">
        <v>42064</v>
      </c>
      <c r="C677" s="10">
        <v>134</v>
      </c>
      <c r="D677" s="11" t="s">
        <v>30</v>
      </c>
      <c r="E677" s="11" t="s">
        <v>26</v>
      </c>
      <c r="F677" s="11" t="str">
        <f>IF(OR((TEXT(TransactionsTable[DATE], "dddd") = "Saturday"), (TEXT(TransactionsTable[DATE], "dddd") = "Sunday")), "Weekend", "Weekday")</f>
        <v>Weekend</v>
      </c>
      <c r="G677" s="11" t="str">
        <f>TEXT(TransactionsTable[DATE], "mmm - yyyy")</f>
        <v>Mar - 2015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x14ac:dyDescent="0.45">
      <c r="A678" s="3"/>
      <c r="B678" s="9">
        <v>42062</v>
      </c>
      <c r="C678" s="10">
        <v>90</v>
      </c>
      <c r="D678" s="11" t="s">
        <v>77</v>
      </c>
      <c r="E678" s="11" t="s">
        <v>22</v>
      </c>
      <c r="F678" s="11" t="str">
        <f>IF(OR((TEXT(TransactionsTable[DATE], "dddd") = "Saturday"), (TEXT(TransactionsTable[DATE], "dddd") = "Sunday")), "Weekend", "Weekday")</f>
        <v>Weekday</v>
      </c>
      <c r="G678" s="11" t="str">
        <f>TEXT(TransactionsTable[DATE], "mmm - yyyy")</f>
        <v>Feb - 2015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x14ac:dyDescent="0.45">
      <c r="A679" s="3"/>
      <c r="B679" s="9">
        <v>42062</v>
      </c>
      <c r="C679" s="10">
        <v>2</v>
      </c>
      <c r="D679" s="11" t="s">
        <v>67</v>
      </c>
      <c r="E679" s="11" t="s">
        <v>22</v>
      </c>
      <c r="F679" s="11" t="str">
        <f>IF(OR((TEXT(TransactionsTable[DATE], "dddd") = "Saturday"), (TEXT(TransactionsTable[DATE], "dddd") = "Sunday")), "Weekend", "Weekday")</f>
        <v>Weekday</v>
      </c>
      <c r="G679" s="11" t="str">
        <f>TEXT(TransactionsTable[DATE], "mmm - yyyy")</f>
        <v>Feb - 2015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x14ac:dyDescent="0.45">
      <c r="A680" s="3"/>
      <c r="B680" s="9">
        <v>42062</v>
      </c>
      <c r="C680" s="10">
        <v>61</v>
      </c>
      <c r="D680" s="11" t="s">
        <v>25</v>
      </c>
      <c r="E680" s="11" t="s">
        <v>26</v>
      </c>
      <c r="F680" s="11" t="str">
        <f>IF(OR((TEXT(TransactionsTable[DATE], "dddd") = "Saturday"), (TEXT(TransactionsTable[DATE], "dddd") = "Sunday")), "Weekend", "Weekday")</f>
        <v>Weekday</v>
      </c>
      <c r="G680" s="11" t="str">
        <f>TEXT(TransactionsTable[DATE], "mmm - yyyy")</f>
        <v>Feb - 2015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x14ac:dyDescent="0.45">
      <c r="A681" s="3"/>
      <c r="B681" s="9">
        <v>42062</v>
      </c>
      <c r="C681" s="10">
        <v>4</v>
      </c>
      <c r="D681" s="11" t="s">
        <v>52</v>
      </c>
      <c r="E681" s="11" t="s">
        <v>22</v>
      </c>
      <c r="F681" s="11" t="str">
        <f>IF(OR((TEXT(TransactionsTable[DATE], "dddd") = "Saturday"), (TEXT(TransactionsTable[DATE], "dddd") = "Sunday")), "Weekend", "Weekday")</f>
        <v>Weekday</v>
      </c>
      <c r="G681" s="11" t="str">
        <f>TEXT(TransactionsTable[DATE], "mmm - yyyy")</f>
        <v>Feb - 2015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x14ac:dyDescent="0.45">
      <c r="A682" s="3"/>
      <c r="B682" s="9">
        <v>42062</v>
      </c>
      <c r="C682" s="10">
        <v>9</v>
      </c>
      <c r="D682" s="11" t="s">
        <v>52</v>
      </c>
      <c r="E682" s="11" t="s">
        <v>22</v>
      </c>
      <c r="F682" s="11" t="str">
        <f>IF(OR((TEXT(TransactionsTable[DATE], "dddd") = "Saturday"), (TEXT(TransactionsTable[DATE], "dddd") = "Sunday")), "Weekend", "Weekday")</f>
        <v>Weekday</v>
      </c>
      <c r="G682" s="11" t="str">
        <f>TEXT(TransactionsTable[DATE], "mmm - yyyy")</f>
        <v>Feb - 2015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x14ac:dyDescent="0.45">
      <c r="A683" s="3"/>
      <c r="B683" s="9">
        <v>42061</v>
      </c>
      <c r="C683" s="10">
        <v>48</v>
      </c>
      <c r="D683" s="11" t="s">
        <v>27</v>
      </c>
      <c r="E683" s="11" t="s">
        <v>28</v>
      </c>
      <c r="F683" s="11" t="str">
        <f>IF(OR((TEXT(TransactionsTable[DATE], "dddd") = "Saturday"), (TEXT(TransactionsTable[DATE], "dddd") = "Sunday")), "Weekend", "Weekday")</f>
        <v>Weekday</v>
      </c>
      <c r="G683" s="11" t="str">
        <f>TEXT(TransactionsTable[DATE], "mmm - yyyy")</f>
        <v>Feb - 2015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x14ac:dyDescent="0.45">
      <c r="A684" s="3"/>
      <c r="B684" s="9">
        <v>42061</v>
      </c>
      <c r="C684" s="10">
        <v>36</v>
      </c>
      <c r="D684" s="11" t="s">
        <v>75</v>
      </c>
      <c r="E684" s="11" t="s">
        <v>22</v>
      </c>
      <c r="F684" s="11" t="str">
        <f>IF(OR((TEXT(TransactionsTable[DATE], "dddd") = "Saturday"), (TEXT(TransactionsTable[DATE], "dddd") = "Sunday")), "Weekend", "Weekday")</f>
        <v>Weekday</v>
      </c>
      <c r="G684" s="11" t="str">
        <f>TEXT(TransactionsTable[DATE], "mmm - yyyy")</f>
        <v>Feb - 2015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x14ac:dyDescent="0.45">
      <c r="A685" s="3"/>
      <c r="B685" s="9">
        <v>42061</v>
      </c>
      <c r="C685" s="10">
        <v>190</v>
      </c>
      <c r="D685" s="11" t="s">
        <v>76</v>
      </c>
      <c r="E685" s="11" t="s">
        <v>22</v>
      </c>
      <c r="F685" s="11" t="str">
        <f>IF(OR((TEXT(TransactionsTable[DATE], "dddd") = "Saturday"), (TEXT(TransactionsTable[DATE], "dddd") = "Sunday")), "Weekend", "Weekday")</f>
        <v>Weekday</v>
      </c>
      <c r="G685" s="11" t="str">
        <f>TEXT(TransactionsTable[DATE], "mmm - yyyy")</f>
        <v>Feb - 2015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x14ac:dyDescent="0.45">
      <c r="A686" s="3"/>
      <c r="B686" s="9">
        <v>42060</v>
      </c>
      <c r="C686" s="10">
        <v>135</v>
      </c>
      <c r="D686" s="11" t="s">
        <v>49</v>
      </c>
      <c r="E686" s="11" t="s">
        <v>50</v>
      </c>
      <c r="F686" s="11" t="str">
        <f>IF(OR((TEXT(TransactionsTable[DATE], "dddd") = "Saturday"), (TEXT(TransactionsTable[DATE], "dddd") = "Sunday")), "Weekend", "Weekday")</f>
        <v>Weekday</v>
      </c>
      <c r="G686" s="11" t="str">
        <f>TEXT(TransactionsTable[DATE], "mmm - yyyy")</f>
        <v>Feb - 2015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x14ac:dyDescent="0.45">
      <c r="A687" s="3"/>
      <c r="B687" s="9">
        <v>42057</v>
      </c>
      <c r="C687" s="10">
        <v>44</v>
      </c>
      <c r="D687" s="11" t="s">
        <v>70</v>
      </c>
      <c r="E687" s="11" t="s">
        <v>24</v>
      </c>
      <c r="F687" s="11" t="str">
        <f>IF(OR((TEXT(TransactionsTable[DATE], "dddd") = "Saturday"), (TEXT(TransactionsTable[DATE], "dddd") = "Sunday")), "Weekend", "Weekday")</f>
        <v>Weekend</v>
      </c>
      <c r="G687" s="11" t="str">
        <f>TEXT(TransactionsTable[DATE], "mmm - yyyy")</f>
        <v>Feb - 2015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x14ac:dyDescent="0.45">
      <c r="A688" s="3"/>
      <c r="B688" s="9">
        <v>42057</v>
      </c>
      <c r="C688" s="10">
        <v>11</v>
      </c>
      <c r="D688" s="11" t="s">
        <v>71</v>
      </c>
      <c r="E688" s="11" t="s">
        <v>24</v>
      </c>
      <c r="F688" s="11" t="str">
        <f>IF(OR((TEXT(TransactionsTable[DATE], "dddd") = "Saturday"), (TEXT(TransactionsTable[DATE], "dddd") = "Sunday")), "Weekend", "Weekday")</f>
        <v>Weekend</v>
      </c>
      <c r="G688" s="11" t="str">
        <f>TEXT(TransactionsTable[DATE], "mmm - yyyy")</f>
        <v>Feb - 2015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x14ac:dyDescent="0.45">
      <c r="A689" s="3"/>
      <c r="B689" s="9">
        <v>42057</v>
      </c>
      <c r="C689" s="10">
        <v>15</v>
      </c>
      <c r="D689" s="11" t="s">
        <v>72</v>
      </c>
      <c r="E689" s="11" t="s">
        <v>24</v>
      </c>
      <c r="F689" s="11" t="str">
        <f>IF(OR((TEXT(TransactionsTable[DATE], "dddd") = "Saturday"), (TEXT(TransactionsTable[DATE], "dddd") = "Sunday")), "Weekend", "Weekday")</f>
        <v>Weekend</v>
      </c>
      <c r="G689" s="11" t="str">
        <f>TEXT(TransactionsTable[DATE], "mmm - yyyy")</f>
        <v>Feb - 2015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x14ac:dyDescent="0.45">
      <c r="A690" s="3"/>
      <c r="B690" s="9">
        <v>42057</v>
      </c>
      <c r="C690" s="10">
        <v>12</v>
      </c>
      <c r="D690" s="11" t="s">
        <v>73</v>
      </c>
      <c r="E690" s="11" t="s">
        <v>20</v>
      </c>
      <c r="F690" s="11" t="str">
        <f>IF(OR((TEXT(TransactionsTable[DATE], "dddd") = "Saturday"), (TEXT(TransactionsTable[DATE], "dddd") = "Sunday")), "Weekend", "Weekday")</f>
        <v>Weekend</v>
      </c>
      <c r="G690" s="11" t="str">
        <f>TEXT(TransactionsTable[DATE], "mmm - yyyy")</f>
        <v>Feb - 2015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x14ac:dyDescent="0.45">
      <c r="A691" s="3"/>
      <c r="B691" s="9">
        <v>42057</v>
      </c>
      <c r="C691" s="10">
        <v>48</v>
      </c>
      <c r="D691" s="11" t="s">
        <v>73</v>
      </c>
      <c r="E691" s="11" t="s">
        <v>20</v>
      </c>
      <c r="F691" s="11" t="str">
        <f>IF(OR((TEXT(TransactionsTable[DATE], "dddd") = "Saturday"), (TEXT(TransactionsTable[DATE], "dddd") = "Sunday")), "Weekend", "Weekday")</f>
        <v>Weekend</v>
      </c>
      <c r="G691" s="11" t="str">
        <f>TEXT(TransactionsTable[DATE], "mmm - yyyy")</f>
        <v>Feb - 2015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x14ac:dyDescent="0.45">
      <c r="A692" s="3"/>
      <c r="B692" s="9">
        <v>42057</v>
      </c>
      <c r="C692" s="10">
        <v>1250</v>
      </c>
      <c r="D692" s="11" t="s">
        <v>74</v>
      </c>
      <c r="E692" s="11" t="s">
        <v>50</v>
      </c>
      <c r="F692" s="11" t="str">
        <f>IF(OR((TEXT(TransactionsTable[DATE], "dddd") = "Saturday"), (TEXT(TransactionsTable[DATE], "dddd") = "Sunday")), "Weekend", "Weekday")</f>
        <v>Weekend</v>
      </c>
      <c r="G692" s="11" t="str">
        <f>TEXT(TransactionsTable[DATE], "mmm - yyyy")</f>
        <v>Feb - 2015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x14ac:dyDescent="0.45">
      <c r="A693" s="3"/>
      <c r="B693" s="9">
        <v>42056</v>
      </c>
      <c r="C693" s="10">
        <v>1334</v>
      </c>
      <c r="D693" s="11" t="s">
        <v>68</v>
      </c>
      <c r="E693" s="11" t="s">
        <v>69</v>
      </c>
      <c r="F693" s="11" t="str">
        <f>IF(OR((TEXT(TransactionsTable[DATE], "dddd") = "Saturday"), (TEXT(TransactionsTable[DATE], "dddd") = "Sunday")), "Weekend", "Weekday")</f>
        <v>Weekend</v>
      </c>
      <c r="G693" s="11" t="str">
        <f>TEXT(TransactionsTable[DATE], "mmm - yyyy")</f>
        <v>Feb - 2015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x14ac:dyDescent="0.45">
      <c r="A694" s="3"/>
      <c r="B694" s="9">
        <v>42056</v>
      </c>
      <c r="C694" s="10">
        <v>1334</v>
      </c>
      <c r="D694" s="11" t="s">
        <v>68</v>
      </c>
      <c r="E694" s="11" t="s">
        <v>69</v>
      </c>
      <c r="F694" s="11" t="str">
        <f>IF(OR((TEXT(TransactionsTable[DATE], "dddd") = "Saturday"), (TEXT(TransactionsTable[DATE], "dddd") = "Sunday")), "Weekend", "Weekday")</f>
        <v>Weekend</v>
      </c>
      <c r="G694" s="11" t="str">
        <f>TEXT(TransactionsTable[DATE], "mmm - yyyy")</f>
        <v>Feb - 2015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x14ac:dyDescent="0.45">
      <c r="A695" s="3"/>
      <c r="B695" s="9">
        <v>42056</v>
      </c>
      <c r="C695" s="10">
        <v>57</v>
      </c>
      <c r="D695" s="11" t="s">
        <v>37</v>
      </c>
      <c r="E695" s="11" t="s">
        <v>26</v>
      </c>
      <c r="F695" s="11" t="str">
        <f>IF(OR((TEXT(TransactionsTable[DATE], "dddd") = "Saturday"), (TEXT(TransactionsTable[DATE], "dddd") = "Sunday")), "Weekend", "Weekday")</f>
        <v>Weekend</v>
      </c>
      <c r="G695" s="11" t="str">
        <f>TEXT(TransactionsTable[DATE], "mmm - yyyy")</f>
        <v>Feb - 2015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x14ac:dyDescent="0.45">
      <c r="A696" s="3"/>
      <c r="B696" s="9">
        <v>42055</v>
      </c>
      <c r="C696" s="10">
        <v>18</v>
      </c>
      <c r="D696" s="11" t="s">
        <v>60</v>
      </c>
      <c r="E696" s="11" t="s">
        <v>24</v>
      </c>
      <c r="F696" s="11" t="str">
        <f>IF(OR((TEXT(TransactionsTable[DATE], "dddd") = "Saturday"), (TEXT(TransactionsTable[DATE], "dddd") = "Sunday")), "Weekend", "Weekday")</f>
        <v>Weekday</v>
      </c>
      <c r="G696" s="11" t="str">
        <f>TEXT(TransactionsTable[DATE], "mmm - yyyy")</f>
        <v>Feb - 2015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x14ac:dyDescent="0.45">
      <c r="A697" s="3"/>
      <c r="B697" s="9">
        <v>42055</v>
      </c>
      <c r="C697" s="10">
        <v>34</v>
      </c>
      <c r="D697" s="11" t="s">
        <v>33</v>
      </c>
      <c r="E697" s="11" t="s">
        <v>28</v>
      </c>
      <c r="F697" s="11" t="str">
        <f>IF(OR((TEXT(TransactionsTable[DATE], "dddd") = "Saturday"), (TEXT(TransactionsTable[DATE], "dddd") = "Sunday")), "Weekend", "Weekday")</f>
        <v>Weekday</v>
      </c>
      <c r="G697" s="11" t="str">
        <f>TEXT(TransactionsTable[DATE], "mmm - yyyy")</f>
        <v>Feb - 2015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x14ac:dyDescent="0.45">
      <c r="A698" s="3"/>
      <c r="B698" s="9">
        <v>42054</v>
      </c>
      <c r="C698" s="10">
        <v>126</v>
      </c>
      <c r="D698" s="11" t="s">
        <v>43</v>
      </c>
      <c r="E698" s="11" t="s">
        <v>18</v>
      </c>
      <c r="F698" s="11" t="str">
        <f>IF(OR((TEXT(TransactionsTable[DATE], "dddd") = "Saturday"), (TEXT(TransactionsTable[DATE], "dddd") = "Sunday")), "Weekend", "Weekday")</f>
        <v>Weekday</v>
      </c>
      <c r="G698" s="11" t="str">
        <f>TEXT(TransactionsTable[DATE], "mmm - yyyy")</f>
        <v>Feb - 2015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x14ac:dyDescent="0.45">
      <c r="A699" s="3"/>
      <c r="B699" s="9">
        <v>42054</v>
      </c>
      <c r="C699" s="10">
        <v>57</v>
      </c>
      <c r="D699" s="11" t="s">
        <v>55</v>
      </c>
      <c r="E699" s="11" t="s">
        <v>24</v>
      </c>
      <c r="F699" s="11" t="str">
        <f>IF(OR((TEXT(TransactionsTable[DATE], "dddd") = "Saturday"), (TEXT(TransactionsTable[DATE], "dddd") = "Sunday")), "Weekend", "Weekday")</f>
        <v>Weekday</v>
      </c>
      <c r="G699" s="11" t="str">
        <f>TEXT(TransactionsTable[DATE], "mmm - yyyy")</f>
        <v>Feb - 2015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x14ac:dyDescent="0.45">
      <c r="A700" s="3"/>
      <c r="B700" s="9">
        <v>42053</v>
      </c>
      <c r="C700" s="10">
        <v>4</v>
      </c>
      <c r="D700" s="11" t="s">
        <v>67</v>
      </c>
      <c r="E700" s="11" t="s">
        <v>22</v>
      </c>
      <c r="F700" s="11" t="str">
        <f>IF(OR((TEXT(TransactionsTable[DATE], "dddd") = "Saturday"), (TEXT(TransactionsTable[DATE], "dddd") = "Sunday")), "Weekend", "Weekday")</f>
        <v>Weekday</v>
      </c>
      <c r="G700" s="11" t="str">
        <f>TEXT(TransactionsTable[DATE], "mmm - yyyy")</f>
        <v>Feb - 2015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x14ac:dyDescent="0.45">
      <c r="A701" s="3"/>
      <c r="B701" s="9">
        <v>42052</v>
      </c>
      <c r="C701" s="10">
        <v>15</v>
      </c>
      <c r="D701" s="11" t="s">
        <v>23</v>
      </c>
      <c r="E701" s="11" t="s">
        <v>24</v>
      </c>
      <c r="F701" s="11" t="str">
        <f>IF(OR((TEXT(TransactionsTable[DATE], "dddd") = "Saturday"), (TEXT(TransactionsTable[DATE], "dddd") = "Sunday")), "Weekend", "Weekday")</f>
        <v>Weekday</v>
      </c>
      <c r="G701" s="11" t="str">
        <f>TEXT(TransactionsTable[DATE], "mmm - yyyy")</f>
        <v>Feb - 2015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x14ac:dyDescent="0.45">
      <c r="A702" s="3"/>
      <c r="B702" s="9">
        <v>42052</v>
      </c>
      <c r="C702" s="10">
        <v>17</v>
      </c>
      <c r="D702" s="11" t="s">
        <v>65</v>
      </c>
      <c r="E702" s="11" t="s">
        <v>22</v>
      </c>
      <c r="F702" s="11" t="str">
        <f>IF(OR((TEXT(TransactionsTable[DATE], "dddd") = "Saturday"), (TEXT(TransactionsTable[DATE], "dddd") = "Sunday")), "Weekend", "Weekday")</f>
        <v>Weekday</v>
      </c>
      <c r="G702" s="11" t="str">
        <f>TEXT(TransactionsTable[DATE], "mmm - yyyy")</f>
        <v>Feb - 2015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x14ac:dyDescent="0.45">
      <c r="A703" s="3"/>
      <c r="B703" s="9">
        <v>42051</v>
      </c>
      <c r="C703" s="10">
        <v>16</v>
      </c>
      <c r="D703" s="11" t="s">
        <v>37</v>
      </c>
      <c r="E703" s="11" t="s">
        <v>26</v>
      </c>
      <c r="F703" s="11" t="str">
        <f>IF(OR((TEXT(TransactionsTable[DATE], "dddd") = "Saturday"), (TEXT(TransactionsTable[DATE], "dddd") = "Sunday")), "Weekend", "Weekday")</f>
        <v>Weekday</v>
      </c>
      <c r="G703" s="11" t="str">
        <f>TEXT(TransactionsTable[DATE], "mmm - yyyy")</f>
        <v>Feb - 2015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x14ac:dyDescent="0.45">
      <c r="A704" s="3"/>
      <c r="B704" s="9">
        <v>42050</v>
      </c>
      <c r="C704" s="10">
        <v>64</v>
      </c>
      <c r="D704" s="11" t="s">
        <v>66</v>
      </c>
      <c r="E704" s="11" t="s">
        <v>22</v>
      </c>
      <c r="F704" s="11" t="str">
        <f>IF(OR((TEXT(TransactionsTable[DATE], "dddd") = "Saturday"), (TEXT(TransactionsTable[DATE], "dddd") = "Sunday")), "Weekend", "Weekday")</f>
        <v>Weekend</v>
      </c>
      <c r="G704" s="11" t="str">
        <f>TEXT(TransactionsTable[DATE], "mmm - yyyy")</f>
        <v>Feb - 2015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x14ac:dyDescent="0.45">
      <c r="A705" s="3"/>
      <c r="B705" s="9">
        <v>42050</v>
      </c>
      <c r="C705" s="10">
        <v>81</v>
      </c>
      <c r="D705" s="11" t="s">
        <v>37</v>
      </c>
      <c r="E705" s="11" t="s">
        <v>26</v>
      </c>
      <c r="F705" s="11" t="str">
        <f>IF(OR((TEXT(TransactionsTable[DATE], "dddd") = "Saturday"), (TEXT(TransactionsTable[DATE], "dddd") = "Sunday")), "Weekend", "Weekday")</f>
        <v>Weekend</v>
      </c>
      <c r="G705" s="11" t="str">
        <f>TEXT(TransactionsTable[DATE], "mmm - yyyy")</f>
        <v>Feb - 2015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x14ac:dyDescent="0.45">
      <c r="A706" s="3"/>
      <c r="B706" s="9">
        <v>42048</v>
      </c>
      <c r="C706" s="10">
        <v>19</v>
      </c>
      <c r="D706" s="11" t="s">
        <v>65</v>
      </c>
      <c r="E706" s="11" t="s">
        <v>22</v>
      </c>
      <c r="F706" s="11" t="str">
        <f>IF(OR((TEXT(TransactionsTable[DATE], "dddd") = "Saturday"), (TEXT(TransactionsTable[DATE], "dddd") = "Sunday")), "Weekend", "Weekday")</f>
        <v>Weekday</v>
      </c>
      <c r="G706" s="11" t="str">
        <f>TEXT(TransactionsTable[DATE], "mmm - yyyy")</f>
        <v>Feb - 2015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x14ac:dyDescent="0.45">
      <c r="A707" s="3"/>
      <c r="B707" s="9">
        <v>42048</v>
      </c>
      <c r="C707" s="10">
        <v>45</v>
      </c>
      <c r="D707" s="11" t="s">
        <v>33</v>
      </c>
      <c r="E707" s="11" t="s">
        <v>28</v>
      </c>
      <c r="F707" s="11" t="str">
        <f>IF(OR((TEXT(TransactionsTable[DATE], "dddd") = "Saturday"), (TEXT(TransactionsTable[DATE], "dddd") = "Sunday")), "Weekend", "Weekday")</f>
        <v>Weekday</v>
      </c>
      <c r="G707" s="11" t="str">
        <f>TEXT(TransactionsTable[DATE], "mmm - yyyy")</f>
        <v>Feb - 2015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x14ac:dyDescent="0.45">
      <c r="A708" s="3"/>
      <c r="B708" s="9">
        <v>42047</v>
      </c>
      <c r="C708" s="10">
        <v>87</v>
      </c>
      <c r="D708" s="11" t="s">
        <v>55</v>
      </c>
      <c r="E708" s="11" t="s">
        <v>24</v>
      </c>
      <c r="F708" s="11" t="str">
        <f>IF(OR((TEXT(TransactionsTable[DATE], "dddd") = "Saturday"), (TEXT(TransactionsTable[DATE], "dddd") = "Sunday")), "Weekend", "Weekday")</f>
        <v>Weekday</v>
      </c>
      <c r="G708" s="11" t="str">
        <f>TEXT(TransactionsTable[DATE], "mmm - yyyy")</f>
        <v>Feb - 2015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x14ac:dyDescent="0.45">
      <c r="A709" s="3"/>
      <c r="B709" s="9">
        <v>42047</v>
      </c>
      <c r="C709" s="10">
        <v>49</v>
      </c>
      <c r="D709" s="11" t="s">
        <v>35</v>
      </c>
      <c r="E709" s="11" t="s">
        <v>22</v>
      </c>
      <c r="F709" s="11" t="str">
        <f>IF(OR((TEXT(TransactionsTable[DATE], "dddd") = "Saturday"), (TEXT(TransactionsTable[DATE], "dddd") = "Sunday")), "Weekend", "Weekday")</f>
        <v>Weekday</v>
      </c>
      <c r="G709" s="11" t="str">
        <f>TEXT(TransactionsTable[DATE], "mmm - yyyy")</f>
        <v>Feb - 2015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x14ac:dyDescent="0.45">
      <c r="A710" s="3"/>
      <c r="B710" s="9">
        <v>42047</v>
      </c>
      <c r="C710" s="10">
        <v>22</v>
      </c>
      <c r="D710" s="11" t="s">
        <v>64</v>
      </c>
      <c r="E710" s="11" t="s">
        <v>24</v>
      </c>
      <c r="F710" s="11" t="str">
        <f>IF(OR((TEXT(TransactionsTable[DATE], "dddd") = "Saturday"), (TEXT(TransactionsTable[DATE], "dddd") = "Sunday")), "Weekend", "Weekday")</f>
        <v>Weekday</v>
      </c>
      <c r="G710" s="11" t="str">
        <f>TEXT(TransactionsTable[DATE], "mmm - yyyy")</f>
        <v>Feb - 2015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x14ac:dyDescent="0.45">
      <c r="A711" s="3"/>
      <c r="B711" s="9">
        <v>42044</v>
      </c>
      <c r="C711" s="10">
        <v>30</v>
      </c>
      <c r="D711" s="11" t="s">
        <v>33</v>
      </c>
      <c r="E711" s="11" t="s">
        <v>28</v>
      </c>
      <c r="F711" s="11" t="str">
        <f>IF(OR((TEXT(TransactionsTable[DATE], "dddd") = "Saturday"), (TEXT(TransactionsTable[DATE], "dddd") = "Sunday")), "Weekend", "Weekday")</f>
        <v>Weekday</v>
      </c>
      <c r="G711" s="11" t="str">
        <f>TEXT(TransactionsTable[DATE], "mmm - yyyy")</f>
        <v>Feb - 2015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x14ac:dyDescent="0.45">
      <c r="A712" s="3"/>
      <c r="B712" s="9">
        <v>42043</v>
      </c>
      <c r="C712" s="10">
        <v>49</v>
      </c>
      <c r="D712" s="11" t="s">
        <v>23</v>
      </c>
      <c r="E712" s="11" t="s">
        <v>24</v>
      </c>
      <c r="F712" s="11" t="str">
        <f>IF(OR((TEXT(TransactionsTable[DATE], "dddd") = "Saturday"), (TEXT(TransactionsTable[DATE], "dddd") = "Sunday")), "Weekend", "Weekday")</f>
        <v>Weekend</v>
      </c>
      <c r="G712" s="11" t="str">
        <f>TEXT(TransactionsTable[DATE], "mmm - yyyy")</f>
        <v>Feb - 2015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x14ac:dyDescent="0.45">
      <c r="A713" s="3"/>
      <c r="B713" s="9">
        <v>42043</v>
      </c>
      <c r="C713" s="10">
        <v>9</v>
      </c>
      <c r="D713" s="11" t="s">
        <v>62</v>
      </c>
      <c r="E713" s="11" t="s">
        <v>26</v>
      </c>
      <c r="F713" s="11" t="str">
        <f>IF(OR((TEXT(TransactionsTable[DATE], "dddd") = "Saturday"), (TEXT(TransactionsTable[DATE], "dddd") = "Sunday")), "Weekend", "Weekday")</f>
        <v>Weekend</v>
      </c>
      <c r="G713" s="11" t="str">
        <f>TEXT(TransactionsTable[DATE], "mmm - yyyy")</f>
        <v>Feb - 2015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x14ac:dyDescent="0.45">
      <c r="A714" s="3"/>
      <c r="B714" s="9">
        <v>42043</v>
      </c>
      <c r="C714" s="10">
        <v>91</v>
      </c>
      <c r="D714" s="11" t="s">
        <v>63</v>
      </c>
      <c r="E714" s="11" t="s">
        <v>26</v>
      </c>
      <c r="F714" s="11" t="str">
        <f>IF(OR((TEXT(TransactionsTable[DATE], "dddd") = "Saturday"), (TEXT(TransactionsTable[DATE], "dddd") = "Sunday")), "Weekend", "Weekday")</f>
        <v>Weekend</v>
      </c>
      <c r="G714" s="11" t="str">
        <f>TEXT(TransactionsTable[DATE], "mmm - yyyy")</f>
        <v>Feb - 2015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x14ac:dyDescent="0.45">
      <c r="A715" s="3"/>
      <c r="B715" s="9">
        <v>42042</v>
      </c>
      <c r="C715" s="10">
        <v>147</v>
      </c>
      <c r="D715" s="11" t="s">
        <v>59</v>
      </c>
      <c r="E715" s="11" t="s">
        <v>24</v>
      </c>
      <c r="F715" s="11" t="str">
        <f>IF(OR((TEXT(TransactionsTable[DATE], "dddd") = "Saturday"), (TEXT(TransactionsTable[DATE], "dddd") = "Sunday")), "Weekend", "Weekday")</f>
        <v>Weekend</v>
      </c>
      <c r="G715" s="11" t="str">
        <f>TEXT(TransactionsTable[DATE], "mmm - yyyy")</f>
        <v>Feb - 2015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x14ac:dyDescent="0.45">
      <c r="A716" s="3"/>
      <c r="B716" s="9">
        <v>42042</v>
      </c>
      <c r="C716" s="10">
        <v>39</v>
      </c>
      <c r="D716" s="11" t="s">
        <v>60</v>
      </c>
      <c r="E716" s="11" t="s">
        <v>24</v>
      </c>
      <c r="F716" s="11" t="str">
        <f>IF(OR((TEXT(TransactionsTable[DATE], "dddd") = "Saturday"), (TEXT(TransactionsTable[DATE], "dddd") = "Sunday")), "Weekend", "Weekday")</f>
        <v>Weekend</v>
      </c>
      <c r="G716" s="11" t="str">
        <f>TEXT(TransactionsTable[DATE], "mmm - yyyy")</f>
        <v>Feb - 2015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x14ac:dyDescent="0.45">
      <c r="A717" s="3"/>
      <c r="B717" s="9">
        <v>42042</v>
      </c>
      <c r="C717" s="10">
        <v>30</v>
      </c>
      <c r="D717" s="11" t="s">
        <v>61</v>
      </c>
      <c r="E717" s="11" t="s">
        <v>24</v>
      </c>
      <c r="F717" s="11" t="str">
        <f>IF(OR((TEXT(TransactionsTable[DATE], "dddd") = "Saturday"), (TEXT(TransactionsTable[DATE], "dddd") = "Sunday")), "Weekend", "Weekday")</f>
        <v>Weekend</v>
      </c>
      <c r="G717" s="11" t="str">
        <f>TEXT(TransactionsTable[DATE], "mmm - yyyy")</f>
        <v>Feb - 2015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x14ac:dyDescent="0.45">
      <c r="A718" s="3"/>
      <c r="B718" s="9">
        <v>42041</v>
      </c>
      <c r="C718" s="10">
        <v>7</v>
      </c>
      <c r="D718" s="11" t="s">
        <v>58</v>
      </c>
      <c r="E718" s="11" t="s">
        <v>26</v>
      </c>
      <c r="F718" s="11" t="str">
        <f>IF(OR((TEXT(TransactionsTable[DATE], "dddd") = "Saturday"), (TEXT(TransactionsTable[DATE], "dddd") = "Sunday")), "Weekend", "Weekday")</f>
        <v>Weekday</v>
      </c>
      <c r="G718" s="11" t="str">
        <f>TEXT(TransactionsTable[DATE], "mmm - yyyy")</f>
        <v>Feb - 2015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x14ac:dyDescent="0.45">
      <c r="A719" s="3"/>
      <c r="B719" s="9">
        <v>42041</v>
      </c>
      <c r="C719" s="10">
        <v>27</v>
      </c>
      <c r="D719" s="11" t="s">
        <v>27</v>
      </c>
      <c r="E719" s="11" t="s">
        <v>28</v>
      </c>
      <c r="F719" s="11" t="str">
        <f>IF(OR((TEXT(TransactionsTable[DATE], "dddd") = "Saturday"), (TEXT(TransactionsTable[DATE], "dddd") = "Sunday")), "Weekend", "Weekday")</f>
        <v>Weekday</v>
      </c>
      <c r="G719" s="11" t="str">
        <f>TEXT(TransactionsTable[DATE], "mmm - yyyy")</f>
        <v>Feb - 2015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x14ac:dyDescent="0.45">
      <c r="A720" s="3"/>
      <c r="B720" s="9">
        <v>42040</v>
      </c>
      <c r="C720" s="10">
        <v>30</v>
      </c>
      <c r="D720" s="11" t="s">
        <v>57</v>
      </c>
      <c r="E720" s="11" t="s">
        <v>22</v>
      </c>
      <c r="F720" s="11" t="str">
        <f>IF(OR((TEXT(TransactionsTable[DATE], "dddd") = "Saturday"), (TEXT(TransactionsTable[DATE], "dddd") = "Sunday")), "Weekend", "Weekday")</f>
        <v>Weekday</v>
      </c>
      <c r="G720" s="11" t="str">
        <f>TEXT(TransactionsTable[DATE], "mmm - yyyy")</f>
        <v>Feb - 2015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x14ac:dyDescent="0.45">
      <c r="A721" s="3"/>
      <c r="B721" s="9">
        <v>42040</v>
      </c>
      <c r="C721" s="10">
        <v>61</v>
      </c>
      <c r="D721" s="11" t="s">
        <v>37</v>
      </c>
      <c r="E721" s="11" t="s">
        <v>26</v>
      </c>
      <c r="F721" s="11" t="str">
        <f>IF(OR((TEXT(TransactionsTable[DATE], "dddd") = "Saturday"), (TEXT(TransactionsTable[DATE], "dddd") = "Sunday")), "Weekend", "Weekday")</f>
        <v>Weekday</v>
      </c>
      <c r="G721" s="11" t="str">
        <f>TEXT(TransactionsTable[DATE], "mmm - yyyy")</f>
        <v>Feb - 2015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x14ac:dyDescent="0.45">
      <c r="A722" s="3"/>
      <c r="B722" s="9">
        <v>42038</v>
      </c>
      <c r="C722" s="10">
        <v>59</v>
      </c>
      <c r="D722" s="11" t="s">
        <v>37</v>
      </c>
      <c r="E722" s="11" t="s">
        <v>26</v>
      </c>
      <c r="F722" s="11" t="str">
        <f>IF(OR((TEXT(TransactionsTable[DATE], "dddd") = "Saturday"), (TEXT(TransactionsTable[DATE], "dddd") = "Sunday")), "Weekend", "Weekday")</f>
        <v>Weekday</v>
      </c>
      <c r="G722" s="11" t="str">
        <f>TEXT(TransactionsTable[DATE], "mmm - yyyy")</f>
        <v>Feb - 2015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x14ac:dyDescent="0.45">
      <c r="A723" s="3"/>
      <c r="B723" s="9">
        <v>42037</v>
      </c>
      <c r="C723" s="10">
        <v>350</v>
      </c>
      <c r="D723" s="11" t="s">
        <v>31</v>
      </c>
      <c r="E723" s="11" t="s">
        <v>32</v>
      </c>
      <c r="F723" s="11" t="str">
        <f>IF(OR((TEXT(TransactionsTable[DATE], "dddd") = "Saturday"), (TEXT(TransactionsTable[DATE], "dddd") = "Sunday")), "Weekend", "Weekday")</f>
        <v>Weekday</v>
      </c>
      <c r="G723" s="11" t="str">
        <f>TEXT(TransactionsTable[DATE], "mmm - yyyy")</f>
        <v>Feb - 2015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x14ac:dyDescent="0.45">
      <c r="A724" s="3"/>
      <c r="B724" s="9">
        <v>42036</v>
      </c>
      <c r="C724" s="10">
        <v>117</v>
      </c>
      <c r="D724" s="11" t="s">
        <v>17</v>
      </c>
      <c r="E724" s="11" t="s">
        <v>18</v>
      </c>
      <c r="F724" s="11" t="str">
        <f>IF(OR((TEXT(TransactionsTable[DATE], "dddd") = "Saturday"), (TEXT(TransactionsTable[DATE], "dddd") = "Sunday")), "Weekend", "Weekday")</f>
        <v>Weekend</v>
      </c>
      <c r="G724" s="11" t="str">
        <f>TEXT(TransactionsTable[DATE], "mmm - yyyy")</f>
        <v>Feb - 2015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x14ac:dyDescent="0.45">
      <c r="A725" s="3"/>
      <c r="B725" s="9">
        <v>42036</v>
      </c>
      <c r="C725" s="10">
        <v>24</v>
      </c>
      <c r="D725" s="11" t="s">
        <v>55</v>
      </c>
      <c r="E725" s="11" t="s">
        <v>24</v>
      </c>
      <c r="F725" s="11" t="str">
        <f>IF(OR((TEXT(TransactionsTable[DATE], "dddd") = "Saturday"), (TEXT(TransactionsTable[DATE], "dddd") = "Sunday")), "Weekend", "Weekday")</f>
        <v>Weekend</v>
      </c>
      <c r="G725" s="11" t="str">
        <f>TEXT(TransactionsTable[DATE], "mmm - yyyy")</f>
        <v>Feb - 2015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x14ac:dyDescent="0.45">
      <c r="A726" s="3"/>
      <c r="B726" s="9">
        <v>42036</v>
      </c>
      <c r="C726" s="10">
        <v>27</v>
      </c>
      <c r="D726" s="11" t="s">
        <v>56</v>
      </c>
      <c r="E726" s="11" t="s">
        <v>26</v>
      </c>
      <c r="F726" s="11" t="str">
        <f>IF(OR((TEXT(TransactionsTable[DATE], "dddd") = "Saturday"), (TEXT(TransactionsTable[DATE], "dddd") = "Sunday")), "Weekend", "Weekday")</f>
        <v>Weekend</v>
      </c>
      <c r="G726" s="11" t="str">
        <f>TEXT(TransactionsTable[DATE], "mmm - yyyy")</f>
        <v>Feb - 2015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x14ac:dyDescent="0.45">
      <c r="A727" s="3"/>
      <c r="B727" s="9">
        <v>42036</v>
      </c>
      <c r="C727" s="10">
        <v>42</v>
      </c>
      <c r="D727" s="11" t="s">
        <v>33</v>
      </c>
      <c r="E727" s="11" t="s">
        <v>28</v>
      </c>
      <c r="F727" s="11" t="str">
        <f>IF(OR((TEXT(TransactionsTable[DATE], "dddd") = "Saturday"), (TEXT(TransactionsTable[DATE], "dddd") = "Sunday")), "Weekend", "Weekday")</f>
        <v>Weekend</v>
      </c>
      <c r="G727" s="11" t="str">
        <f>TEXT(TransactionsTable[DATE], "mmm - yyyy")</f>
        <v>Feb - 2015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x14ac:dyDescent="0.45">
      <c r="A728" s="3"/>
      <c r="B728" s="9">
        <v>42035</v>
      </c>
      <c r="C728" s="10">
        <v>9</v>
      </c>
      <c r="D728" s="11" t="s">
        <v>23</v>
      </c>
      <c r="E728" s="11" t="s">
        <v>24</v>
      </c>
      <c r="F728" s="11" t="str">
        <f>IF(OR((TEXT(TransactionsTable[DATE], "dddd") = "Saturday"), (TEXT(TransactionsTable[DATE], "dddd") = "Sunday")), "Weekend", "Weekday")</f>
        <v>Weekend</v>
      </c>
      <c r="G728" s="11" t="str">
        <f>TEXT(TransactionsTable[DATE], "mmm - yyyy")</f>
        <v>Jan - 2015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x14ac:dyDescent="0.45">
      <c r="A729" s="3"/>
      <c r="B729" s="9">
        <v>42035</v>
      </c>
      <c r="C729" s="10">
        <v>23</v>
      </c>
      <c r="D729" s="11" t="s">
        <v>23</v>
      </c>
      <c r="E729" s="11" t="s">
        <v>24</v>
      </c>
      <c r="F729" s="11" t="str">
        <f>IF(OR((TEXT(TransactionsTable[DATE], "dddd") = "Saturday"), (TEXT(TransactionsTable[DATE], "dddd") = "Sunday")), "Weekend", "Weekday")</f>
        <v>Weekend</v>
      </c>
      <c r="G729" s="11" t="str">
        <f>TEXT(TransactionsTable[DATE], "mmm - yyyy")</f>
        <v>Jan - 2015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x14ac:dyDescent="0.45">
      <c r="A730" s="3"/>
      <c r="B730" s="9">
        <v>42034</v>
      </c>
      <c r="C730" s="10">
        <v>1000</v>
      </c>
      <c r="D730" s="11" t="s">
        <v>54</v>
      </c>
      <c r="E730" s="11" t="s">
        <v>50</v>
      </c>
      <c r="F730" s="11" t="str">
        <f>IF(OR((TEXT(TransactionsTable[DATE], "dddd") = "Saturday"), (TEXT(TransactionsTable[DATE], "dddd") = "Sunday")), "Weekend", "Weekday")</f>
        <v>Weekday</v>
      </c>
      <c r="G730" s="11" t="str">
        <f>TEXT(TransactionsTable[DATE], "mmm - yyyy")</f>
        <v>Jan - 2015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x14ac:dyDescent="0.45">
      <c r="A731" s="3"/>
      <c r="B731" s="9">
        <v>42034</v>
      </c>
      <c r="C731" s="10">
        <v>29</v>
      </c>
      <c r="D731" s="11" t="s">
        <v>27</v>
      </c>
      <c r="E731" s="11" t="s">
        <v>28</v>
      </c>
      <c r="F731" s="11" t="str">
        <f>IF(OR((TEXT(TransactionsTable[DATE], "dddd") = "Saturday"), (TEXT(TransactionsTable[DATE], "dddd") = "Sunday")), "Weekend", "Weekday")</f>
        <v>Weekday</v>
      </c>
      <c r="G731" s="11" t="str">
        <f>TEXT(TransactionsTable[DATE], "mmm - yyyy")</f>
        <v>Jan - 2015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x14ac:dyDescent="0.45">
      <c r="A732" s="3"/>
      <c r="B732" s="9">
        <v>42034</v>
      </c>
      <c r="C732" s="10">
        <v>111</v>
      </c>
      <c r="D732" s="11" t="s">
        <v>30</v>
      </c>
      <c r="E732" s="11" t="s">
        <v>26</v>
      </c>
      <c r="F732" s="11" t="str">
        <f>IF(OR((TEXT(TransactionsTable[DATE], "dddd") = "Saturday"), (TEXT(TransactionsTable[DATE], "dddd") = "Sunday")), "Weekend", "Weekday")</f>
        <v>Weekday</v>
      </c>
      <c r="G732" s="11" t="str">
        <f>TEXT(TransactionsTable[DATE], "mmm - yyyy")</f>
        <v>Jan - 2015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x14ac:dyDescent="0.45">
      <c r="A733" s="3"/>
      <c r="B733" s="9">
        <v>42033</v>
      </c>
      <c r="C733" s="10">
        <v>12</v>
      </c>
      <c r="D733" s="11" t="s">
        <v>53</v>
      </c>
      <c r="E733" s="11" t="s">
        <v>22</v>
      </c>
      <c r="F733" s="11" t="str">
        <f>IF(OR((TEXT(TransactionsTable[DATE], "dddd") = "Saturday"), (TEXT(TransactionsTable[DATE], "dddd") = "Sunday")), "Weekend", "Weekday")</f>
        <v>Weekday</v>
      </c>
      <c r="G733" s="11" t="str">
        <f>TEXT(TransactionsTable[DATE], "mmm - yyyy")</f>
        <v>Jan - 2015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x14ac:dyDescent="0.45">
      <c r="A734" s="3"/>
      <c r="B734" s="9">
        <v>42032</v>
      </c>
      <c r="C734" s="10">
        <v>11</v>
      </c>
      <c r="D734" s="11" t="s">
        <v>52</v>
      </c>
      <c r="E734" s="11" t="s">
        <v>22</v>
      </c>
      <c r="F734" s="11" t="str">
        <f>IF(OR((TEXT(TransactionsTable[DATE], "dddd") = "Saturday"), (TEXT(TransactionsTable[DATE], "dddd") = "Sunday")), "Weekend", "Weekday")</f>
        <v>Weekday</v>
      </c>
      <c r="G734" s="11" t="str">
        <f>TEXT(TransactionsTable[DATE], "mmm - yyyy")</f>
        <v>Jan - 2015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x14ac:dyDescent="0.45">
      <c r="A735" s="3"/>
      <c r="B735" s="9">
        <v>42031</v>
      </c>
      <c r="C735" s="10">
        <v>20</v>
      </c>
      <c r="D735" s="11" t="s">
        <v>51</v>
      </c>
      <c r="E735" s="11" t="s">
        <v>18</v>
      </c>
      <c r="F735" s="11" t="str">
        <f>IF(OR((TEXT(TransactionsTable[DATE], "dddd") = "Saturday"), (TEXT(TransactionsTable[DATE], "dddd") = "Sunday")), "Weekend", "Weekday")</f>
        <v>Weekday</v>
      </c>
      <c r="G735" s="11" t="str">
        <f>TEXT(TransactionsTable[DATE], "mmm - yyyy")</f>
        <v>Jan - 2015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x14ac:dyDescent="0.45">
      <c r="A736" s="3"/>
      <c r="B736" s="9">
        <v>42030</v>
      </c>
      <c r="C736" s="10">
        <v>35</v>
      </c>
      <c r="D736" s="11" t="s">
        <v>27</v>
      </c>
      <c r="E736" s="11" t="s">
        <v>28</v>
      </c>
      <c r="F736" s="11" t="str">
        <f>IF(OR((TEXT(TransactionsTable[DATE], "dddd") = "Saturday"), (TEXT(TransactionsTable[DATE], "dddd") = "Sunday")), "Weekend", "Weekday")</f>
        <v>Weekday</v>
      </c>
      <c r="G736" s="11" t="str">
        <f>TEXT(TransactionsTable[DATE], "mmm - yyyy")</f>
        <v>Jan - 2015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x14ac:dyDescent="0.45">
      <c r="A737" s="3"/>
      <c r="B737" s="9">
        <v>42029</v>
      </c>
      <c r="C737" s="10">
        <v>10</v>
      </c>
      <c r="D737" s="11" t="s">
        <v>47</v>
      </c>
      <c r="E737" s="11" t="s">
        <v>22</v>
      </c>
      <c r="F737" s="11" t="str">
        <f>IF(OR((TEXT(TransactionsTable[DATE], "dddd") = "Saturday"), (TEXT(TransactionsTable[DATE], "dddd") = "Sunday")), "Weekend", "Weekday")</f>
        <v>Weekend</v>
      </c>
      <c r="G737" s="11" t="str">
        <f>TEXT(TransactionsTable[DATE], "mmm - yyyy")</f>
        <v>Jan - 2015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x14ac:dyDescent="0.45">
      <c r="A738" s="3"/>
      <c r="B738" s="9">
        <v>42029</v>
      </c>
      <c r="C738" s="10">
        <v>61</v>
      </c>
      <c r="D738" s="11" t="s">
        <v>48</v>
      </c>
      <c r="E738" s="11" t="s">
        <v>22</v>
      </c>
      <c r="F738" s="11" t="str">
        <f>IF(OR((TEXT(TransactionsTable[DATE], "dddd") = "Saturday"), (TEXT(TransactionsTable[DATE], "dddd") = "Sunday")), "Weekend", "Weekday")</f>
        <v>Weekend</v>
      </c>
      <c r="G738" s="11" t="str">
        <f>TEXT(TransactionsTable[DATE], "mmm - yyyy")</f>
        <v>Jan - 2015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x14ac:dyDescent="0.45">
      <c r="A739" s="3"/>
      <c r="B739" s="9">
        <v>42029</v>
      </c>
      <c r="C739" s="10">
        <v>135</v>
      </c>
      <c r="D739" s="11" t="s">
        <v>49</v>
      </c>
      <c r="E739" s="11" t="s">
        <v>50</v>
      </c>
      <c r="F739" s="11" t="str">
        <f>IF(OR((TEXT(TransactionsTable[DATE], "dddd") = "Saturday"), (TEXT(TransactionsTable[DATE], "dddd") = "Sunday")), "Weekend", "Weekday")</f>
        <v>Weekend</v>
      </c>
      <c r="G739" s="11" t="str">
        <f>TEXT(TransactionsTable[DATE], "mmm - yyyy")</f>
        <v>Jan - 2015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x14ac:dyDescent="0.45">
      <c r="A740" s="3"/>
      <c r="B740" s="9">
        <v>42028</v>
      </c>
      <c r="C740" s="10">
        <v>38</v>
      </c>
      <c r="D740" s="11" t="s">
        <v>46</v>
      </c>
      <c r="E740" s="11" t="s">
        <v>24</v>
      </c>
      <c r="F740" s="11" t="str">
        <f>IF(OR((TEXT(TransactionsTable[DATE], "dddd") = "Saturday"), (TEXT(TransactionsTable[DATE], "dddd") = "Sunday")), "Weekend", "Weekday")</f>
        <v>Weekend</v>
      </c>
      <c r="G740" s="11" t="str">
        <f>TEXT(TransactionsTable[DATE], "mmm - yyyy")</f>
        <v>Jan - 2015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x14ac:dyDescent="0.45">
      <c r="A741" s="3"/>
      <c r="B741" s="9">
        <v>42028</v>
      </c>
      <c r="C741" s="10">
        <v>68</v>
      </c>
      <c r="D741" s="11" t="s">
        <v>29</v>
      </c>
      <c r="E741" s="11" t="s">
        <v>26</v>
      </c>
      <c r="F741" s="11" t="str">
        <f>IF(OR((TEXT(TransactionsTable[DATE], "dddd") = "Saturday"), (TEXT(TransactionsTable[DATE], "dddd") = "Sunday")), "Weekend", "Weekday")</f>
        <v>Weekend</v>
      </c>
      <c r="G741" s="11" t="str">
        <f>TEXT(TransactionsTable[DATE], "mmm - yyyy")</f>
        <v>Jan - 2015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x14ac:dyDescent="0.45">
      <c r="A742" s="3"/>
      <c r="B742" s="9">
        <v>42027</v>
      </c>
      <c r="C742" s="10">
        <v>16</v>
      </c>
      <c r="D742" s="11" t="s">
        <v>23</v>
      </c>
      <c r="E742" s="11" t="s">
        <v>24</v>
      </c>
      <c r="F742" s="11" t="str">
        <f>IF(OR((TEXT(TransactionsTable[DATE], "dddd") = "Saturday"), (TEXT(TransactionsTable[DATE], "dddd") = "Sunday")), "Weekend", "Weekday")</f>
        <v>Weekday</v>
      </c>
      <c r="G742" s="11" t="str">
        <f>TEXT(TransactionsTable[DATE], "mmm - yyyy")</f>
        <v>Jan - 2015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x14ac:dyDescent="0.45">
      <c r="A743" s="3"/>
      <c r="B743" s="9">
        <v>42026</v>
      </c>
      <c r="C743" s="10">
        <v>2</v>
      </c>
      <c r="D743" s="11" t="s">
        <v>45</v>
      </c>
      <c r="E743" s="11" t="s">
        <v>26</v>
      </c>
      <c r="F743" s="11" t="str">
        <f>IF(OR((TEXT(TransactionsTable[DATE], "dddd") = "Saturday"), (TEXT(TransactionsTable[DATE], "dddd") = "Sunday")), "Weekend", "Weekday")</f>
        <v>Weekday</v>
      </c>
      <c r="G743" s="11" t="str">
        <f>TEXT(TransactionsTable[DATE], "mmm - yyyy")</f>
        <v>Jan - 2015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x14ac:dyDescent="0.45">
      <c r="A744" s="3"/>
      <c r="B744" s="9">
        <v>42025</v>
      </c>
      <c r="C744" s="10">
        <v>18</v>
      </c>
      <c r="D744" s="11" t="s">
        <v>23</v>
      </c>
      <c r="E744" s="11" t="s">
        <v>24</v>
      </c>
      <c r="F744" s="11" t="str">
        <f>IF(OR((TEXT(TransactionsTable[DATE], "dddd") = "Saturday"), (TEXT(TransactionsTable[DATE], "dddd") = "Sunday")), "Weekend", "Weekday")</f>
        <v>Weekday</v>
      </c>
      <c r="G744" s="11" t="str">
        <f>TEXT(TransactionsTable[DATE], "mmm - yyyy")</f>
        <v>Jan - 2015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x14ac:dyDescent="0.45">
      <c r="A745" s="3"/>
      <c r="B745" s="9">
        <v>42025</v>
      </c>
      <c r="C745" s="10">
        <v>36</v>
      </c>
      <c r="D745" s="11" t="s">
        <v>44</v>
      </c>
      <c r="E745" s="11" t="s">
        <v>28</v>
      </c>
      <c r="F745" s="11" t="str">
        <f>IF(OR((TEXT(TransactionsTable[DATE], "dddd") = "Saturday"), (TEXT(TransactionsTable[DATE], "dddd") = "Sunday")), "Weekend", "Weekday")</f>
        <v>Weekday</v>
      </c>
      <c r="G745" s="11" t="str">
        <f>TEXT(TransactionsTable[DATE], "mmm - yyyy")</f>
        <v>Jan - 2015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x14ac:dyDescent="0.45">
      <c r="A746" s="3"/>
      <c r="B746" s="9">
        <v>42024</v>
      </c>
      <c r="C746" s="10">
        <v>33</v>
      </c>
      <c r="D746" s="11" t="s">
        <v>33</v>
      </c>
      <c r="E746" s="11" t="s">
        <v>28</v>
      </c>
      <c r="F746" s="11" t="str">
        <f>IF(OR((TEXT(TransactionsTable[DATE], "dddd") = "Saturday"), (TEXT(TransactionsTable[DATE], "dddd") = "Sunday")), "Weekend", "Weekday")</f>
        <v>Weekday</v>
      </c>
      <c r="G746" s="11" t="str">
        <f>TEXT(TransactionsTable[DATE], "mmm - yyyy")</f>
        <v>Jan - 2015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x14ac:dyDescent="0.45">
      <c r="A747" s="3"/>
      <c r="B747" s="9">
        <v>42023</v>
      </c>
      <c r="C747" s="10">
        <v>39</v>
      </c>
      <c r="D747" s="11" t="s">
        <v>42</v>
      </c>
      <c r="E747" s="11" t="s">
        <v>22</v>
      </c>
      <c r="F747" s="11" t="str">
        <f>IF(OR((TEXT(TransactionsTable[DATE], "dddd") = "Saturday"), (TEXT(TransactionsTable[DATE], "dddd") = "Sunday")), "Weekend", "Weekday")</f>
        <v>Weekday</v>
      </c>
      <c r="G747" s="11" t="str">
        <f>TEXT(TransactionsTable[DATE], "mmm - yyyy")</f>
        <v>Jan - 2015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x14ac:dyDescent="0.45">
      <c r="A748" s="3"/>
      <c r="B748" s="9">
        <v>42023</v>
      </c>
      <c r="C748" s="10">
        <v>124</v>
      </c>
      <c r="D748" s="11" t="s">
        <v>43</v>
      </c>
      <c r="E748" s="11" t="s">
        <v>18</v>
      </c>
      <c r="F748" s="11" t="str">
        <f>IF(OR((TEXT(TransactionsTable[DATE], "dddd") = "Saturday"), (TEXT(TransactionsTable[DATE], "dddd") = "Sunday")), "Weekend", "Weekday")</f>
        <v>Weekday</v>
      </c>
      <c r="G748" s="11" t="str">
        <f>TEXT(TransactionsTable[DATE], "mmm - yyyy")</f>
        <v>Jan - 2015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x14ac:dyDescent="0.45">
      <c r="A749" s="3"/>
      <c r="B749" s="9">
        <v>42022</v>
      </c>
      <c r="C749" s="10">
        <v>3</v>
      </c>
      <c r="D749" s="11" t="s">
        <v>41</v>
      </c>
      <c r="E749" s="11" t="s">
        <v>24</v>
      </c>
      <c r="F749" s="11" t="str">
        <f>IF(OR((TEXT(TransactionsTable[DATE], "dddd") = "Saturday"), (TEXT(TransactionsTable[DATE], "dddd") = "Sunday")), "Weekend", "Weekday")</f>
        <v>Weekend</v>
      </c>
      <c r="G749" s="11" t="str">
        <f>TEXT(TransactionsTable[DATE], "mmm - yyyy")</f>
        <v>Jan - 2015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x14ac:dyDescent="0.45">
      <c r="A750" s="3"/>
      <c r="B750" s="9">
        <v>42021</v>
      </c>
      <c r="C750" s="10">
        <v>11</v>
      </c>
      <c r="D750" s="11" t="s">
        <v>39</v>
      </c>
      <c r="E750" s="11" t="s">
        <v>20</v>
      </c>
      <c r="F750" s="11" t="str">
        <f>IF(OR((TEXT(TransactionsTable[DATE], "dddd") = "Saturday"), (TEXT(TransactionsTable[DATE], "dddd") = "Sunday")), "Weekend", "Weekday")</f>
        <v>Weekend</v>
      </c>
      <c r="G750" s="11" t="str">
        <f>TEXT(TransactionsTable[DATE], "mmm - yyyy")</f>
        <v>Jan - 2015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x14ac:dyDescent="0.45">
      <c r="A751" s="3"/>
      <c r="B751" s="9">
        <v>42021</v>
      </c>
      <c r="C751" s="10">
        <v>35</v>
      </c>
      <c r="D751" s="11" t="s">
        <v>39</v>
      </c>
      <c r="E751" s="11" t="s">
        <v>20</v>
      </c>
      <c r="F751" s="11" t="str">
        <f>IF(OR((TEXT(TransactionsTable[DATE], "dddd") = "Saturday"), (TEXT(TransactionsTable[DATE], "dddd") = "Sunday")), "Weekend", "Weekday")</f>
        <v>Weekend</v>
      </c>
      <c r="G751" s="11" t="str">
        <f>TEXT(TransactionsTable[DATE], "mmm - yyyy")</f>
        <v>Jan - 2015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x14ac:dyDescent="0.45">
      <c r="A752" s="3"/>
      <c r="B752" s="9">
        <v>42021</v>
      </c>
      <c r="C752" s="10">
        <v>64</v>
      </c>
      <c r="D752" s="11" t="s">
        <v>40</v>
      </c>
      <c r="E752" s="11" t="s">
        <v>26</v>
      </c>
      <c r="F752" s="11" t="str">
        <f>IF(OR((TEXT(TransactionsTable[DATE], "dddd") = "Saturday"), (TEXT(TransactionsTable[DATE], "dddd") = "Sunday")), "Weekend", "Weekday")</f>
        <v>Weekend</v>
      </c>
      <c r="G752" s="11" t="str">
        <f>TEXT(TransactionsTable[DATE], "mmm - yyyy")</f>
        <v>Jan - 2015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x14ac:dyDescent="0.45">
      <c r="A753" s="3"/>
      <c r="B753" s="9">
        <v>42021</v>
      </c>
      <c r="C753" s="10">
        <v>134</v>
      </c>
      <c r="D753" s="11" t="s">
        <v>30</v>
      </c>
      <c r="E753" s="11" t="s">
        <v>26</v>
      </c>
      <c r="F753" s="11" t="str">
        <f>IF(OR((TEXT(TransactionsTable[DATE], "dddd") = "Saturday"), (TEXT(TransactionsTable[DATE], "dddd") = "Sunday")), "Weekend", "Weekday")</f>
        <v>Weekend</v>
      </c>
      <c r="G753" s="11" t="str">
        <f>TEXT(TransactionsTable[DATE], "mmm - yyyy")</f>
        <v>Jan - 2015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x14ac:dyDescent="0.45">
      <c r="A754" s="3"/>
      <c r="B754" s="9">
        <v>42019</v>
      </c>
      <c r="C754" s="10">
        <v>44</v>
      </c>
      <c r="D754" s="11" t="s">
        <v>33</v>
      </c>
      <c r="E754" s="11" t="s">
        <v>28</v>
      </c>
      <c r="F754" s="11" t="str">
        <f>IF(OR((TEXT(TransactionsTable[DATE], "dddd") = "Saturday"), (TEXT(TransactionsTable[DATE], "dddd") = "Sunday")), "Weekend", "Weekday")</f>
        <v>Weekday</v>
      </c>
      <c r="G754" s="11" t="str">
        <f>TEXT(TransactionsTable[DATE], "mmm - yyyy")</f>
        <v>Jan - 2015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x14ac:dyDescent="0.45">
      <c r="A755" s="3"/>
      <c r="B755" s="9">
        <v>42017</v>
      </c>
      <c r="C755" s="10">
        <v>55</v>
      </c>
      <c r="D755" s="11" t="s">
        <v>38</v>
      </c>
      <c r="E755" s="11" t="s">
        <v>22</v>
      </c>
      <c r="F755" s="11" t="str">
        <f>IF(OR((TEXT(TransactionsTable[DATE], "dddd") = "Saturday"), (TEXT(TransactionsTable[DATE], "dddd") = "Sunday")), "Weekend", "Weekday")</f>
        <v>Weekday</v>
      </c>
      <c r="G755" s="11" t="str">
        <f>TEXT(TransactionsTable[DATE], "mmm - yyyy")</f>
        <v>Jan - 2015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x14ac:dyDescent="0.45">
      <c r="A756" s="3"/>
      <c r="B756" s="9">
        <v>42016</v>
      </c>
      <c r="C756" s="10">
        <v>168</v>
      </c>
      <c r="D756" s="11" t="s">
        <v>37</v>
      </c>
      <c r="E756" s="11" t="s">
        <v>26</v>
      </c>
      <c r="F756" s="11" t="str">
        <f>IF(OR((TEXT(TransactionsTable[DATE], "dddd") = "Saturday"), (TEXT(TransactionsTable[DATE], "dddd") = "Sunday")), "Weekend", "Weekday")</f>
        <v>Weekday</v>
      </c>
      <c r="G756" s="11" t="str">
        <f>TEXT(TransactionsTable[DATE], "mmm - yyyy")</f>
        <v>Jan - 2015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x14ac:dyDescent="0.45">
      <c r="A757" s="3"/>
      <c r="B757" s="9">
        <v>42013</v>
      </c>
      <c r="C757" s="10">
        <v>5</v>
      </c>
      <c r="D757" s="11" t="s">
        <v>36</v>
      </c>
      <c r="E757" s="11" t="s">
        <v>22</v>
      </c>
      <c r="F757" s="11" t="str">
        <f>IF(OR((TEXT(TransactionsTable[DATE], "dddd") = "Saturday"), (TEXT(TransactionsTable[DATE], "dddd") = "Sunday")), "Weekend", "Weekday")</f>
        <v>Weekday</v>
      </c>
      <c r="G757" s="11" t="str">
        <f>TEXT(TransactionsTable[DATE], "mmm - yyyy")</f>
        <v>Jan - 2015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x14ac:dyDescent="0.45">
      <c r="A758" s="3"/>
      <c r="B758" s="9">
        <v>42013</v>
      </c>
      <c r="C758" s="10">
        <v>53</v>
      </c>
      <c r="D758" s="11" t="s">
        <v>33</v>
      </c>
      <c r="E758" s="11" t="s">
        <v>28</v>
      </c>
      <c r="F758" s="11" t="str">
        <f>IF(OR((TEXT(TransactionsTable[DATE], "dddd") = "Saturday"), (TEXT(TransactionsTable[DATE], "dddd") = "Sunday")), "Weekend", "Weekday")</f>
        <v>Weekday</v>
      </c>
      <c r="G758" s="11" t="str">
        <f>TEXT(TransactionsTable[DATE], "mmm - yyyy")</f>
        <v>Jan - 2015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x14ac:dyDescent="0.45">
      <c r="A759" s="3"/>
      <c r="B759" s="9">
        <v>42012</v>
      </c>
      <c r="C759" s="10">
        <v>33</v>
      </c>
      <c r="D759" s="11" t="s">
        <v>35</v>
      </c>
      <c r="E759" s="11" t="s">
        <v>22</v>
      </c>
      <c r="F759" s="11" t="str">
        <f>IF(OR((TEXT(TransactionsTable[DATE], "dddd") = "Saturday"), (TEXT(TransactionsTable[DATE], "dddd") = "Sunday")), "Weekend", "Weekday")</f>
        <v>Weekday</v>
      </c>
      <c r="G759" s="11" t="str">
        <f>TEXT(TransactionsTable[DATE], "mmm - yyyy")</f>
        <v>Jan - 2015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x14ac:dyDescent="0.45">
      <c r="A760" s="3"/>
      <c r="B760" s="9">
        <v>42011</v>
      </c>
      <c r="C760" s="10">
        <v>168</v>
      </c>
      <c r="D760" s="11" t="s">
        <v>34</v>
      </c>
      <c r="E760" s="11" t="s">
        <v>24</v>
      </c>
      <c r="F760" s="11" t="str">
        <f>IF(OR((TEXT(TransactionsTable[DATE], "dddd") = "Saturday"), (TEXT(TransactionsTable[DATE], "dddd") = "Sunday")), "Weekend", "Weekday")</f>
        <v>Weekday</v>
      </c>
      <c r="G760" s="11" t="str">
        <f>TEXT(TransactionsTable[DATE], "mmm - yyyy")</f>
        <v>Jan - 2015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x14ac:dyDescent="0.45">
      <c r="A761" s="3"/>
      <c r="B761" s="9">
        <v>42010</v>
      </c>
      <c r="C761" s="10">
        <v>350</v>
      </c>
      <c r="D761" s="11" t="s">
        <v>31</v>
      </c>
      <c r="E761" s="11" t="s">
        <v>32</v>
      </c>
      <c r="F761" s="11" t="str">
        <f>IF(OR((TEXT(TransactionsTable[DATE], "dddd") = "Saturday"), (TEXT(TransactionsTable[DATE], "dddd") = "Sunday")), "Weekend", "Weekday")</f>
        <v>Weekday</v>
      </c>
      <c r="G761" s="11" t="str">
        <f>TEXT(TransactionsTable[DATE], "mmm - yyyy")</f>
        <v>Jan - 2015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x14ac:dyDescent="0.45">
      <c r="A762" s="3"/>
      <c r="B762" s="9">
        <v>42010</v>
      </c>
      <c r="C762" s="10">
        <v>35</v>
      </c>
      <c r="D762" s="11" t="s">
        <v>33</v>
      </c>
      <c r="E762" s="11" t="s">
        <v>28</v>
      </c>
      <c r="F762" s="11" t="str">
        <f>IF(OR((TEXT(TransactionsTable[DATE], "dddd") = "Saturday"), (TEXT(TransactionsTable[DATE], "dddd") = "Sunday")), "Weekend", "Weekday")</f>
        <v>Weekday</v>
      </c>
      <c r="G762" s="11" t="str">
        <f>TEXT(TransactionsTable[DATE], "mmm - yyyy")</f>
        <v>Jan - 2015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x14ac:dyDescent="0.45">
      <c r="A763" s="3"/>
      <c r="B763" s="9">
        <v>42009</v>
      </c>
      <c r="C763" s="10">
        <v>178</v>
      </c>
      <c r="D763" s="11" t="s">
        <v>30</v>
      </c>
      <c r="E763" s="11" t="s">
        <v>26</v>
      </c>
      <c r="F763" s="11" t="str">
        <f>IF(OR((TEXT(TransactionsTable[DATE], "dddd") = "Saturday"), (TEXT(TransactionsTable[DATE], "dddd") = "Sunday")), "Weekend", "Weekday")</f>
        <v>Weekday</v>
      </c>
      <c r="G763" s="11" t="str">
        <f>TEXT(TransactionsTable[DATE], "mmm - yyyy")</f>
        <v>Jan - 2015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x14ac:dyDescent="0.45">
      <c r="A764" s="3"/>
      <c r="B764" s="9">
        <v>42007</v>
      </c>
      <c r="C764" s="10">
        <v>25</v>
      </c>
      <c r="D764" s="11" t="s">
        <v>23</v>
      </c>
      <c r="E764" s="11" t="s">
        <v>24</v>
      </c>
      <c r="F764" s="11" t="str">
        <f>IF(OR((TEXT(TransactionsTable[DATE], "dddd") = "Saturday"), (TEXT(TransactionsTable[DATE], "dddd") = "Sunday")), "Weekend", "Weekday")</f>
        <v>Weekend</v>
      </c>
      <c r="G764" s="11" t="str">
        <f>TEXT(TransactionsTable[DATE], "mmm - yyyy")</f>
        <v>Jan - 2015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x14ac:dyDescent="0.45">
      <c r="A765" s="3"/>
      <c r="B765" s="9">
        <v>42006</v>
      </c>
      <c r="C765" s="10">
        <v>56</v>
      </c>
      <c r="D765" s="11" t="s">
        <v>23</v>
      </c>
      <c r="E765" s="11" t="s">
        <v>24</v>
      </c>
      <c r="F765" s="11" t="str">
        <f>IF(OR((TEXT(TransactionsTable[DATE], "dddd") = "Saturday"), (TEXT(TransactionsTable[DATE], "dddd") = "Sunday")), "Weekend", "Weekday")</f>
        <v>Weekday</v>
      </c>
      <c r="G765" s="11" t="str">
        <f>TEXT(TransactionsTable[DATE], "mmm - yyyy")</f>
        <v>Jan - 2015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x14ac:dyDescent="0.45">
      <c r="A766" s="3"/>
      <c r="B766" s="9">
        <v>42006</v>
      </c>
      <c r="C766" s="10">
        <v>110</v>
      </c>
      <c r="D766" s="11" t="s">
        <v>23</v>
      </c>
      <c r="E766" s="11" t="s">
        <v>24</v>
      </c>
      <c r="F766" s="11" t="str">
        <f>IF(OR((TEXT(TransactionsTable[DATE], "dddd") = "Saturday"), (TEXT(TransactionsTable[DATE], "dddd") = "Sunday")), "Weekend", "Weekday")</f>
        <v>Weekday</v>
      </c>
      <c r="G766" s="11" t="str">
        <f>TEXT(TransactionsTable[DATE], "mmm - yyyy")</f>
        <v>Jan - 2015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x14ac:dyDescent="0.45">
      <c r="A767" s="3"/>
      <c r="B767" s="9">
        <v>42006</v>
      </c>
      <c r="C767" s="10">
        <v>27</v>
      </c>
      <c r="D767" s="11" t="s">
        <v>25</v>
      </c>
      <c r="E767" s="11" t="s">
        <v>26</v>
      </c>
      <c r="F767" s="11" t="str">
        <f>IF(OR((TEXT(TransactionsTable[DATE], "dddd") = "Saturday"), (TEXT(TransactionsTable[DATE], "dddd") = "Sunday")), "Weekend", "Weekday")</f>
        <v>Weekday</v>
      </c>
      <c r="G767" s="11" t="str">
        <f>TEXT(TransactionsTable[DATE], "mmm - yyyy")</f>
        <v>Jan - 2015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x14ac:dyDescent="0.45">
      <c r="A768" s="3"/>
      <c r="B768" s="9">
        <v>42006</v>
      </c>
      <c r="C768" s="10">
        <v>38</v>
      </c>
      <c r="D768" s="11" t="s">
        <v>25</v>
      </c>
      <c r="E768" s="11" t="s">
        <v>26</v>
      </c>
      <c r="F768" s="11" t="str">
        <f>IF(OR((TEXT(TransactionsTable[DATE], "dddd") = "Saturday"), (TEXT(TransactionsTable[DATE], "dddd") = "Sunday")), "Weekend", "Weekday")</f>
        <v>Weekday</v>
      </c>
      <c r="G768" s="11" t="str">
        <f>TEXT(TransactionsTable[DATE], "mmm - yyyy")</f>
        <v>Jan - 2015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x14ac:dyDescent="0.45">
      <c r="A769" s="3"/>
      <c r="B769" s="9">
        <v>42006</v>
      </c>
      <c r="C769" s="10">
        <v>42</v>
      </c>
      <c r="D769" s="11" t="s">
        <v>27</v>
      </c>
      <c r="E769" s="11" t="s">
        <v>28</v>
      </c>
      <c r="F769" s="11" t="str">
        <f>IF(OR((TEXT(TransactionsTable[DATE], "dddd") = "Saturday"), (TEXT(TransactionsTable[DATE], "dddd") = "Sunday")), "Weekend", "Weekday")</f>
        <v>Weekday</v>
      </c>
      <c r="G769" s="11" t="str">
        <f>TEXT(TransactionsTable[DATE], "mmm - yyyy")</f>
        <v>Jan - 2015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x14ac:dyDescent="0.45">
      <c r="A770" s="3"/>
      <c r="B770" s="9">
        <v>42006</v>
      </c>
      <c r="C770" s="10">
        <v>27</v>
      </c>
      <c r="D770" s="11" t="s">
        <v>29</v>
      </c>
      <c r="E770" s="11" t="s">
        <v>26</v>
      </c>
      <c r="F770" s="11" t="str">
        <f>IF(OR((TEXT(TransactionsTable[DATE], "dddd") = "Saturday"), (TEXT(TransactionsTable[DATE], "dddd") = "Sunday")), "Weekend", "Weekday")</f>
        <v>Weekday</v>
      </c>
      <c r="G770" s="11" t="str">
        <f>TEXT(TransactionsTable[DATE], "mmm - yyyy")</f>
        <v>Jan - 2015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x14ac:dyDescent="0.45">
      <c r="A771" s="3"/>
      <c r="B771" s="9">
        <v>42005</v>
      </c>
      <c r="C771" s="10">
        <v>120</v>
      </c>
      <c r="D771" s="11" t="s">
        <v>17</v>
      </c>
      <c r="E771" s="11" t="s">
        <v>18</v>
      </c>
      <c r="F771" s="11" t="str">
        <f>IF(OR((TEXT(TransactionsTable[DATE], "dddd") = "Saturday"), (TEXT(TransactionsTable[DATE], "dddd") = "Sunday")), "Weekend", "Weekday")</f>
        <v>Weekday</v>
      </c>
      <c r="G771" s="11" t="str">
        <f>TEXT(TransactionsTable[DATE], "mmm - yyyy")</f>
        <v>Jan - 2015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x14ac:dyDescent="0.45">
      <c r="A772" s="3"/>
      <c r="B772" s="9">
        <v>42005</v>
      </c>
      <c r="C772" s="10">
        <v>40</v>
      </c>
      <c r="D772" s="11" t="s">
        <v>19</v>
      </c>
      <c r="E772" s="11" t="s">
        <v>20</v>
      </c>
      <c r="F772" s="11" t="str">
        <f>IF(OR((TEXT(TransactionsTable[DATE], "dddd") = "Saturday"), (TEXT(TransactionsTable[DATE], "dddd") = "Sunday")), "Weekend", "Weekday")</f>
        <v>Weekday</v>
      </c>
      <c r="G772" s="11" t="str">
        <f>TEXT(TransactionsTable[DATE], "mmm - yyyy")</f>
        <v>Jan - 2015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x14ac:dyDescent="0.45">
      <c r="A773" s="3"/>
      <c r="B773" s="12">
        <v>42005</v>
      </c>
      <c r="C773" s="13">
        <v>47</v>
      </c>
      <c r="D773" s="14" t="s">
        <v>21</v>
      </c>
      <c r="E773" s="14" t="s">
        <v>22</v>
      </c>
      <c r="F773" s="14" t="str">
        <f>IF(OR((TEXT(TransactionsTable[DATE], "dddd") = "Saturday"), (TEXT(TransactionsTable[DATE], "dddd") = "Sunday")), "Weekend", "Weekday")</f>
        <v>Weekday</v>
      </c>
      <c r="G773" s="14" t="str">
        <f>TEXT(TransactionsTable[DATE], "mmm - yyyy")</f>
        <v>Jan - 2015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x14ac:dyDescent="0.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x14ac:dyDescent="0.4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x14ac:dyDescent="0.4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x14ac:dyDescent="0.4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x14ac:dyDescent="0.4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x14ac:dyDescent="0.4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x14ac:dyDescent="0.4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x14ac:dyDescent="0.4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x14ac:dyDescent="0.4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x14ac:dyDescent="0.4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x14ac:dyDescent="0.4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x14ac:dyDescent="0.4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x14ac:dyDescent="0.4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x14ac:dyDescent="0.4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x14ac:dyDescent="0.4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x14ac:dyDescent="0.4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x14ac:dyDescent="0.4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x14ac:dyDescent="0.4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x14ac:dyDescent="0.4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x14ac:dyDescent="0.4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x14ac:dyDescent="0.4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x14ac:dyDescent="0.4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x14ac:dyDescent="0.4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x14ac:dyDescent="0.4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x14ac:dyDescent="0.4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x14ac:dyDescent="0.4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x14ac:dyDescent="0.4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x14ac:dyDescent="0.4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x14ac:dyDescent="0.4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x14ac:dyDescent="0.4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x14ac:dyDescent="0.4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x14ac:dyDescent="0.4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x14ac:dyDescent="0.4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x14ac:dyDescent="0.4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x14ac:dyDescent="0.4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x14ac:dyDescent="0.4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x14ac:dyDescent="0.4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x14ac:dyDescent="0.4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x14ac:dyDescent="0.4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x14ac:dyDescent="0.4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x14ac:dyDescent="0.4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x14ac:dyDescent="0.4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x14ac:dyDescent="0.4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x14ac:dyDescent="0.4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x14ac:dyDescent="0.4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x14ac:dyDescent="0.4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x14ac:dyDescent="0.4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x14ac:dyDescent="0.4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x14ac:dyDescent="0.4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x14ac:dyDescent="0.4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x14ac:dyDescent="0.4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x14ac:dyDescent="0.4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x14ac:dyDescent="0.4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x14ac:dyDescent="0.4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x14ac:dyDescent="0.4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x14ac:dyDescent="0.4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1:18" x14ac:dyDescent="0.4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18" x14ac:dyDescent="0.4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1:18" x14ac:dyDescent="0.4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1:18" x14ac:dyDescent="0.4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1:18" x14ac:dyDescent="0.4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1:18" x14ac:dyDescent="0.4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1:18" x14ac:dyDescent="0.4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1:18" x14ac:dyDescent="0.4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1:18" x14ac:dyDescent="0.4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1:18" x14ac:dyDescent="0.4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1:18" x14ac:dyDescent="0.4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1:18" x14ac:dyDescent="0.4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1:18" x14ac:dyDescent="0.4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1:18" x14ac:dyDescent="0.4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1:18" x14ac:dyDescent="0.4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1:18" x14ac:dyDescent="0.4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1:18" x14ac:dyDescent="0.4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1:18" x14ac:dyDescent="0.4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1:18" x14ac:dyDescent="0.4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1:18" x14ac:dyDescent="0.4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1:18" x14ac:dyDescent="0.4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1:18" x14ac:dyDescent="0.4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1:18" x14ac:dyDescent="0.4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1:18" x14ac:dyDescent="0.4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1:18" x14ac:dyDescent="0.4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1:18" x14ac:dyDescent="0.4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1:18" x14ac:dyDescent="0.4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1:18" x14ac:dyDescent="0.4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1:18" x14ac:dyDescent="0.4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1:18" x14ac:dyDescent="0.4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1:18" x14ac:dyDescent="0.4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1:18" x14ac:dyDescent="0.4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1:18" x14ac:dyDescent="0.4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1:18" x14ac:dyDescent="0.4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1:18" x14ac:dyDescent="0.4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1:18" x14ac:dyDescent="0.4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1:18" x14ac:dyDescent="0.4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1:18" x14ac:dyDescent="0.4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1:18" x14ac:dyDescent="0.4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1:18" x14ac:dyDescent="0.4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:18" x14ac:dyDescent="0.4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1:18" x14ac:dyDescent="0.4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1:18" x14ac:dyDescent="0.4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:18" x14ac:dyDescent="0.4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1:18" x14ac:dyDescent="0.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1:18" x14ac:dyDescent="0.4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1:18" x14ac:dyDescent="0.4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1:18" x14ac:dyDescent="0.4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1:18" x14ac:dyDescent="0.4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1:18" x14ac:dyDescent="0.4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1:18" x14ac:dyDescent="0.4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1:18" x14ac:dyDescent="0.4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1:18" x14ac:dyDescent="0.4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1:18" x14ac:dyDescent="0.4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1:18" x14ac:dyDescent="0.4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1:18" x14ac:dyDescent="0.4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1:18" x14ac:dyDescent="0.4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:18" x14ac:dyDescent="0.4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1:18" x14ac:dyDescent="0.4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1:18" x14ac:dyDescent="0.4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1:18" x14ac:dyDescent="0.4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1:18" x14ac:dyDescent="0.4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</row>
    <row r="1063" spans="1:18" x14ac:dyDescent="0.4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1:18" x14ac:dyDescent="0.4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1:18" x14ac:dyDescent="0.4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1:18" x14ac:dyDescent="0.4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1:18" x14ac:dyDescent="0.4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1:18" x14ac:dyDescent="0.4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1:18" x14ac:dyDescent="0.4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1:18" x14ac:dyDescent="0.4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1:18" x14ac:dyDescent="0.4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1:18" x14ac:dyDescent="0.4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1:18" x14ac:dyDescent="0.4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1:18" x14ac:dyDescent="0.4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1:18" x14ac:dyDescent="0.4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1:18" x14ac:dyDescent="0.4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1:18" x14ac:dyDescent="0.4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1:18" x14ac:dyDescent="0.4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1:18" x14ac:dyDescent="0.4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1:18" x14ac:dyDescent="0.4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1:18" x14ac:dyDescent="0.4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1:18" x14ac:dyDescent="0.4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1:18" x14ac:dyDescent="0.4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1:18" x14ac:dyDescent="0.4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1:18" x14ac:dyDescent="0.4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1:18" x14ac:dyDescent="0.4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1:18" x14ac:dyDescent="0.4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1:18" x14ac:dyDescent="0.4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1:18" x14ac:dyDescent="0.4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1:18" x14ac:dyDescent="0.4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1:18" x14ac:dyDescent="0.4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1:18" x14ac:dyDescent="0.4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1:18" x14ac:dyDescent="0.4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</row>
    <row r="1094" spans="1:18" x14ac:dyDescent="0.4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1:18" x14ac:dyDescent="0.4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1:18" x14ac:dyDescent="0.4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1:18" x14ac:dyDescent="0.4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1:18" x14ac:dyDescent="0.4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1:18" x14ac:dyDescent="0.4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1:18" x14ac:dyDescent="0.4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1:18" x14ac:dyDescent="0.4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1:18" x14ac:dyDescent="0.4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1:18" x14ac:dyDescent="0.4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:18" x14ac:dyDescent="0.4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1:18" x14ac:dyDescent="0.4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1:18" x14ac:dyDescent="0.4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1:18" x14ac:dyDescent="0.4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1:18" x14ac:dyDescent="0.4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1:18" x14ac:dyDescent="0.4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1:18" x14ac:dyDescent="0.4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1:18" x14ac:dyDescent="0.4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1:18" x14ac:dyDescent="0.4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1:18" x14ac:dyDescent="0.4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1:18" x14ac:dyDescent="0.4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</row>
    <row r="1115" spans="1:18" x14ac:dyDescent="0.4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1:18" x14ac:dyDescent="0.4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1:18" x14ac:dyDescent="0.4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1:18" x14ac:dyDescent="0.4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1:18" x14ac:dyDescent="0.4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1:18" x14ac:dyDescent="0.4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1:18" x14ac:dyDescent="0.4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1:18" x14ac:dyDescent="0.4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1:18" x14ac:dyDescent="0.4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1:18" x14ac:dyDescent="0.4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1:18" x14ac:dyDescent="0.4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1:18" x14ac:dyDescent="0.4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1:18" x14ac:dyDescent="0.4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:18" x14ac:dyDescent="0.4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1:18" x14ac:dyDescent="0.4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1:18" x14ac:dyDescent="0.4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1:18" x14ac:dyDescent="0.4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1:18" x14ac:dyDescent="0.4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1:18" x14ac:dyDescent="0.4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:18" x14ac:dyDescent="0.4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1:18" x14ac:dyDescent="0.4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1:18" x14ac:dyDescent="0.4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1:18" x14ac:dyDescent="0.4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1:18" x14ac:dyDescent="0.4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1:18" x14ac:dyDescent="0.4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1:18" x14ac:dyDescent="0.4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1:18" x14ac:dyDescent="0.4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1:18" x14ac:dyDescent="0.4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1:18" x14ac:dyDescent="0.4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1:18" x14ac:dyDescent="0.4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1:18" x14ac:dyDescent="0.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1:18" x14ac:dyDescent="0.4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1:18" x14ac:dyDescent="0.4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1:18" x14ac:dyDescent="0.4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1:18" x14ac:dyDescent="0.4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1:18" x14ac:dyDescent="0.4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1:18" x14ac:dyDescent="0.4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1:18" x14ac:dyDescent="0.4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1:18" x14ac:dyDescent="0.4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1:18" x14ac:dyDescent="0.4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1:18" x14ac:dyDescent="0.4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1:18" x14ac:dyDescent="0.4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1:18" x14ac:dyDescent="0.4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1:18" x14ac:dyDescent="0.4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1:18" x14ac:dyDescent="0.4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1:18" x14ac:dyDescent="0.4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1:18" x14ac:dyDescent="0.4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1:18" x14ac:dyDescent="0.4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1:18" x14ac:dyDescent="0.4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1:18" x14ac:dyDescent="0.4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1:18" x14ac:dyDescent="0.4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1:18" x14ac:dyDescent="0.4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1:18" x14ac:dyDescent="0.4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1:18" x14ac:dyDescent="0.4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1:18" x14ac:dyDescent="0.4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1:18" x14ac:dyDescent="0.4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1:18" x14ac:dyDescent="0.4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1:18" x14ac:dyDescent="0.4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1:18" x14ac:dyDescent="0.4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1:18" x14ac:dyDescent="0.4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1:18" x14ac:dyDescent="0.4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1:18" x14ac:dyDescent="0.4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:18" x14ac:dyDescent="0.4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1:18" x14ac:dyDescent="0.4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1:18" x14ac:dyDescent="0.4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:18" x14ac:dyDescent="0.4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1:18" x14ac:dyDescent="0.4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:18" x14ac:dyDescent="0.4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:18" x14ac:dyDescent="0.4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1:18" x14ac:dyDescent="0.4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:18" x14ac:dyDescent="0.4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1:18" x14ac:dyDescent="0.4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1:18" x14ac:dyDescent="0.4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1:18" x14ac:dyDescent="0.4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1:18" x14ac:dyDescent="0.4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1:18" x14ac:dyDescent="0.4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1:18" x14ac:dyDescent="0.4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:18" x14ac:dyDescent="0.4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:18" x14ac:dyDescent="0.4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1:18" x14ac:dyDescent="0.4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1:18" x14ac:dyDescent="0.4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1:18" x14ac:dyDescent="0.4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1:18" x14ac:dyDescent="0.4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:18" x14ac:dyDescent="0.4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1:18" x14ac:dyDescent="0.4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1:18" x14ac:dyDescent="0.4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1:18" x14ac:dyDescent="0.4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:18" x14ac:dyDescent="0.4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1:18" x14ac:dyDescent="0.4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1:18" x14ac:dyDescent="0.4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:18" x14ac:dyDescent="0.4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1:18" x14ac:dyDescent="0.4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1:18" x14ac:dyDescent="0.4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:18" x14ac:dyDescent="0.4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:18" x14ac:dyDescent="0.4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:18" x14ac:dyDescent="0.4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:18" x14ac:dyDescent="0.4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1:18" x14ac:dyDescent="0.4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:18" x14ac:dyDescent="0.4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:18" x14ac:dyDescent="0.4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1:18" x14ac:dyDescent="0.4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:18" x14ac:dyDescent="0.4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1:18" x14ac:dyDescent="0.4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:18" x14ac:dyDescent="0.4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1:18" x14ac:dyDescent="0.4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:18" x14ac:dyDescent="0.4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1:18" x14ac:dyDescent="0.4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1:18" x14ac:dyDescent="0.4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1:18" x14ac:dyDescent="0.4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1:18" x14ac:dyDescent="0.4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1:18" x14ac:dyDescent="0.4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1:18" x14ac:dyDescent="0.4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:18" x14ac:dyDescent="0.4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1:18" x14ac:dyDescent="0.4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1:18" x14ac:dyDescent="0.4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1:18" x14ac:dyDescent="0.4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:18" x14ac:dyDescent="0.4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1:18" x14ac:dyDescent="0.4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:18" x14ac:dyDescent="0.4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:18" x14ac:dyDescent="0.4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:18" x14ac:dyDescent="0.4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1:18" x14ac:dyDescent="0.4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1:18" x14ac:dyDescent="0.4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1:18" x14ac:dyDescent="0.4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1:18" x14ac:dyDescent="0.4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:18" x14ac:dyDescent="0.4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:18" x14ac:dyDescent="0.4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:18" x14ac:dyDescent="0.4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:18" x14ac:dyDescent="0.4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:18" x14ac:dyDescent="0.4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:18" x14ac:dyDescent="0.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1:18" x14ac:dyDescent="0.4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1:18" x14ac:dyDescent="0.4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1:18" x14ac:dyDescent="0.4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:18" x14ac:dyDescent="0.4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:18" x14ac:dyDescent="0.4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1:18" x14ac:dyDescent="0.4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:18" x14ac:dyDescent="0.4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:18" x14ac:dyDescent="0.4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:18" x14ac:dyDescent="0.4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1:18" x14ac:dyDescent="0.4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:18" x14ac:dyDescent="0.4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:18" x14ac:dyDescent="0.4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:18" x14ac:dyDescent="0.4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1:18" x14ac:dyDescent="0.4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:18" x14ac:dyDescent="0.4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1:18" x14ac:dyDescent="0.4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1:18" x14ac:dyDescent="0.4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1:18" x14ac:dyDescent="0.4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:18" x14ac:dyDescent="0.4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1:18" x14ac:dyDescent="0.4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1:18" x14ac:dyDescent="0.4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1:18" x14ac:dyDescent="0.4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1:18" x14ac:dyDescent="0.4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:18" x14ac:dyDescent="0.4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:18" x14ac:dyDescent="0.4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1:18" x14ac:dyDescent="0.4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:18" x14ac:dyDescent="0.4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:18" x14ac:dyDescent="0.4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1:18" x14ac:dyDescent="0.4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1:18" x14ac:dyDescent="0.4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:18" x14ac:dyDescent="0.4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:18" x14ac:dyDescent="0.4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1:18" x14ac:dyDescent="0.4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:18" x14ac:dyDescent="0.4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1:18" x14ac:dyDescent="0.4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1:18" x14ac:dyDescent="0.4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:18" x14ac:dyDescent="0.4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1:18" x14ac:dyDescent="0.4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:18" x14ac:dyDescent="0.4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1:18" x14ac:dyDescent="0.4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1:18" x14ac:dyDescent="0.4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:18" x14ac:dyDescent="0.4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1:18" x14ac:dyDescent="0.4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1:18" x14ac:dyDescent="0.4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1:18" x14ac:dyDescent="0.4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:18" x14ac:dyDescent="0.4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:18" x14ac:dyDescent="0.4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1:18" x14ac:dyDescent="0.4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 x14ac:dyDescent="0.4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1:18" x14ac:dyDescent="0.4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1:18" x14ac:dyDescent="0.4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1:18" x14ac:dyDescent="0.4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:18" x14ac:dyDescent="0.4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:18" x14ac:dyDescent="0.4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:18" x14ac:dyDescent="0.4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1:18" x14ac:dyDescent="0.4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1:18" x14ac:dyDescent="0.4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1:18" x14ac:dyDescent="0.4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1:18" x14ac:dyDescent="0.4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:18" x14ac:dyDescent="0.4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1:18" x14ac:dyDescent="0.4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1:18" x14ac:dyDescent="0.4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1:18" x14ac:dyDescent="0.4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1:18" x14ac:dyDescent="0.4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1:18" x14ac:dyDescent="0.4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1:18" x14ac:dyDescent="0.4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1:18" x14ac:dyDescent="0.4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:18" x14ac:dyDescent="0.4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1:18" x14ac:dyDescent="0.4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:18" x14ac:dyDescent="0.4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:18" x14ac:dyDescent="0.4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1:18" x14ac:dyDescent="0.4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1:18" x14ac:dyDescent="0.4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:18" x14ac:dyDescent="0.4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:18" x14ac:dyDescent="0.4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:18" x14ac:dyDescent="0.4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1:18" x14ac:dyDescent="0.4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1:18" x14ac:dyDescent="0.4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:18" x14ac:dyDescent="0.4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:18" x14ac:dyDescent="0.4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1:18" x14ac:dyDescent="0.4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:18" x14ac:dyDescent="0.4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1:18" x14ac:dyDescent="0.4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1:18" x14ac:dyDescent="0.4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1:18" x14ac:dyDescent="0.4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1:18" x14ac:dyDescent="0.4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:18" x14ac:dyDescent="0.4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:18" x14ac:dyDescent="0.4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:18" x14ac:dyDescent="0.4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:18" x14ac:dyDescent="0.4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1:18" x14ac:dyDescent="0.4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:18" x14ac:dyDescent="0.4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1:18" x14ac:dyDescent="0.4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1:18" x14ac:dyDescent="0.4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1:18" x14ac:dyDescent="0.4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1:18" x14ac:dyDescent="0.4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1:18" x14ac:dyDescent="0.4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1:18" x14ac:dyDescent="0.4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1:18" x14ac:dyDescent="0.4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1:18" x14ac:dyDescent="0.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:18" x14ac:dyDescent="0.4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1:18" x14ac:dyDescent="0.4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:18" x14ac:dyDescent="0.4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1:18" x14ac:dyDescent="0.4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:18" x14ac:dyDescent="0.4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:18" x14ac:dyDescent="0.4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1:18" x14ac:dyDescent="0.4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1:18" x14ac:dyDescent="0.4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1:18" x14ac:dyDescent="0.4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:18" x14ac:dyDescent="0.4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:18" x14ac:dyDescent="0.4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:18" x14ac:dyDescent="0.4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1:18" x14ac:dyDescent="0.4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:18" x14ac:dyDescent="0.4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:18" x14ac:dyDescent="0.4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x14ac:dyDescent="0.4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:18" x14ac:dyDescent="0.4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x14ac:dyDescent="0.4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x14ac:dyDescent="0.4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x14ac:dyDescent="0.4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1:18" x14ac:dyDescent="0.4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x14ac:dyDescent="0.4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x14ac:dyDescent="0.4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x14ac:dyDescent="0.4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1:18" x14ac:dyDescent="0.4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1:18" x14ac:dyDescent="0.4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1:18" x14ac:dyDescent="0.4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x14ac:dyDescent="0.4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1:18" x14ac:dyDescent="0.4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1:18" x14ac:dyDescent="0.4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1:18" x14ac:dyDescent="0.4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1:18" x14ac:dyDescent="0.4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1:18" x14ac:dyDescent="0.4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 x14ac:dyDescent="0.4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x14ac:dyDescent="0.4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1:18" x14ac:dyDescent="0.4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1:18" x14ac:dyDescent="0.4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1:18" x14ac:dyDescent="0.4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x14ac:dyDescent="0.4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1:18" x14ac:dyDescent="0.4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1:18" x14ac:dyDescent="0.4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x14ac:dyDescent="0.4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1:18" x14ac:dyDescent="0.4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1:18" x14ac:dyDescent="0.4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1:18" x14ac:dyDescent="0.4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1:18" x14ac:dyDescent="0.4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1:18" x14ac:dyDescent="0.4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x14ac:dyDescent="0.4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1:18" x14ac:dyDescent="0.4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x14ac:dyDescent="0.4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1:18" x14ac:dyDescent="0.4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1:18" x14ac:dyDescent="0.4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1:18" x14ac:dyDescent="0.4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x14ac:dyDescent="0.4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1:18" x14ac:dyDescent="0.4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x14ac:dyDescent="0.4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1:18" x14ac:dyDescent="0.4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x14ac:dyDescent="0.4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1:18" x14ac:dyDescent="0.4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18" x14ac:dyDescent="0.4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x14ac:dyDescent="0.4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1:18" x14ac:dyDescent="0.4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1:18" x14ac:dyDescent="0.4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1:18" x14ac:dyDescent="0.4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1:18" x14ac:dyDescent="0.4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1:18" x14ac:dyDescent="0.4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1:18" x14ac:dyDescent="0.4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1:18" x14ac:dyDescent="0.4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1:18" x14ac:dyDescent="0.4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1:18" x14ac:dyDescent="0.4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1:18" x14ac:dyDescent="0.4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1:18" x14ac:dyDescent="0.4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1:18" x14ac:dyDescent="0.4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1:18" x14ac:dyDescent="0.4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1:18" x14ac:dyDescent="0.4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 x14ac:dyDescent="0.4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1:18" x14ac:dyDescent="0.4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1:18" x14ac:dyDescent="0.4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1:18" x14ac:dyDescent="0.4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1:18" x14ac:dyDescent="0.4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1:18" x14ac:dyDescent="0.4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</row>
    <row r="1427" spans="1:18" x14ac:dyDescent="0.4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1:18" x14ac:dyDescent="0.4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1:18" x14ac:dyDescent="0.4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1:18" x14ac:dyDescent="0.4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1:18" x14ac:dyDescent="0.4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1:18" x14ac:dyDescent="0.4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1:18" x14ac:dyDescent="0.4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1:18" x14ac:dyDescent="0.4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1:18" x14ac:dyDescent="0.4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1:18" x14ac:dyDescent="0.4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1:18" x14ac:dyDescent="0.4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1:18" x14ac:dyDescent="0.4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1:18" x14ac:dyDescent="0.4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1:18" x14ac:dyDescent="0.4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1:18" x14ac:dyDescent="0.4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1:18" x14ac:dyDescent="0.4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1:18" x14ac:dyDescent="0.4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1:18" x14ac:dyDescent="0.4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1:18" x14ac:dyDescent="0.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1:18" x14ac:dyDescent="0.4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1:18" x14ac:dyDescent="0.4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1:18" x14ac:dyDescent="0.4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1:18" x14ac:dyDescent="0.4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1:18" x14ac:dyDescent="0.4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1:18" x14ac:dyDescent="0.4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1:18" x14ac:dyDescent="0.4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1:18" x14ac:dyDescent="0.4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1:18" x14ac:dyDescent="0.4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1:18" x14ac:dyDescent="0.4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1:18" x14ac:dyDescent="0.4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1:18" x14ac:dyDescent="0.4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1:18" x14ac:dyDescent="0.4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1:18" x14ac:dyDescent="0.4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1:18" x14ac:dyDescent="0.4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1:18" x14ac:dyDescent="0.4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1:18" x14ac:dyDescent="0.4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 x14ac:dyDescent="0.4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1:18" x14ac:dyDescent="0.4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1:18" x14ac:dyDescent="0.4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1:18" x14ac:dyDescent="0.4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1:18" x14ac:dyDescent="0.4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1:18" x14ac:dyDescent="0.4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1:18" x14ac:dyDescent="0.4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1:18" x14ac:dyDescent="0.4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1:18" x14ac:dyDescent="0.4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1:18" x14ac:dyDescent="0.4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1:18" x14ac:dyDescent="0.4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1:18" x14ac:dyDescent="0.4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1:18" x14ac:dyDescent="0.4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1:18" x14ac:dyDescent="0.4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1:18" x14ac:dyDescent="0.4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1:18" x14ac:dyDescent="0.4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</row>
    <row r="1479" spans="1:18" x14ac:dyDescent="0.4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1:18" x14ac:dyDescent="0.4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1:18" x14ac:dyDescent="0.4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1:18" x14ac:dyDescent="0.4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</row>
    <row r="1483" spans="1:18" x14ac:dyDescent="0.4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</row>
    <row r="1484" spans="1:18" x14ac:dyDescent="0.4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</row>
    <row r="1485" spans="1:18" x14ac:dyDescent="0.4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</row>
    <row r="1486" spans="1:18" x14ac:dyDescent="0.4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</row>
    <row r="1487" spans="1:18" x14ac:dyDescent="0.4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</row>
    <row r="1488" spans="1:18" x14ac:dyDescent="0.4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</row>
    <row r="1489" spans="1:18" x14ac:dyDescent="0.4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1:18" x14ac:dyDescent="0.4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1:18" x14ac:dyDescent="0.4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1:18" x14ac:dyDescent="0.4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1:18" x14ac:dyDescent="0.4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</row>
    <row r="1494" spans="1:18" x14ac:dyDescent="0.4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1:18" x14ac:dyDescent="0.4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1:18" x14ac:dyDescent="0.4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1:18" x14ac:dyDescent="0.4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</row>
    <row r="1498" spans="1:18" x14ac:dyDescent="0.4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</row>
    <row r="1499" spans="1:18" x14ac:dyDescent="0.4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</row>
    <row r="1500" spans="1:18" x14ac:dyDescent="0.4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1:18" x14ac:dyDescent="0.4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1:18" x14ac:dyDescent="0.4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</row>
    <row r="1503" spans="1:18" x14ac:dyDescent="0.4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</row>
    <row r="1504" spans="1:18" x14ac:dyDescent="0.4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1:18" x14ac:dyDescent="0.4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</row>
    <row r="1506" spans="1:18" x14ac:dyDescent="0.4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</row>
    <row r="1507" spans="1:18" x14ac:dyDescent="0.4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</row>
    <row r="1508" spans="1:18" x14ac:dyDescent="0.4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</row>
    <row r="1509" spans="1:18" x14ac:dyDescent="0.4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1:18" x14ac:dyDescent="0.4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1:18" x14ac:dyDescent="0.4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</row>
    <row r="1512" spans="1:18" x14ac:dyDescent="0.4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1:18" x14ac:dyDescent="0.4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1:18" x14ac:dyDescent="0.4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1:18" x14ac:dyDescent="0.4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1:18" x14ac:dyDescent="0.4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1:18" x14ac:dyDescent="0.4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1:18" x14ac:dyDescent="0.4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1:18" x14ac:dyDescent="0.4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1:18" x14ac:dyDescent="0.4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1:18" x14ac:dyDescent="0.4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1:18" x14ac:dyDescent="0.4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1:18" x14ac:dyDescent="0.4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1:18" x14ac:dyDescent="0.4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1:18" x14ac:dyDescent="0.4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1:18" x14ac:dyDescent="0.4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1:18" x14ac:dyDescent="0.4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1:18" x14ac:dyDescent="0.4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1:18" x14ac:dyDescent="0.4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1:18" x14ac:dyDescent="0.4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</row>
    <row r="1531" spans="1:18" x14ac:dyDescent="0.4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1:18" x14ac:dyDescent="0.4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1:18" x14ac:dyDescent="0.4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1:18" x14ac:dyDescent="0.4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1:18" x14ac:dyDescent="0.4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1:18" x14ac:dyDescent="0.4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1:18" x14ac:dyDescent="0.4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1:18" x14ac:dyDescent="0.4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1:18" x14ac:dyDescent="0.4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1:18" x14ac:dyDescent="0.4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1:18" x14ac:dyDescent="0.4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1:18" x14ac:dyDescent="0.4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1:18" x14ac:dyDescent="0.4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1:18" x14ac:dyDescent="0.4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1:18" x14ac:dyDescent="0.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1:18" x14ac:dyDescent="0.4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1:18" x14ac:dyDescent="0.4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1:18" x14ac:dyDescent="0.4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1:18" x14ac:dyDescent="0.4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1:18" x14ac:dyDescent="0.4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1:18" x14ac:dyDescent="0.4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1:18" x14ac:dyDescent="0.4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1:18" x14ac:dyDescent="0.4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1:18" x14ac:dyDescent="0.4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1:18" x14ac:dyDescent="0.4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1:18" x14ac:dyDescent="0.4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1:18" x14ac:dyDescent="0.4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1:18" x14ac:dyDescent="0.4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1:18" x14ac:dyDescent="0.4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1:18" x14ac:dyDescent="0.4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1:18" x14ac:dyDescent="0.4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1:18" x14ac:dyDescent="0.4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1:18" x14ac:dyDescent="0.4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1:18" x14ac:dyDescent="0.4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1:18" x14ac:dyDescent="0.4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1:18" x14ac:dyDescent="0.4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1:18" x14ac:dyDescent="0.4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1:18" x14ac:dyDescent="0.4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1:18" x14ac:dyDescent="0.4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1:18" x14ac:dyDescent="0.4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1:18" x14ac:dyDescent="0.4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1:18" x14ac:dyDescent="0.4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1:18" x14ac:dyDescent="0.4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1:18" x14ac:dyDescent="0.4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1:18" x14ac:dyDescent="0.4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</row>
    <row r="1576" spans="1:18" x14ac:dyDescent="0.4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</row>
    <row r="1577" spans="1:18" x14ac:dyDescent="0.4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</row>
    <row r="1578" spans="1:18" x14ac:dyDescent="0.4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</row>
    <row r="1579" spans="1:18" x14ac:dyDescent="0.4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</row>
    <row r="1580" spans="1:18" x14ac:dyDescent="0.4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</row>
    <row r="1581" spans="1:18" x14ac:dyDescent="0.4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</row>
    <row r="1582" spans="1:18" x14ac:dyDescent="0.4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</row>
    <row r="1583" spans="1:18" x14ac:dyDescent="0.4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</row>
    <row r="1584" spans="1:18" x14ac:dyDescent="0.4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1:18" x14ac:dyDescent="0.4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</row>
    <row r="1586" spans="1:18" x14ac:dyDescent="0.4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</row>
    <row r="1587" spans="1:18" x14ac:dyDescent="0.4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</row>
    <row r="1588" spans="1:18" x14ac:dyDescent="0.4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1:18" x14ac:dyDescent="0.4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</row>
    <row r="1590" spans="1:18" x14ac:dyDescent="0.4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</row>
    <row r="1591" spans="1:18" x14ac:dyDescent="0.4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</row>
    <row r="1592" spans="1:18" x14ac:dyDescent="0.4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</row>
    <row r="1593" spans="1:18" x14ac:dyDescent="0.4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</row>
    <row r="1594" spans="1:18" x14ac:dyDescent="0.4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</row>
    <row r="1595" spans="1:18" x14ac:dyDescent="0.4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</row>
    <row r="1596" spans="1:18" x14ac:dyDescent="0.4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</row>
    <row r="1597" spans="1:18" x14ac:dyDescent="0.4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</row>
    <row r="1598" spans="1:18" x14ac:dyDescent="0.4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</row>
    <row r="1599" spans="1:18" x14ac:dyDescent="0.4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</row>
    <row r="1600" spans="1:18" x14ac:dyDescent="0.4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</row>
    <row r="1601" spans="1:18" x14ac:dyDescent="0.4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</row>
    <row r="1602" spans="1:18" x14ac:dyDescent="0.4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</row>
    <row r="1603" spans="1:18" x14ac:dyDescent="0.4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</row>
    <row r="1604" spans="1:18" x14ac:dyDescent="0.4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</row>
    <row r="1605" spans="1:18" x14ac:dyDescent="0.4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</row>
    <row r="1606" spans="1:18" x14ac:dyDescent="0.4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</row>
    <row r="1607" spans="1:18" x14ac:dyDescent="0.4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</row>
    <row r="1608" spans="1:18" x14ac:dyDescent="0.4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</row>
    <row r="1609" spans="1:18" x14ac:dyDescent="0.4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</row>
    <row r="1610" spans="1:18" x14ac:dyDescent="0.4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</row>
    <row r="1611" spans="1:18" x14ac:dyDescent="0.4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</row>
    <row r="1612" spans="1:18" x14ac:dyDescent="0.4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</row>
    <row r="1613" spans="1:18" x14ac:dyDescent="0.4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</row>
    <row r="1614" spans="1:18" x14ac:dyDescent="0.4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</row>
    <row r="1615" spans="1:18" x14ac:dyDescent="0.4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</row>
    <row r="1616" spans="1:18" x14ac:dyDescent="0.4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</row>
    <row r="1617" spans="1:18" x14ac:dyDescent="0.4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</row>
    <row r="1618" spans="1:18" x14ac:dyDescent="0.4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</row>
    <row r="1619" spans="1:18" x14ac:dyDescent="0.4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</row>
    <row r="1620" spans="1:18" x14ac:dyDescent="0.4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</row>
    <row r="1621" spans="1:18" x14ac:dyDescent="0.4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</row>
    <row r="1622" spans="1:18" x14ac:dyDescent="0.4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</row>
    <row r="1623" spans="1:18" x14ac:dyDescent="0.4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</row>
    <row r="1624" spans="1:18" x14ac:dyDescent="0.4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</row>
    <row r="1625" spans="1:18" x14ac:dyDescent="0.4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1:18" x14ac:dyDescent="0.4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1:18" x14ac:dyDescent="0.4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1:18" x14ac:dyDescent="0.4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1:18" x14ac:dyDescent="0.4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1:18" x14ac:dyDescent="0.4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1:18" x14ac:dyDescent="0.4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1:18" x14ac:dyDescent="0.4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1:18" x14ac:dyDescent="0.4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1:18" x14ac:dyDescent="0.4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</row>
    <row r="1635" spans="1:18" x14ac:dyDescent="0.4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1:18" x14ac:dyDescent="0.4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1:18" x14ac:dyDescent="0.4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1:18" x14ac:dyDescent="0.4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1:18" x14ac:dyDescent="0.4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1:18" x14ac:dyDescent="0.4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1:18" x14ac:dyDescent="0.4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1:18" x14ac:dyDescent="0.4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1:18" x14ac:dyDescent="0.4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1:18" x14ac:dyDescent="0.4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1:18" x14ac:dyDescent="0.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1:18" x14ac:dyDescent="0.4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1:18" x14ac:dyDescent="0.4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1:18" x14ac:dyDescent="0.4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1:18" x14ac:dyDescent="0.4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1:18" x14ac:dyDescent="0.4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1:18" x14ac:dyDescent="0.4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1:18" x14ac:dyDescent="0.4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1:18" x14ac:dyDescent="0.4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1:18" x14ac:dyDescent="0.4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1:18" x14ac:dyDescent="0.4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1:18" x14ac:dyDescent="0.4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1:18" x14ac:dyDescent="0.4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1:18" x14ac:dyDescent="0.4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1:18" x14ac:dyDescent="0.4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1:18" x14ac:dyDescent="0.4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1:18" x14ac:dyDescent="0.4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1:18" x14ac:dyDescent="0.4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1:18" x14ac:dyDescent="0.4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1:18" x14ac:dyDescent="0.4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1:18" x14ac:dyDescent="0.4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1:18" x14ac:dyDescent="0.4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1:18" x14ac:dyDescent="0.4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1:18" x14ac:dyDescent="0.4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1:18" x14ac:dyDescent="0.4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1:18" x14ac:dyDescent="0.4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1:18" x14ac:dyDescent="0.4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1:18" x14ac:dyDescent="0.4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1:18" x14ac:dyDescent="0.4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1:18" x14ac:dyDescent="0.4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1:18" x14ac:dyDescent="0.4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1:18" x14ac:dyDescent="0.4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1:18" x14ac:dyDescent="0.4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1:18" x14ac:dyDescent="0.4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1:18" x14ac:dyDescent="0.4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1:18" x14ac:dyDescent="0.4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1:18" x14ac:dyDescent="0.4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1:18" x14ac:dyDescent="0.4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1:18" x14ac:dyDescent="0.4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1:18" x14ac:dyDescent="0.4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1:18" x14ac:dyDescent="0.4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1:18" x14ac:dyDescent="0.4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</row>
    <row r="1687" spans="1:18" x14ac:dyDescent="0.4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1:18" x14ac:dyDescent="0.4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1:18" x14ac:dyDescent="0.4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1:18" x14ac:dyDescent="0.4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1:18" x14ac:dyDescent="0.4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1:18" x14ac:dyDescent="0.4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1:18" x14ac:dyDescent="0.4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1:18" x14ac:dyDescent="0.4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1:18" x14ac:dyDescent="0.4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1:18" x14ac:dyDescent="0.4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1:18" x14ac:dyDescent="0.4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1:18" x14ac:dyDescent="0.4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1:18" x14ac:dyDescent="0.4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1:18" x14ac:dyDescent="0.4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1:18" x14ac:dyDescent="0.4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1:18" x14ac:dyDescent="0.4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1:18" x14ac:dyDescent="0.4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1:18" x14ac:dyDescent="0.4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1:18" x14ac:dyDescent="0.4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1:18" x14ac:dyDescent="0.4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1:18" x14ac:dyDescent="0.4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1:18" x14ac:dyDescent="0.4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1:18" x14ac:dyDescent="0.4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1:18" x14ac:dyDescent="0.4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1:18" x14ac:dyDescent="0.4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1:18" x14ac:dyDescent="0.4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1:18" x14ac:dyDescent="0.4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1:18" x14ac:dyDescent="0.4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1:18" x14ac:dyDescent="0.4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1:18" x14ac:dyDescent="0.4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1:18" x14ac:dyDescent="0.4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1:18" x14ac:dyDescent="0.4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1:18" x14ac:dyDescent="0.4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1:18" x14ac:dyDescent="0.4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1:18" x14ac:dyDescent="0.4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1:18" x14ac:dyDescent="0.4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1:18" x14ac:dyDescent="0.4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1:18" x14ac:dyDescent="0.4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1:18" x14ac:dyDescent="0.4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1:18" x14ac:dyDescent="0.4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1:18" x14ac:dyDescent="0.4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1:18" x14ac:dyDescent="0.4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1:18" x14ac:dyDescent="0.4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1:18" x14ac:dyDescent="0.4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1:18" x14ac:dyDescent="0.4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1:18" x14ac:dyDescent="0.4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1:18" x14ac:dyDescent="0.4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1:18" x14ac:dyDescent="0.4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1:18" x14ac:dyDescent="0.4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1:18" x14ac:dyDescent="0.4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1:18" x14ac:dyDescent="0.4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1:18" x14ac:dyDescent="0.4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</row>
    <row r="1739" spans="1:18" x14ac:dyDescent="0.4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1:18" x14ac:dyDescent="0.4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1:18" x14ac:dyDescent="0.4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1:18" x14ac:dyDescent="0.4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1:18" x14ac:dyDescent="0.4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1:18" x14ac:dyDescent="0.4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1:18" x14ac:dyDescent="0.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1:18" x14ac:dyDescent="0.4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1:18" x14ac:dyDescent="0.4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1:18" x14ac:dyDescent="0.4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1:18" x14ac:dyDescent="0.4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1:18" x14ac:dyDescent="0.4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1:18" x14ac:dyDescent="0.4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1:18" x14ac:dyDescent="0.4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1:18" x14ac:dyDescent="0.4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1:18" x14ac:dyDescent="0.4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1:18" x14ac:dyDescent="0.4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1:18" x14ac:dyDescent="0.4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1:18" x14ac:dyDescent="0.4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</row>
    <row r="1758" spans="1:18" x14ac:dyDescent="0.4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</row>
    <row r="1759" spans="1:18" x14ac:dyDescent="0.4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</row>
    <row r="1760" spans="1:18" x14ac:dyDescent="0.4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</row>
    <row r="1761" spans="1:18" x14ac:dyDescent="0.4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</row>
    <row r="1762" spans="1:18" x14ac:dyDescent="0.4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</row>
    <row r="1763" spans="1:18" x14ac:dyDescent="0.4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</row>
    <row r="1764" spans="1:18" x14ac:dyDescent="0.4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</row>
    <row r="1765" spans="1:18" x14ac:dyDescent="0.4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</row>
    <row r="1766" spans="1:18" x14ac:dyDescent="0.4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</row>
    <row r="1767" spans="1:18" x14ac:dyDescent="0.4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</row>
    <row r="1768" spans="1:18" x14ac:dyDescent="0.4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</row>
    <row r="1769" spans="1:18" x14ac:dyDescent="0.4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</row>
    <row r="1770" spans="1:18" x14ac:dyDescent="0.4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</row>
    <row r="1771" spans="1:18" x14ac:dyDescent="0.4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</row>
    <row r="1772" spans="1:18" x14ac:dyDescent="0.4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</row>
    <row r="1773" spans="1:18" x14ac:dyDescent="0.4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</row>
    <row r="1774" spans="1:18" x14ac:dyDescent="0.4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</row>
    <row r="1775" spans="1:18" x14ac:dyDescent="0.4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</row>
    <row r="1776" spans="1:18" x14ac:dyDescent="0.4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</row>
    <row r="1777" spans="1:18" x14ac:dyDescent="0.4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</row>
    <row r="1778" spans="1:18" x14ac:dyDescent="0.4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</row>
    <row r="1779" spans="1:18" x14ac:dyDescent="0.4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</row>
    <row r="1780" spans="1:18" x14ac:dyDescent="0.4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</row>
    <row r="1781" spans="1:18" x14ac:dyDescent="0.4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</row>
    <row r="1782" spans="1:18" x14ac:dyDescent="0.4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</row>
    <row r="1783" spans="1:18" x14ac:dyDescent="0.4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</row>
    <row r="1784" spans="1:18" x14ac:dyDescent="0.4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</row>
    <row r="1785" spans="1:18" x14ac:dyDescent="0.4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</row>
    <row r="1786" spans="1:18" x14ac:dyDescent="0.4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</row>
    <row r="1787" spans="1:18" x14ac:dyDescent="0.4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</row>
    <row r="1788" spans="1:18" x14ac:dyDescent="0.4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</row>
    <row r="1789" spans="1:18" x14ac:dyDescent="0.4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</row>
    <row r="1790" spans="1:18" x14ac:dyDescent="0.4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</row>
    <row r="1791" spans="1:18" x14ac:dyDescent="0.4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</row>
    <row r="1792" spans="1:18" x14ac:dyDescent="0.4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</row>
    <row r="1793" spans="1:18" x14ac:dyDescent="0.4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</row>
    <row r="1794" spans="1:18" x14ac:dyDescent="0.4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</row>
    <row r="1795" spans="1:18" x14ac:dyDescent="0.4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</row>
    <row r="1796" spans="1:18" x14ac:dyDescent="0.4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</row>
    <row r="1797" spans="1:18" x14ac:dyDescent="0.4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</row>
    <row r="1798" spans="1:18" x14ac:dyDescent="0.4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</row>
    <row r="1799" spans="1:18" x14ac:dyDescent="0.4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</row>
    <row r="1800" spans="1:18" x14ac:dyDescent="0.4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</row>
    <row r="1801" spans="1:18" x14ac:dyDescent="0.4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</row>
    <row r="1802" spans="1:18" x14ac:dyDescent="0.4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</row>
    <row r="1803" spans="1:18" x14ac:dyDescent="0.4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</row>
    <row r="1804" spans="1:18" x14ac:dyDescent="0.4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</row>
    <row r="1805" spans="1:18" x14ac:dyDescent="0.4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</row>
    <row r="1806" spans="1:18" x14ac:dyDescent="0.4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</row>
    <row r="1807" spans="1:18" x14ac:dyDescent="0.4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</row>
    <row r="1808" spans="1:18" x14ac:dyDescent="0.4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</row>
    <row r="1809" spans="1:18" x14ac:dyDescent="0.4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</row>
    <row r="1810" spans="1:18" x14ac:dyDescent="0.4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</row>
    <row r="1811" spans="1:18" x14ac:dyDescent="0.4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</row>
    <row r="1812" spans="1:18" x14ac:dyDescent="0.4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</row>
    <row r="1813" spans="1:18" x14ac:dyDescent="0.4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</row>
    <row r="1814" spans="1:18" x14ac:dyDescent="0.4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</row>
    <row r="1815" spans="1:18" x14ac:dyDescent="0.4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</row>
    <row r="1816" spans="1:18" x14ac:dyDescent="0.4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</row>
    <row r="1817" spans="1:18" x14ac:dyDescent="0.4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</row>
    <row r="1818" spans="1:18" x14ac:dyDescent="0.4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</row>
    <row r="1819" spans="1:18" x14ac:dyDescent="0.4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</row>
    <row r="1820" spans="1:18" x14ac:dyDescent="0.4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</row>
    <row r="1821" spans="1:18" x14ac:dyDescent="0.4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</row>
    <row r="1822" spans="1:18" x14ac:dyDescent="0.4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</row>
    <row r="1823" spans="1:18" x14ac:dyDescent="0.4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</row>
    <row r="1824" spans="1:18" x14ac:dyDescent="0.4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</row>
    <row r="1825" spans="1:18" x14ac:dyDescent="0.4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</row>
    <row r="1826" spans="1:18" x14ac:dyDescent="0.4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</row>
    <row r="1827" spans="1:18" x14ac:dyDescent="0.4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</row>
    <row r="1828" spans="1:18" x14ac:dyDescent="0.4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</row>
    <row r="1829" spans="1:18" x14ac:dyDescent="0.4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</row>
    <row r="1830" spans="1:18" x14ac:dyDescent="0.4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</row>
    <row r="1831" spans="1:18" x14ac:dyDescent="0.4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</row>
    <row r="1832" spans="1:18" x14ac:dyDescent="0.4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</row>
    <row r="1833" spans="1:18" x14ac:dyDescent="0.4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</row>
    <row r="1834" spans="1:18" x14ac:dyDescent="0.4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</row>
    <row r="1835" spans="1:18" x14ac:dyDescent="0.4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</row>
    <row r="1836" spans="1:18" x14ac:dyDescent="0.4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</row>
    <row r="1837" spans="1:18" x14ac:dyDescent="0.4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</row>
    <row r="1838" spans="1:18" x14ac:dyDescent="0.4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</row>
    <row r="1839" spans="1:18" x14ac:dyDescent="0.4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</row>
    <row r="1840" spans="1:18" x14ac:dyDescent="0.4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</row>
    <row r="1841" spans="1:18" x14ac:dyDescent="0.4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</row>
    <row r="1842" spans="1:18" x14ac:dyDescent="0.4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</row>
    <row r="1843" spans="1:18" x14ac:dyDescent="0.4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</row>
    <row r="1844" spans="1:18" x14ac:dyDescent="0.4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</row>
    <row r="1845" spans="1:18" x14ac:dyDescent="0.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</row>
    <row r="1846" spans="1:18" x14ac:dyDescent="0.4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</row>
    <row r="1847" spans="1:18" x14ac:dyDescent="0.4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</row>
    <row r="1848" spans="1:18" x14ac:dyDescent="0.4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</row>
    <row r="1849" spans="1:18" x14ac:dyDescent="0.4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</row>
    <row r="1850" spans="1:18" x14ac:dyDescent="0.4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</row>
    <row r="1851" spans="1:18" x14ac:dyDescent="0.4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</row>
    <row r="1852" spans="1:18" x14ac:dyDescent="0.4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</row>
    <row r="1853" spans="1:18" x14ac:dyDescent="0.4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</row>
    <row r="1854" spans="1:18" x14ac:dyDescent="0.4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</row>
    <row r="1855" spans="1:18" x14ac:dyDescent="0.4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</row>
    <row r="1856" spans="1:18" x14ac:dyDescent="0.4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</row>
    <row r="1857" spans="1:18" x14ac:dyDescent="0.4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</row>
    <row r="1858" spans="1:18" x14ac:dyDescent="0.4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</row>
    <row r="1859" spans="1:18" x14ac:dyDescent="0.4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</row>
    <row r="1860" spans="1:18" x14ac:dyDescent="0.4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</row>
    <row r="1861" spans="1:18" x14ac:dyDescent="0.4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</row>
    <row r="1862" spans="1:18" x14ac:dyDescent="0.4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</row>
    <row r="1863" spans="1:18" x14ac:dyDescent="0.4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</row>
    <row r="1864" spans="1:18" x14ac:dyDescent="0.4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</row>
    <row r="1865" spans="1:18" x14ac:dyDescent="0.4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</row>
    <row r="1866" spans="1:18" x14ac:dyDescent="0.4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</row>
    <row r="1867" spans="1:18" x14ac:dyDescent="0.4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</row>
    <row r="1868" spans="1:18" x14ac:dyDescent="0.4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</row>
    <row r="1869" spans="1:18" x14ac:dyDescent="0.4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</row>
    <row r="1870" spans="1:18" x14ac:dyDescent="0.4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</row>
    <row r="1871" spans="1:18" x14ac:dyDescent="0.4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</row>
    <row r="1872" spans="1:18" x14ac:dyDescent="0.4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</row>
    <row r="1873" spans="1:18" x14ac:dyDescent="0.4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</row>
    <row r="1874" spans="1:18" x14ac:dyDescent="0.4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</row>
    <row r="1875" spans="1:18" x14ac:dyDescent="0.4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</row>
    <row r="1876" spans="1:18" x14ac:dyDescent="0.4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</row>
    <row r="1877" spans="1:18" x14ac:dyDescent="0.4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</row>
    <row r="1878" spans="1:18" x14ac:dyDescent="0.4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</row>
    <row r="1879" spans="1:18" x14ac:dyDescent="0.4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</row>
    <row r="1880" spans="1:18" x14ac:dyDescent="0.4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</row>
    <row r="1881" spans="1:18" x14ac:dyDescent="0.4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</row>
    <row r="1882" spans="1:18" x14ac:dyDescent="0.4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</row>
    <row r="1883" spans="1:18" x14ac:dyDescent="0.4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</row>
    <row r="1884" spans="1:18" x14ac:dyDescent="0.4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</row>
    <row r="1885" spans="1:18" x14ac:dyDescent="0.4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</row>
    <row r="1886" spans="1:18" x14ac:dyDescent="0.4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</row>
    <row r="1887" spans="1:18" x14ac:dyDescent="0.4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</row>
    <row r="1888" spans="1:18" x14ac:dyDescent="0.4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</row>
    <row r="1889" spans="1:18" x14ac:dyDescent="0.4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</row>
    <row r="1890" spans="1:18" x14ac:dyDescent="0.4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</row>
    <row r="1891" spans="1:18" x14ac:dyDescent="0.4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</row>
    <row r="1892" spans="1:18" x14ac:dyDescent="0.4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</row>
    <row r="1893" spans="1:18" x14ac:dyDescent="0.4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</row>
    <row r="1894" spans="1:18" x14ac:dyDescent="0.4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</row>
    <row r="1895" spans="1:18" x14ac:dyDescent="0.4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</row>
    <row r="1896" spans="1:18" x14ac:dyDescent="0.4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</row>
    <row r="1897" spans="1:18" x14ac:dyDescent="0.4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</row>
    <row r="1898" spans="1:18" x14ac:dyDescent="0.4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</row>
    <row r="1899" spans="1:18" x14ac:dyDescent="0.4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</row>
    <row r="1900" spans="1:18" x14ac:dyDescent="0.4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</row>
    <row r="1901" spans="1:18" x14ac:dyDescent="0.4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</row>
    <row r="1902" spans="1:18" x14ac:dyDescent="0.4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</row>
    <row r="1903" spans="1:18" x14ac:dyDescent="0.4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</row>
    <row r="1904" spans="1:18" x14ac:dyDescent="0.4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</row>
    <row r="1905" spans="1:18" x14ac:dyDescent="0.4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</row>
    <row r="1906" spans="1:18" x14ac:dyDescent="0.4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</row>
    <row r="1907" spans="1:18" x14ac:dyDescent="0.4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</row>
    <row r="1908" spans="1:18" x14ac:dyDescent="0.4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</row>
    <row r="1909" spans="1:18" x14ac:dyDescent="0.4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</row>
    <row r="1910" spans="1:18" x14ac:dyDescent="0.4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</row>
    <row r="1911" spans="1:18" x14ac:dyDescent="0.4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</row>
    <row r="1912" spans="1:18" x14ac:dyDescent="0.4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</row>
    <row r="1913" spans="1:18" x14ac:dyDescent="0.4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</row>
    <row r="1914" spans="1:18" x14ac:dyDescent="0.4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</row>
    <row r="1915" spans="1:18" x14ac:dyDescent="0.4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</row>
    <row r="1916" spans="1:18" x14ac:dyDescent="0.4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</row>
    <row r="1917" spans="1:18" x14ac:dyDescent="0.4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</row>
    <row r="1918" spans="1:18" x14ac:dyDescent="0.4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</row>
    <row r="1919" spans="1:18" x14ac:dyDescent="0.4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</row>
    <row r="1920" spans="1:18" x14ac:dyDescent="0.4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</row>
    <row r="1921" spans="1:18" x14ac:dyDescent="0.4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</row>
    <row r="1922" spans="1:18" x14ac:dyDescent="0.4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</row>
    <row r="1923" spans="1:18" x14ac:dyDescent="0.4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</row>
    <row r="1924" spans="1:18" x14ac:dyDescent="0.4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</row>
    <row r="1925" spans="1:18" x14ac:dyDescent="0.4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</row>
    <row r="1926" spans="1:18" x14ac:dyDescent="0.4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</row>
    <row r="1927" spans="1:18" x14ac:dyDescent="0.4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</row>
    <row r="1928" spans="1:18" x14ac:dyDescent="0.4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</row>
    <row r="1929" spans="1:18" x14ac:dyDescent="0.4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</row>
    <row r="1930" spans="1:18" x14ac:dyDescent="0.4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</row>
    <row r="1931" spans="1:18" x14ac:dyDescent="0.4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</row>
    <row r="1932" spans="1:18" x14ac:dyDescent="0.4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</row>
    <row r="1933" spans="1:18" x14ac:dyDescent="0.4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</row>
    <row r="1934" spans="1:18" x14ac:dyDescent="0.4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</row>
    <row r="1935" spans="1:18" x14ac:dyDescent="0.4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</row>
    <row r="1936" spans="1:18" x14ac:dyDescent="0.4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</row>
    <row r="1937" spans="1:18" x14ac:dyDescent="0.4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</row>
    <row r="1938" spans="1:18" x14ac:dyDescent="0.4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</row>
    <row r="1939" spans="1:18" x14ac:dyDescent="0.4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</row>
    <row r="1940" spans="1:18" x14ac:dyDescent="0.4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</row>
    <row r="1941" spans="1:18" x14ac:dyDescent="0.4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</row>
    <row r="1942" spans="1:18" x14ac:dyDescent="0.4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</row>
    <row r="1943" spans="1:18" x14ac:dyDescent="0.4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</row>
    <row r="1944" spans="1:18" x14ac:dyDescent="0.4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</row>
    <row r="1945" spans="1:18" x14ac:dyDescent="0.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</row>
    <row r="1946" spans="1:18" x14ac:dyDescent="0.4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</row>
    <row r="1947" spans="1:18" x14ac:dyDescent="0.4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</row>
    <row r="1948" spans="1:18" x14ac:dyDescent="0.4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</row>
    <row r="1949" spans="1:18" x14ac:dyDescent="0.4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</row>
    <row r="1950" spans="1:18" x14ac:dyDescent="0.4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</row>
    <row r="1951" spans="1:18" x14ac:dyDescent="0.4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</row>
    <row r="1952" spans="1:18" x14ac:dyDescent="0.4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</row>
    <row r="1953" spans="1:18" x14ac:dyDescent="0.4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</row>
    <row r="1954" spans="1:18" x14ac:dyDescent="0.4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</row>
    <row r="1955" spans="1:18" x14ac:dyDescent="0.4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</row>
    <row r="1956" spans="1:18" x14ac:dyDescent="0.4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</row>
    <row r="1957" spans="1:18" x14ac:dyDescent="0.4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</row>
    <row r="1958" spans="1:18" x14ac:dyDescent="0.4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</row>
    <row r="1959" spans="1:18" x14ac:dyDescent="0.4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</row>
    <row r="1960" spans="1:18" x14ac:dyDescent="0.4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</row>
    <row r="1961" spans="1:18" x14ac:dyDescent="0.4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</row>
    <row r="1962" spans="1:18" x14ac:dyDescent="0.4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</row>
    <row r="1963" spans="1:18" x14ac:dyDescent="0.4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</row>
    <row r="1964" spans="1:18" x14ac:dyDescent="0.4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</row>
    <row r="1965" spans="1:18" x14ac:dyDescent="0.4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</row>
    <row r="1966" spans="1:18" x14ac:dyDescent="0.4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</row>
    <row r="1967" spans="1:18" x14ac:dyDescent="0.4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</row>
    <row r="1968" spans="1:18" x14ac:dyDescent="0.4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</row>
    <row r="1969" spans="1:18" x14ac:dyDescent="0.4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</row>
    <row r="1970" spans="1:18" x14ac:dyDescent="0.4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</row>
    <row r="1971" spans="1:18" x14ac:dyDescent="0.4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</row>
    <row r="1972" spans="1:18" x14ac:dyDescent="0.4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</row>
    <row r="1973" spans="1:18" x14ac:dyDescent="0.4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</row>
    <row r="1974" spans="1:18" x14ac:dyDescent="0.4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</row>
    <row r="1975" spans="1:18" x14ac:dyDescent="0.4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</row>
    <row r="1976" spans="1:18" x14ac:dyDescent="0.4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</row>
    <row r="1977" spans="1:18" x14ac:dyDescent="0.4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</row>
    <row r="1978" spans="1:18" x14ac:dyDescent="0.4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</row>
    <row r="1979" spans="1:18" x14ac:dyDescent="0.4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</row>
    <row r="1980" spans="1:18" x14ac:dyDescent="0.4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</row>
    <row r="1981" spans="1:18" x14ac:dyDescent="0.4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</row>
    <row r="1982" spans="1:18" x14ac:dyDescent="0.4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</row>
    <row r="1983" spans="1:18" x14ac:dyDescent="0.4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</row>
    <row r="1984" spans="1:18" x14ac:dyDescent="0.4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</row>
    <row r="1985" spans="1:18" x14ac:dyDescent="0.4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</row>
    <row r="1986" spans="1:18" x14ac:dyDescent="0.4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</row>
    <row r="1987" spans="1:18" x14ac:dyDescent="0.4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</row>
    <row r="1988" spans="1:18" x14ac:dyDescent="0.4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</row>
    <row r="1989" spans="1:18" x14ac:dyDescent="0.4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</row>
    <row r="1990" spans="1:18" x14ac:dyDescent="0.4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</row>
    <row r="1991" spans="1:18" x14ac:dyDescent="0.4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</row>
    <row r="1992" spans="1:18" x14ac:dyDescent="0.4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</row>
    <row r="1993" spans="1:18" x14ac:dyDescent="0.4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</row>
    <row r="1994" spans="1:18" x14ac:dyDescent="0.4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</row>
    <row r="1995" spans="1:18" x14ac:dyDescent="0.4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</row>
    <row r="1996" spans="1:18" x14ac:dyDescent="0.4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</row>
    <row r="1997" spans="1:18" x14ac:dyDescent="0.4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</row>
    <row r="1998" spans="1:18" x14ac:dyDescent="0.4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</row>
    <row r="1999" spans="1:18" x14ac:dyDescent="0.4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</row>
    <row r="2000" spans="1:18" x14ac:dyDescent="0.4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</row>
  </sheetData>
  <mergeCells count="5">
    <mergeCell ref="B1:E1"/>
    <mergeCell ref="B3:E3"/>
    <mergeCell ref="C4:E4"/>
    <mergeCell ref="C5:E5"/>
    <mergeCell ref="C6:E6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363711C1-93E8-4A78-BA37-AB6D5C3DE9B6}">
          <xm:f>Transactions!$B$20:$G$773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workbookViewId="0"/>
  </sheetViews>
  <sheetFormatPr defaultRowHeight="14.25" x14ac:dyDescent="0.45"/>
  <cols>
    <col min="2" max="2" width="30.73046875" bestFit="1" customWidth="1"/>
    <col min="3" max="3" width="14.33203125" bestFit="1" customWidth="1"/>
    <col min="6" max="6" width="18.265625" bestFit="1" customWidth="1"/>
    <col min="7" max="8" width="17.53125" bestFit="1" customWidth="1"/>
    <col min="9" max="9" width="14.33203125" bestFit="1" customWidth="1"/>
  </cols>
  <sheetData>
    <row r="1" spans="1:18" ht="38.25" x14ac:dyDescent="1.1000000000000001">
      <c r="A1" s="1"/>
      <c r="B1" s="2" t="s">
        <v>0</v>
      </c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x14ac:dyDescent="0.7">
      <c r="A3" s="3"/>
      <c r="B3" s="4" t="s">
        <v>237</v>
      </c>
      <c r="C3" s="4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 s="3"/>
      <c r="B4" s="3"/>
      <c r="C4" s="5" t="s">
        <v>238</v>
      </c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 s="3"/>
      <c r="B5" s="3"/>
      <c r="C5" s="5" t="s">
        <v>252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3.25" x14ac:dyDescent="0.7">
      <c r="A7" s="3"/>
      <c r="B7" s="18" t="s">
        <v>242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899999999999999" x14ac:dyDescent="0.5">
      <c r="A9" s="3"/>
      <c r="B9" s="21" t="s">
        <v>253</v>
      </c>
      <c r="C9" s="35">
        <f>SUM(ExpensesByCategoryTable[TOTAL SPENT])</f>
        <v>75792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899999999999999" x14ac:dyDescent="0.5">
      <c r="A10" s="3"/>
      <c r="B10" s="21" t="s">
        <v>254</v>
      </c>
      <c r="C10" s="36">
        <f>COUNT(TransactionsTable[DATE])</f>
        <v>753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899999999999999" x14ac:dyDescent="0.5">
      <c r="A11" s="3"/>
      <c r="B11" s="21" t="s">
        <v>255</v>
      </c>
      <c r="C11" s="37">
        <f>C9/C10</f>
        <v>100.65338645418326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5.75" x14ac:dyDescent="0.5">
      <c r="A28" s="3"/>
      <c r="B28" s="20" t="s">
        <v>256</v>
      </c>
      <c r="C28" s="20"/>
      <c r="D28" s="20"/>
      <c r="E28" s="3"/>
      <c r="F28" s="6" t="s">
        <v>257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45">
      <c r="A29" s="3"/>
      <c r="B29" s="8" t="s">
        <v>258</v>
      </c>
      <c r="C29" s="8" t="s">
        <v>259</v>
      </c>
      <c r="D29" s="3"/>
      <c r="E29" s="3"/>
      <c r="F29" s="8" t="s">
        <v>16</v>
      </c>
      <c r="G29" s="8" t="s">
        <v>260</v>
      </c>
      <c r="H29" s="8" t="s">
        <v>261</v>
      </c>
      <c r="I29" s="8" t="s">
        <v>259</v>
      </c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45">
      <c r="A30" s="3"/>
      <c r="B30" s="17" t="s">
        <v>28</v>
      </c>
      <c r="C30" s="22">
        <f>SUMIF(TransactionsTable[CATEGORY], ExpensesByCategoryTable[[#This Row],[EXPENSE CATEGORY]],TransactionsTable[AMOUNT])</f>
        <v>7655</v>
      </c>
      <c r="D30" s="3"/>
      <c r="E30" s="3"/>
      <c r="F30" s="32">
        <v>42430</v>
      </c>
      <c r="G30" s="22">
        <f>SUMIFS(TransactionsTable[AMOUNT], TransactionsTable[MONTH],ExpensesByMonthTable[[#This Row],[MONTH]],TransactionsTable[TYPEOFDAY],"Weekend")</f>
        <v>145</v>
      </c>
      <c r="H30" s="22">
        <f>SUMIFS(TransactionsTable[AMOUNT], TransactionsTable[MONTH],ExpensesByMonthTable[[#This Row],[MONTH]],TransactionsTable[TYPEOFDAY],"Weekday")</f>
        <v>3221</v>
      </c>
      <c r="I30" s="22">
        <f>SUMIF(TransactionsTable[MONTH], ExpensesByMonthTable[[#This Row],[MONTH]],TransactionsTable[AMOUNT])</f>
        <v>3366</v>
      </c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45">
      <c r="A31" s="3"/>
      <c r="B31" s="11" t="s">
        <v>50</v>
      </c>
      <c r="C31" s="23">
        <f>SUMIF(TransactionsTable[CATEGORY], ExpensesByCategoryTable[[#This Row],[EXPENSE CATEGORY]],TransactionsTable[AMOUNT])</f>
        <v>10400</v>
      </c>
      <c r="D31" s="3"/>
      <c r="E31" s="3"/>
      <c r="F31" s="33">
        <v>42401</v>
      </c>
      <c r="G31" s="23">
        <f>SUMIFS(TransactionsTable[AMOUNT], TransactionsTable[MONTH],ExpensesByMonthTable[[#This Row],[MONTH]],TransactionsTable[TYPEOFDAY],"Weekend")</f>
        <v>374</v>
      </c>
      <c r="H31" s="23">
        <f>SUMIFS(TransactionsTable[AMOUNT], TransactionsTable[MONTH],ExpensesByMonthTable[[#This Row],[MONTH]],TransactionsTable[TYPEOFDAY],"Weekday")</f>
        <v>2522</v>
      </c>
      <c r="I31" s="23">
        <f>SUMIF(TransactionsTable[MONTH], ExpensesByMonthTable[[#This Row],[MONTH]],TransactionsTable[AMOUNT])</f>
        <v>2896</v>
      </c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45">
      <c r="A32" s="3"/>
      <c r="B32" s="11" t="s">
        <v>26</v>
      </c>
      <c r="C32" s="23">
        <f>SUMIF(TransactionsTable[CATEGORY], ExpensesByCategoryTable[[#This Row],[EXPENSE CATEGORY]],TransactionsTable[AMOUNT])</f>
        <v>8463</v>
      </c>
      <c r="D32" s="3"/>
      <c r="E32" s="3"/>
      <c r="F32" s="33">
        <v>42370</v>
      </c>
      <c r="G32" s="23">
        <f>SUMIFS(TransactionsTable[AMOUNT], TransactionsTable[MONTH],ExpensesByMonthTable[[#This Row],[MONTH]],TransactionsTable[TYPEOFDAY],"Weekend")</f>
        <v>272</v>
      </c>
      <c r="H32" s="23">
        <f>SUMIFS(TransactionsTable[AMOUNT], TransactionsTable[MONTH],ExpensesByMonthTable[[#This Row],[MONTH]],TransactionsTable[TYPEOFDAY],"Weekday")</f>
        <v>1903</v>
      </c>
      <c r="I32" s="23">
        <f>SUMIF(TransactionsTable[MONTH], ExpensesByMonthTable[[#This Row],[MONTH]],TransactionsTable[AMOUNT])</f>
        <v>2175</v>
      </c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45">
      <c r="A33" s="3"/>
      <c r="B33" s="11" t="s">
        <v>18</v>
      </c>
      <c r="C33" s="23">
        <f>SUMIF(TransactionsTable[CATEGORY], ExpensesByCategoryTable[[#This Row],[EXPENSE CATEGORY]],TransactionsTable[AMOUNT])</f>
        <v>3939</v>
      </c>
      <c r="D33" s="3"/>
      <c r="E33" s="3"/>
      <c r="F33" s="33">
        <v>42339</v>
      </c>
      <c r="G33" s="23">
        <f>SUMIFS(TransactionsTable[AMOUNT], TransactionsTable[MONTH],ExpensesByMonthTable[[#This Row],[MONTH]],TransactionsTable[TYPEOFDAY],"Weekend")</f>
        <v>2922</v>
      </c>
      <c r="H33" s="23">
        <f>SUMIFS(TransactionsTable[AMOUNT], TransactionsTable[MONTH],ExpensesByMonthTable[[#This Row],[MONTH]],TransactionsTable[TYPEOFDAY],"Weekday")</f>
        <v>9042</v>
      </c>
      <c r="I33" s="23">
        <f>SUMIF(TransactionsTable[MONTH], ExpensesByMonthTable[[#This Row],[MONTH]],TransactionsTable[AMOUNT])</f>
        <v>11964</v>
      </c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45">
      <c r="A34" s="3"/>
      <c r="B34" s="11" t="s">
        <v>24</v>
      </c>
      <c r="C34" s="23">
        <f>SUMIF(TransactionsTable[CATEGORY], ExpensesByCategoryTable[[#This Row],[EXPENSE CATEGORY]],TransactionsTable[AMOUNT])</f>
        <v>18750</v>
      </c>
      <c r="D34" s="3"/>
      <c r="E34" s="3"/>
      <c r="F34" s="33">
        <v>42309</v>
      </c>
      <c r="G34" s="23">
        <f>SUMIFS(TransactionsTable[AMOUNT], TransactionsTable[MONTH],ExpensesByMonthTable[[#This Row],[MONTH]],TransactionsTable[TYPEOFDAY],"Weekend")</f>
        <v>2069</v>
      </c>
      <c r="H34" s="23">
        <f>SUMIFS(TransactionsTable[AMOUNT], TransactionsTable[MONTH],ExpensesByMonthTable[[#This Row],[MONTH]],TransactionsTable[TYPEOFDAY],"Weekday")</f>
        <v>2724</v>
      </c>
      <c r="I34" s="23">
        <f>SUMIF(TransactionsTable[MONTH], ExpensesByMonthTable[[#This Row],[MONTH]],TransactionsTable[AMOUNT])</f>
        <v>4793</v>
      </c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45">
      <c r="A35" s="3"/>
      <c r="B35" s="11" t="s">
        <v>22</v>
      </c>
      <c r="C35" s="23">
        <f>SUMIF(TransactionsTable[CATEGORY], ExpensesByCategoryTable[[#This Row],[EXPENSE CATEGORY]],TransactionsTable[AMOUNT])</f>
        <v>5999</v>
      </c>
      <c r="D35" s="3"/>
      <c r="E35" s="3"/>
      <c r="F35" s="33">
        <v>42278</v>
      </c>
      <c r="G35" s="23">
        <f>SUMIFS(TransactionsTable[AMOUNT], TransactionsTable[MONTH],ExpensesByMonthTable[[#This Row],[MONTH]],TransactionsTable[TYPEOFDAY],"Weekend")</f>
        <v>2206</v>
      </c>
      <c r="H35" s="23">
        <f>SUMIFS(TransactionsTable[AMOUNT], TransactionsTable[MONTH],ExpensesByMonthTable[[#This Row],[MONTH]],TransactionsTable[TYPEOFDAY],"Weekday")</f>
        <v>1962</v>
      </c>
      <c r="I35" s="23">
        <f>SUMIF(TransactionsTable[MONTH], ExpensesByMonthTable[[#This Row],[MONTH]],TransactionsTable[AMOUNT])</f>
        <v>4168</v>
      </c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45">
      <c r="A36" s="3"/>
      <c r="B36" s="11" t="s">
        <v>20</v>
      </c>
      <c r="C36" s="23">
        <f>SUMIF(TransactionsTable[CATEGORY], ExpensesByCategoryTable[[#This Row],[EXPENSE CATEGORY]],TransactionsTable[AMOUNT])</f>
        <v>420</v>
      </c>
      <c r="D36" s="3"/>
      <c r="E36" s="3"/>
      <c r="F36" s="33">
        <v>42248</v>
      </c>
      <c r="G36" s="23">
        <f>SUMIFS(TransactionsTable[AMOUNT], TransactionsTable[MONTH],ExpensesByMonthTable[[#This Row],[MONTH]],TransactionsTable[TYPEOFDAY],"Weekend")</f>
        <v>1268</v>
      </c>
      <c r="H36" s="23">
        <f>SUMIFS(TransactionsTable[AMOUNT], TransactionsTable[MONTH],ExpensesByMonthTable[[#This Row],[MONTH]],TransactionsTable[TYPEOFDAY],"Weekday")</f>
        <v>1696</v>
      </c>
      <c r="I36" s="23">
        <f>SUMIF(TransactionsTable[MONTH], ExpensesByMonthTable[[#This Row],[MONTH]],TransactionsTable[AMOUNT])</f>
        <v>2964</v>
      </c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45">
      <c r="A37" s="3"/>
      <c r="B37" s="11" t="s">
        <v>32</v>
      </c>
      <c r="C37" s="23">
        <f>SUMIF(TransactionsTable[CATEGORY], ExpensesByCategoryTable[[#This Row],[EXPENSE CATEGORY]],TransactionsTable[AMOUNT])</f>
        <v>3888</v>
      </c>
      <c r="D37" s="3"/>
      <c r="E37" s="3"/>
      <c r="F37" s="33">
        <v>42217</v>
      </c>
      <c r="G37" s="23">
        <f>SUMIFS(TransactionsTable[AMOUNT], TransactionsTable[MONTH],ExpensesByMonthTable[[#This Row],[MONTH]],TransactionsTable[TYPEOFDAY],"Weekend")</f>
        <v>890</v>
      </c>
      <c r="H37" s="23">
        <f>SUMIFS(TransactionsTable[AMOUNT], TransactionsTable[MONTH],ExpensesByMonthTable[[#This Row],[MONTH]],TransactionsTable[TYPEOFDAY],"Weekday")</f>
        <v>2750</v>
      </c>
      <c r="I37" s="23">
        <f>SUMIF(TransactionsTable[MONTH], ExpensesByMonthTable[[#This Row],[MONTH]],TransactionsTable[AMOUNT])</f>
        <v>3640</v>
      </c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45">
      <c r="A38" s="3"/>
      <c r="B38" s="11" t="s">
        <v>69</v>
      </c>
      <c r="C38" s="23">
        <f>SUMIF(TransactionsTable[CATEGORY], ExpensesByCategoryTable[[#This Row],[EXPENSE CATEGORY]],TransactionsTable[AMOUNT])</f>
        <v>16278</v>
      </c>
      <c r="D38" s="3"/>
      <c r="E38" s="3"/>
      <c r="F38" s="33">
        <v>42186</v>
      </c>
      <c r="G38" s="23">
        <f>SUMIFS(TransactionsTable[AMOUNT], TransactionsTable[MONTH],ExpensesByMonthTable[[#This Row],[MONTH]],TransactionsTable[TYPEOFDAY],"Weekend")</f>
        <v>1186</v>
      </c>
      <c r="H38" s="23">
        <f>SUMIFS(TransactionsTable[AMOUNT], TransactionsTable[MONTH],ExpensesByMonthTable[[#This Row],[MONTH]],TransactionsTable[TYPEOFDAY],"Weekday")</f>
        <v>6121</v>
      </c>
      <c r="I38" s="23">
        <f>SUMIF(TransactionsTable[MONTH], ExpensesByMonthTable[[#This Row],[MONTH]],TransactionsTable[AMOUNT])</f>
        <v>7307</v>
      </c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45">
      <c r="A39" s="3"/>
      <c r="B39" s="7" t="s">
        <v>262</v>
      </c>
      <c r="C39" s="34">
        <f>SUM(ExpensesByCategoryTable[TOTAL SPENT])</f>
        <v>75792</v>
      </c>
      <c r="D39" s="3"/>
      <c r="E39" s="3"/>
      <c r="F39" s="33">
        <v>42156</v>
      </c>
      <c r="G39" s="23">
        <f>SUMIFS(TransactionsTable[AMOUNT], TransactionsTable[MONTH],ExpensesByMonthTable[[#This Row],[MONTH]],TransactionsTable[TYPEOFDAY],"Weekend")</f>
        <v>473</v>
      </c>
      <c r="H39" s="23">
        <f>SUMIFS(TransactionsTable[AMOUNT], TransactionsTable[MONTH],ExpensesByMonthTable[[#This Row],[MONTH]],TransactionsTable[TYPEOFDAY],"Weekday")</f>
        <v>3497</v>
      </c>
      <c r="I39" s="23">
        <f>SUMIF(TransactionsTable[MONTH], ExpensesByMonthTable[[#This Row],[MONTH]],TransactionsTable[AMOUNT])</f>
        <v>3970</v>
      </c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45">
      <c r="A40" s="3"/>
      <c r="B40" s="11"/>
      <c r="C40" s="23"/>
      <c r="D40" s="3"/>
      <c r="E40" s="3"/>
      <c r="F40" s="33">
        <v>42125</v>
      </c>
      <c r="G40" s="23">
        <f>SUMIFS(TransactionsTable[AMOUNT], TransactionsTable[MONTH],ExpensesByMonthTable[[#This Row],[MONTH]],TransactionsTable[TYPEOFDAY],"Weekend")</f>
        <v>3004</v>
      </c>
      <c r="H40" s="23">
        <f>SUMIFS(TransactionsTable[AMOUNT], TransactionsTable[MONTH],ExpensesByMonthTable[[#This Row],[MONTH]],TransactionsTable[TYPEOFDAY],"Weekday")</f>
        <v>5127</v>
      </c>
      <c r="I40" s="23">
        <f>SUMIF(TransactionsTable[MONTH], ExpensesByMonthTable[[#This Row],[MONTH]],TransactionsTable[AMOUNT])</f>
        <v>8131</v>
      </c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45">
      <c r="A41" s="3"/>
      <c r="B41" s="11"/>
      <c r="C41" s="23"/>
      <c r="D41" s="3"/>
      <c r="E41" s="3"/>
      <c r="F41" s="33">
        <v>42095</v>
      </c>
      <c r="G41" s="23">
        <f>SUMIFS(TransactionsTable[AMOUNT], TransactionsTable[MONTH],ExpensesByMonthTable[[#This Row],[MONTH]],TransactionsTable[TYPEOFDAY],"Weekend")</f>
        <v>1596</v>
      </c>
      <c r="H41" s="23">
        <f>SUMIFS(TransactionsTable[AMOUNT], TransactionsTable[MONTH],ExpensesByMonthTable[[#This Row],[MONTH]],TransactionsTable[TYPEOFDAY],"Weekday")</f>
        <v>4162</v>
      </c>
      <c r="I41" s="23">
        <f>SUMIF(TransactionsTable[MONTH], ExpensesByMonthTable[[#This Row],[MONTH]],TransactionsTable[AMOUNT])</f>
        <v>5758</v>
      </c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45">
      <c r="A42" s="3"/>
      <c r="B42" s="11"/>
      <c r="C42" s="23"/>
      <c r="D42" s="3"/>
      <c r="E42" s="3"/>
      <c r="F42" s="33">
        <v>42064</v>
      </c>
      <c r="G42" s="23">
        <f>SUMIFS(TransactionsTable[AMOUNT], TransactionsTable[MONTH],ExpensesByMonthTable[[#This Row],[MONTH]],TransactionsTable[TYPEOFDAY],"Weekend")</f>
        <v>1069</v>
      </c>
      <c r="H42" s="23">
        <f>SUMIFS(TransactionsTable[AMOUNT], TransactionsTable[MONTH],ExpensesByMonthTable[[#This Row],[MONTH]],TransactionsTable[TYPEOFDAY],"Weekday")</f>
        <v>3420</v>
      </c>
      <c r="I42" s="23">
        <f>SUMIF(TransactionsTable[MONTH], ExpensesByMonthTable[[#This Row],[MONTH]],TransactionsTable[AMOUNT])</f>
        <v>4489</v>
      </c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45">
      <c r="A43" s="3"/>
      <c r="B43" s="11"/>
      <c r="C43" s="23"/>
      <c r="D43" s="3"/>
      <c r="E43" s="3"/>
      <c r="F43" s="33">
        <v>42036</v>
      </c>
      <c r="G43" s="23">
        <f>SUMIFS(TransactionsTable[AMOUNT], TransactionsTable[MONTH],ExpensesByMonthTable[[#This Row],[MONTH]],TransactionsTable[TYPEOFDAY],"Weekend")</f>
        <v>4825</v>
      </c>
      <c r="H43" s="23">
        <f>SUMIFS(TransactionsTable[AMOUNT], TransactionsTable[MONTH],ExpensesByMonthTable[[#This Row],[MONTH]],TransactionsTable[TYPEOFDAY],"Weekday")</f>
        <v>1648</v>
      </c>
      <c r="I43" s="23">
        <f>SUMIF(TransactionsTable[MONTH], ExpensesByMonthTable[[#This Row],[MONTH]],TransactionsTable[AMOUNT])</f>
        <v>6473</v>
      </c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45">
      <c r="A44" s="3"/>
      <c r="B44" s="11"/>
      <c r="C44" s="23"/>
      <c r="D44" s="3"/>
      <c r="E44" s="3"/>
      <c r="F44" s="33">
        <v>42005</v>
      </c>
      <c r="G44" s="23">
        <f>SUMIFS(TransactionsTable[AMOUNT], TransactionsTable[MONTH],ExpensesByMonthTable[[#This Row],[MONTH]],TransactionsTable[TYPEOFDAY],"Weekend")</f>
        <v>616</v>
      </c>
      <c r="H44" s="23">
        <f>SUMIFS(TransactionsTable[AMOUNT], TransactionsTable[MONTH],ExpensesByMonthTable[[#This Row],[MONTH]],TransactionsTable[TYPEOFDAY],"Weekday")</f>
        <v>3082</v>
      </c>
      <c r="I44" s="23">
        <f>SUMIF(TransactionsTable[MONTH], ExpensesByMonthTable[[#This Row],[MONTH]],TransactionsTable[AMOUNT])</f>
        <v>3698</v>
      </c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45">
      <c r="A45" s="3"/>
      <c r="B45" s="11"/>
      <c r="C45" s="23"/>
      <c r="D45" s="3"/>
      <c r="E45" s="3"/>
      <c r="F45" s="7" t="s">
        <v>262</v>
      </c>
      <c r="G45" s="34"/>
      <c r="H45" s="34"/>
      <c r="I45" s="34">
        <f>SUM(ExpensesByMonthTable[TOTAL SPENT])</f>
        <v>75792</v>
      </c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45">
      <c r="A46" s="3"/>
      <c r="B46" s="11"/>
      <c r="C46" s="23"/>
      <c r="D46" s="3"/>
      <c r="E46" s="3"/>
      <c r="F46" s="33"/>
      <c r="G46" s="23"/>
      <c r="H46" s="23"/>
      <c r="I46" s="2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45">
      <c r="A47" s="3"/>
      <c r="B47" s="11"/>
      <c r="C47" s="23"/>
      <c r="D47" s="3"/>
      <c r="E47" s="3"/>
      <c r="F47" s="11"/>
      <c r="G47" s="23"/>
      <c r="H47" s="23"/>
      <c r="I47" s="2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45">
      <c r="A48" s="3"/>
      <c r="B48" s="11"/>
      <c r="C48" s="23"/>
      <c r="D48" s="3"/>
      <c r="E48" s="3"/>
      <c r="F48" s="11"/>
      <c r="G48" s="23"/>
      <c r="H48" s="23"/>
      <c r="I48" s="2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45">
      <c r="A49" s="3"/>
      <c r="B49" s="11"/>
      <c r="C49" s="23"/>
      <c r="D49" s="3"/>
      <c r="E49" s="3"/>
      <c r="F49" s="11"/>
      <c r="G49" s="23"/>
      <c r="H49" s="23"/>
      <c r="I49" s="2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45">
      <c r="A50" s="3"/>
      <c r="B50" s="11"/>
      <c r="C50" s="23"/>
      <c r="D50" s="3"/>
      <c r="E50" s="3"/>
      <c r="F50" s="11"/>
      <c r="G50" s="23"/>
      <c r="H50" s="23"/>
      <c r="I50" s="2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45">
      <c r="A51" s="3"/>
      <c r="B51" s="11"/>
      <c r="C51" s="23"/>
      <c r="D51" s="3"/>
      <c r="E51" s="3"/>
      <c r="F51" s="11"/>
      <c r="G51" s="23"/>
      <c r="H51" s="23"/>
      <c r="I51" s="2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45">
      <c r="A52" s="3"/>
      <c r="B52" s="11"/>
      <c r="C52" s="23"/>
      <c r="D52" s="3"/>
      <c r="E52" s="3"/>
      <c r="F52" s="11"/>
      <c r="G52" s="23"/>
      <c r="H52" s="23"/>
      <c r="I52" s="2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45">
      <c r="A53" s="3"/>
      <c r="B53" s="11"/>
      <c r="C53" s="23"/>
      <c r="D53" s="3"/>
      <c r="E53" s="3"/>
      <c r="F53" s="11"/>
      <c r="G53" s="23"/>
      <c r="H53" s="23"/>
      <c r="I53" s="2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45">
      <c r="A54" s="3"/>
      <c r="B54" s="11"/>
      <c r="C54" s="23"/>
      <c r="D54" s="3"/>
      <c r="E54" s="3"/>
      <c r="F54" s="11"/>
      <c r="G54" s="23"/>
      <c r="H54" s="23"/>
      <c r="I54" s="2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45">
      <c r="A55" s="3"/>
      <c r="B55" s="11"/>
      <c r="C55" s="23"/>
      <c r="D55" s="3"/>
      <c r="E55" s="3"/>
      <c r="F55" s="11"/>
      <c r="G55" s="23"/>
      <c r="H55" s="23"/>
      <c r="I55" s="2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45">
      <c r="A56" s="3"/>
      <c r="B56" s="11"/>
      <c r="C56" s="23"/>
      <c r="D56" s="3"/>
      <c r="E56" s="3"/>
      <c r="F56" s="11"/>
      <c r="G56" s="23"/>
      <c r="H56" s="23"/>
      <c r="I56" s="2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45">
      <c r="A57" s="3"/>
      <c r="B57" s="11"/>
      <c r="C57" s="23"/>
      <c r="D57" s="3"/>
      <c r="E57" s="3"/>
      <c r="F57" s="11"/>
      <c r="G57" s="23"/>
      <c r="H57" s="23"/>
      <c r="I57" s="2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45">
      <c r="A58" s="3"/>
      <c r="B58" s="11"/>
      <c r="C58" s="23"/>
      <c r="D58" s="3"/>
      <c r="E58" s="3"/>
      <c r="F58" s="11"/>
      <c r="G58" s="23"/>
      <c r="H58" s="23"/>
      <c r="I58" s="2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45">
      <c r="A59" s="3"/>
      <c r="B59" s="11"/>
      <c r="C59" s="23"/>
      <c r="D59" s="3"/>
      <c r="E59" s="3"/>
      <c r="F59" s="11"/>
      <c r="G59" s="23"/>
      <c r="H59" s="23"/>
      <c r="I59" s="2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45">
      <c r="A60" s="3"/>
      <c r="B60" s="11"/>
      <c r="C60" s="23"/>
      <c r="D60" s="3"/>
      <c r="E60" s="3"/>
      <c r="F60" s="11"/>
      <c r="G60" s="23"/>
      <c r="H60" s="23"/>
      <c r="I60" s="2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45">
      <c r="A61" s="3"/>
      <c r="B61" s="11"/>
      <c r="C61" s="23"/>
      <c r="D61" s="3"/>
      <c r="E61" s="3"/>
      <c r="F61" s="11"/>
      <c r="G61" s="23"/>
      <c r="H61" s="23"/>
      <c r="I61" s="2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45">
      <c r="A62" s="3"/>
      <c r="B62" s="11"/>
      <c r="C62" s="23"/>
      <c r="D62" s="3"/>
      <c r="E62" s="3"/>
      <c r="F62" s="11"/>
      <c r="G62" s="23"/>
      <c r="H62" s="23"/>
      <c r="I62" s="2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45">
      <c r="A63" s="3"/>
      <c r="B63" s="11"/>
      <c r="C63" s="23"/>
      <c r="D63" s="3"/>
      <c r="E63" s="3"/>
      <c r="F63" s="11"/>
      <c r="G63" s="23"/>
      <c r="H63" s="23"/>
      <c r="I63" s="2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45">
      <c r="A64" s="3"/>
      <c r="B64" s="11"/>
      <c r="C64" s="23"/>
      <c r="D64" s="3"/>
      <c r="E64" s="3"/>
      <c r="F64" s="11"/>
      <c r="G64" s="23"/>
      <c r="H64" s="23"/>
      <c r="I64" s="2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45">
      <c r="A65" s="3"/>
      <c r="B65" s="11"/>
      <c r="C65" s="23"/>
      <c r="D65" s="3"/>
      <c r="E65" s="3"/>
      <c r="F65" s="11"/>
      <c r="G65" s="23"/>
      <c r="H65" s="23"/>
      <c r="I65" s="2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45">
      <c r="A66" s="3"/>
      <c r="B66" s="11"/>
      <c r="C66" s="23"/>
      <c r="D66" s="3"/>
      <c r="E66" s="3"/>
      <c r="F66" s="11"/>
      <c r="G66" s="23"/>
      <c r="H66" s="23"/>
      <c r="I66" s="2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45">
      <c r="A67" s="3"/>
      <c r="B67" s="11"/>
      <c r="C67" s="23"/>
      <c r="D67" s="3"/>
      <c r="E67" s="3"/>
      <c r="F67" s="11"/>
      <c r="G67" s="23"/>
      <c r="H67" s="23"/>
      <c r="I67" s="2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45">
      <c r="A68" s="3"/>
      <c r="B68" s="11"/>
      <c r="C68" s="23"/>
      <c r="D68" s="3"/>
      <c r="E68" s="3"/>
      <c r="F68" s="11"/>
      <c r="G68" s="23"/>
      <c r="H68" s="23"/>
      <c r="I68" s="2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45">
      <c r="A69" s="3"/>
      <c r="B69" s="11"/>
      <c r="C69" s="23"/>
      <c r="D69" s="3"/>
      <c r="E69" s="3"/>
      <c r="F69" s="11"/>
      <c r="G69" s="23"/>
      <c r="H69" s="23"/>
      <c r="I69" s="2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45">
      <c r="A70" s="3"/>
      <c r="B70" s="11"/>
      <c r="C70" s="23"/>
      <c r="D70" s="3"/>
      <c r="E70" s="3"/>
      <c r="F70" s="11"/>
      <c r="G70" s="23"/>
      <c r="H70" s="23"/>
      <c r="I70" s="2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45">
      <c r="A71" s="3"/>
      <c r="B71" s="11"/>
      <c r="C71" s="23"/>
      <c r="D71" s="3"/>
      <c r="E71" s="3"/>
      <c r="F71" s="11"/>
      <c r="G71" s="23"/>
      <c r="H71" s="23"/>
      <c r="I71" s="2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45">
      <c r="A72" s="3"/>
      <c r="B72" s="11"/>
      <c r="C72" s="23"/>
      <c r="D72" s="3"/>
      <c r="E72" s="3"/>
      <c r="F72" s="11"/>
      <c r="G72" s="23"/>
      <c r="H72" s="23"/>
      <c r="I72" s="2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45">
      <c r="A73" s="3"/>
      <c r="B73" s="11"/>
      <c r="C73" s="23"/>
      <c r="D73" s="3"/>
      <c r="E73" s="3"/>
      <c r="F73" s="11"/>
      <c r="G73" s="23"/>
      <c r="H73" s="23"/>
      <c r="I73" s="2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45">
      <c r="A74" s="3"/>
      <c r="B74" s="11"/>
      <c r="C74" s="23"/>
      <c r="D74" s="3"/>
      <c r="E74" s="3"/>
      <c r="F74" s="11"/>
      <c r="G74" s="23"/>
      <c r="H74" s="23"/>
      <c r="I74" s="2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45">
      <c r="A75" s="3"/>
      <c r="B75" s="11"/>
      <c r="C75" s="23"/>
      <c r="D75" s="3"/>
      <c r="E75" s="3"/>
      <c r="F75" s="11"/>
      <c r="G75" s="23"/>
      <c r="H75" s="23"/>
      <c r="I75" s="2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45">
      <c r="A76" s="3"/>
      <c r="B76" s="11"/>
      <c r="C76" s="23"/>
      <c r="D76" s="3"/>
      <c r="E76" s="3"/>
      <c r="F76" s="11"/>
      <c r="G76" s="23"/>
      <c r="H76" s="23"/>
      <c r="I76" s="2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45">
      <c r="A77" s="3"/>
      <c r="B77" s="11"/>
      <c r="C77" s="23"/>
      <c r="D77" s="3"/>
      <c r="E77" s="3"/>
      <c r="F77" s="11"/>
      <c r="G77" s="23"/>
      <c r="H77" s="23"/>
      <c r="I77" s="2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45">
      <c r="A78" s="3"/>
      <c r="B78" s="11"/>
      <c r="C78" s="23"/>
      <c r="D78" s="3"/>
      <c r="E78" s="3"/>
      <c r="F78" s="11"/>
      <c r="G78" s="23"/>
      <c r="H78" s="23"/>
      <c r="I78" s="2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45">
      <c r="A79" s="3"/>
      <c r="B79" s="11"/>
      <c r="C79" s="23"/>
      <c r="D79" s="3"/>
      <c r="E79" s="3"/>
      <c r="F79" s="11"/>
      <c r="G79" s="23"/>
      <c r="H79" s="23"/>
      <c r="I79" s="2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45">
      <c r="A80" s="3"/>
      <c r="B80" s="11"/>
      <c r="C80" s="23"/>
      <c r="D80" s="3"/>
      <c r="E80" s="3"/>
      <c r="F80" s="11"/>
      <c r="G80" s="23"/>
      <c r="H80" s="23"/>
      <c r="I80" s="2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45">
      <c r="A81" s="3"/>
      <c r="B81" s="11"/>
      <c r="C81" s="23"/>
      <c r="D81" s="3"/>
      <c r="E81" s="3"/>
      <c r="F81" s="11"/>
      <c r="G81" s="23"/>
      <c r="H81" s="23"/>
      <c r="I81" s="2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45">
      <c r="A82" s="3"/>
      <c r="B82" s="11"/>
      <c r="C82" s="23"/>
      <c r="D82" s="3"/>
      <c r="E82" s="3"/>
      <c r="F82" s="11"/>
      <c r="G82" s="23"/>
      <c r="H82" s="23"/>
      <c r="I82" s="2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45">
      <c r="A83" s="3"/>
      <c r="B83" s="11"/>
      <c r="C83" s="23"/>
      <c r="D83" s="3"/>
      <c r="E83" s="3"/>
      <c r="F83" s="11"/>
      <c r="G83" s="23"/>
      <c r="H83" s="23"/>
      <c r="I83" s="2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45">
      <c r="A84" s="3"/>
      <c r="B84" s="11"/>
      <c r="C84" s="23"/>
      <c r="D84" s="3"/>
      <c r="E84" s="3"/>
      <c r="F84" s="11"/>
      <c r="G84" s="23"/>
      <c r="H84" s="23"/>
      <c r="I84" s="2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45">
      <c r="A85" s="3"/>
      <c r="B85" s="11"/>
      <c r="C85" s="23"/>
      <c r="D85" s="3"/>
      <c r="E85" s="3"/>
      <c r="F85" s="11"/>
      <c r="G85" s="23"/>
      <c r="H85" s="23"/>
      <c r="I85" s="2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45">
      <c r="A86" s="3"/>
      <c r="B86" s="11"/>
      <c r="C86" s="23"/>
      <c r="D86" s="3"/>
      <c r="E86" s="3"/>
      <c r="F86" s="11"/>
      <c r="G86" s="23"/>
      <c r="H86" s="23"/>
      <c r="I86" s="2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45">
      <c r="A87" s="3"/>
      <c r="B87" s="11"/>
      <c r="C87" s="23"/>
      <c r="D87" s="3"/>
      <c r="E87" s="3"/>
      <c r="F87" s="11"/>
      <c r="G87" s="23"/>
      <c r="H87" s="23"/>
      <c r="I87" s="2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45">
      <c r="A88" s="3"/>
      <c r="B88" s="11"/>
      <c r="C88" s="23"/>
      <c r="D88" s="3"/>
      <c r="E88" s="3"/>
      <c r="F88" s="11"/>
      <c r="G88" s="23"/>
      <c r="H88" s="23"/>
      <c r="I88" s="2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45">
      <c r="A89" s="3"/>
      <c r="B89" s="11"/>
      <c r="C89" s="23"/>
      <c r="D89" s="3"/>
      <c r="E89" s="3"/>
      <c r="F89" s="11"/>
      <c r="G89" s="23"/>
      <c r="H89" s="23"/>
      <c r="I89" s="2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45">
      <c r="A90" s="3"/>
      <c r="B90" s="11"/>
      <c r="C90" s="23"/>
      <c r="D90" s="3"/>
      <c r="E90" s="3"/>
      <c r="F90" s="11"/>
      <c r="G90" s="23"/>
      <c r="H90" s="23"/>
      <c r="I90" s="2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45">
      <c r="A91" s="3"/>
      <c r="B91" s="11"/>
      <c r="C91" s="23"/>
      <c r="D91" s="3"/>
      <c r="E91" s="3"/>
      <c r="F91" s="11"/>
      <c r="G91" s="23"/>
      <c r="H91" s="23"/>
      <c r="I91" s="2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45">
      <c r="A92" s="3"/>
      <c r="B92" s="11"/>
      <c r="C92" s="23"/>
      <c r="D92" s="3"/>
      <c r="E92" s="3"/>
      <c r="F92" s="11"/>
      <c r="G92" s="23"/>
      <c r="H92" s="23"/>
      <c r="I92" s="2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45">
      <c r="A93" s="3"/>
      <c r="B93" s="11"/>
      <c r="C93" s="23"/>
      <c r="D93" s="3"/>
      <c r="E93" s="3"/>
      <c r="F93" s="11"/>
      <c r="G93" s="23"/>
      <c r="H93" s="23"/>
      <c r="I93" s="2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45">
      <c r="A94" s="3"/>
      <c r="B94" s="11"/>
      <c r="C94" s="23"/>
      <c r="D94" s="3"/>
      <c r="E94" s="3"/>
      <c r="F94" s="11"/>
      <c r="G94" s="23"/>
      <c r="H94" s="23"/>
      <c r="I94" s="2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45">
      <c r="A95" s="3"/>
      <c r="B95" s="11"/>
      <c r="C95" s="23"/>
      <c r="D95" s="3"/>
      <c r="E95" s="3"/>
      <c r="F95" s="11"/>
      <c r="G95" s="23"/>
      <c r="H95" s="23"/>
      <c r="I95" s="2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45">
      <c r="A96" s="3"/>
      <c r="B96" s="11"/>
      <c r="C96" s="23"/>
      <c r="D96" s="3"/>
      <c r="E96" s="3"/>
      <c r="F96" s="11"/>
      <c r="G96" s="23"/>
      <c r="H96" s="23"/>
      <c r="I96" s="2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45">
      <c r="A97" s="3"/>
      <c r="B97" s="11"/>
      <c r="C97" s="23"/>
      <c r="D97" s="3"/>
      <c r="E97" s="3"/>
      <c r="F97" s="11"/>
      <c r="G97" s="23"/>
      <c r="H97" s="23"/>
      <c r="I97" s="2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45">
      <c r="A98" s="3"/>
      <c r="B98" s="11"/>
      <c r="C98" s="23"/>
      <c r="D98" s="3"/>
      <c r="E98" s="3"/>
      <c r="F98" s="11"/>
      <c r="G98" s="23"/>
      <c r="H98" s="23"/>
      <c r="I98" s="2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45">
      <c r="A99" s="3"/>
      <c r="B99" s="11"/>
      <c r="C99" s="23"/>
      <c r="D99" s="3"/>
      <c r="E99" s="3"/>
      <c r="F99" s="11"/>
      <c r="G99" s="23"/>
      <c r="H99" s="23"/>
      <c r="I99" s="2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45">
      <c r="A100" s="3"/>
      <c r="B100" s="11"/>
      <c r="C100" s="23"/>
      <c r="D100" s="3"/>
      <c r="E100" s="3"/>
      <c r="F100" s="11"/>
      <c r="G100" s="23"/>
      <c r="H100" s="23"/>
      <c r="I100" s="2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45">
      <c r="A101" s="3"/>
      <c r="B101" s="11"/>
      <c r="C101" s="23"/>
      <c r="D101" s="3"/>
      <c r="E101" s="3"/>
      <c r="F101" s="11"/>
      <c r="G101" s="23"/>
      <c r="H101" s="23"/>
      <c r="I101" s="2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45">
      <c r="A102" s="3"/>
      <c r="B102" s="11"/>
      <c r="C102" s="23"/>
      <c r="D102" s="3"/>
      <c r="E102" s="3"/>
      <c r="F102" s="11"/>
      <c r="G102" s="23"/>
      <c r="H102" s="23"/>
      <c r="I102" s="2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45">
      <c r="A103" s="3"/>
      <c r="B103" s="11"/>
      <c r="C103" s="23"/>
      <c r="D103" s="3"/>
      <c r="E103" s="3"/>
      <c r="F103" s="11"/>
      <c r="G103" s="23"/>
      <c r="H103" s="23"/>
      <c r="I103" s="2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45">
      <c r="A104" s="3"/>
      <c r="B104" s="11"/>
      <c r="C104" s="23"/>
      <c r="D104" s="3"/>
      <c r="E104" s="3"/>
      <c r="F104" s="11"/>
      <c r="G104" s="23"/>
      <c r="H104" s="23"/>
      <c r="I104" s="2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45">
      <c r="A105" s="3"/>
      <c r="B105" s="11"/>
      <c r="C105" s="23"/>
      <c r="D105" s="3"/>
      <c r="E105" s="3"/>
      <c r="F105" s="11"/>
      <c r="G105" s="23"/>
      <c r="H105" s="23"/>
      <c r="I105" s="2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45">
      <c r="A106" s="3"/>
      <c r="B106" s="11"/>
      <c r="C106" s="23"/>
      <c r="D106" s="3"/>
      <c r="E106" s="3"/>
      <c r="F106" s="11"/>
      <c r="G106" s="23"/>
      <c r="H106" s="23"/>
      <c r="I106" s="2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45">
      <c r="A107" s="3"/>
      <c r="B107" s="11"/>
      <c r="C107" s="23"/>
      <c r="D107" s="3"/>
      <c r="E107" s="3"/>
      <c r="F107" s="11"/>
      <c r="G107" s="23"/>
      <c r="H107" s="23"/>
      <c r="I107" s="2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45">
      <c r="A108" s="3"/>
      <c r="B108" s="11"/>
      <c r="C108" s="23"/>
      <c r="D108" s="3"/>
      <c r="E108" s="3"/>
      <c r="F108" s="11"/>
      <c r="G108" s="23"/>
      <c r="H108" s="23"/>
      <c r="I108" s="2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45">
      <c r="A109" s="3"/>
      <c r="B109" s="11"/>
      <c r="C109" s="23"/>
      <c r="D109" s="3"/>
      <c r="E109" s="3"/>
      <c r="F109" s="11"/>
      <c r="G109" s="23"/>
      <c r="H109" s="23"/>
      <c r="I109" s="2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45">
      <c r="A110" s="3"/>
      <c r="B110" s="11"/>
      <c r="C110" s="23"/>
      <c r="D110" s="3"/>
      <c r="E110" s="3"/>
      <c r="F110" s="11"/>
      <c r="G110" s="23"/>
      <c r="H110" s="23"/>
      <c r="I110" s="2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45">
      <c r="A111" s="3"/>
      <c r="B111" s="11"/>
      <c r="C111" s="23"/>
      <c r="D111" s="3"/>
      <c r="E111" s="3"/>
      <c r="F111" s="11"/>
      <c r="G111" s="23"/>
      <c r="H111" s="23"/>
      <c r="I111" s="2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45">
      <c r="A112" s="3"/>
      <c r="B112" s="11"/>
      <c r="C112" s="23"/>
      <c r="D112" s="3"/>
      <c r="E112" s="3"/>
      <c r="F112" s="11"/>
      <c r="G112" s="23"/>
      <c r="H112" s="23"/>
      <c r="I112" s="2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45">
      <c r="A113" s="3"/>
      <c r="B113" s="11"/>
      <c r="C113" s="23"/>
      <c r="D113" s="3"/>
      <c r="E113" s="3"/>
      <c r="F113" s="11"/>
      <c r="G113" s="23"/>
      <c r="H113" s="23"/>
      <c r="I113" s="2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45">
      <c r="A114" s="3"/>
      <c r="B114" s="11"/>
      <c r="C114" s="23"/>
      <c r="D114" s="3"/>
      <c r="E114" s="3"/>
      <c r="F114" s="11"/>
      <c r="G114" s="23"/>
      <c r="H114" s="23"/>
      <c r="I114" s="2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45">
      <c r="A115" s="3"/>
      <c r="B115" s="11"/>
      <c r="C115" s="23"/>
      <c r="D115" s="3"/>
      <c r="E115" s="3"/>
      <c r="F115" s="11"/>
      <c r="G115" s="23"/>
      <c r="H115" s="23"/>
      <c r="I115" s="2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45">
      <c r="A116" s="3"/>
      <c r="B116" s="11"/>
      <c r="C116" s="23"/>
      <c r="D116" s="3"/>
      <c r="E116" s="3"/>
      <c r="F116" s="11"/>
      <c r="G116" s="23"/>
      <c r="H116" s="23"/>
      <c r="I116" s="2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45">
      <c r="A117" s="3"/>
      <c r="B117" s="11"/>
      <c r="C117" s="23"/>
      <c r="D117" s="3"/>
      <c r="E117" s="3"/>
      <c r="F117" s="11"/>
      <c r="G117" s="23"/>
      <c r="H117" s="23"/>
      <c r="I117" s="2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45">
      <c r="A118" s="3"/>
      <c r="B118" s="11"/>
      <c r="C118" s="23"/>
      <c r="D118" s="3"/>
      <c r="E118" s="3"/>
      <c r="F118" s="11"/>
      <c r="G118" s="23"/>
      <c r="H118" s="23"/>
      <c r="I118" s="2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45">
      <c r="A119" s="3"/>
      <c r="B119" s="11"/>
      <c r="C119" s="23"/>
      <c r="D119" s="3"/>
      <c r="E119" s="3"/>
      <c r="F119" s="11"/>
      <c r="G119" s="23"/>
      <c r="H119" s="23"/>
      <c r="I119" s="2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45">
      <c r="A120" s="3"/>
      <c r="B120" s="11"/>
      <c r="C120" s="23"/>
      <c r="D120" s="3"/>
      <c r="E120" s="3"/>
      <c r="F120" s="11"/>
      <c r="G120" s="23"/>
      <c r="H120" s="23"/>
      <c r="I120" s="2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45">
      <c r="A121" s="3"/>
      <c r="B121" s="11"/>
      <c r="C121" s="23"/>
      <c r="D121" s="3"/>
      <c r="E121" s="3"/>
      <c r="F121" s="11"/>
      <c r="G121" s="23"/>
      <c r="H121" s="23"/>
      <c r="I121" s="2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45">
      <c r="A122" s="3"/>
      <c r="B122" s="11"/>
      <c r="C122" s="23"/>
      <c r="D122" s="3"/>
      <c r="E122" s="3"/>
      <c r="F122" s="11"/>
      <c r="G122" s="23"/>
      <c r="H122" s="23"/>
      <c r="I122" s="2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45">
      <c r="A123" s="3"/>
      <c r="B123" s="11"/>
      <c r="C123" s="23"/>
      <c r="D123" s="3"/>
      <c r="E123" s="3"/>
      <c r="F123" s="11"/>
      <c r="G123" s="23"/>
      <c r="H123" s="23"/>
      <c r="I123" s="2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45">
      <c r="A124" s="3"/>
      <c r="B124" s="11"/>
      <c r="C124" s="23"/>
      <c r="D124" s="3"/>
      <c r="E124" s="3"/>
      <c r="F124" s="11"/>
      <c r="G124" s="23"/>
      <c r="H124" s="23"/>
      <c r="I124" s="2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45">
      <c r="A125" s="3"/>
      <c r="B125" s="11"/>
      <c r="C125" s="23"/>
      <c r="D125" s="3"/>
      <c r="E125" s="3"/>
      <c r="F125" s="11"/>
      <c r="G125" s="23"/>
      <c r="H125" s="23"/>
      <c r="I125" s="2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45">
      <c r="A126" s="3"/>
      <c r="B126" s="11"/>
      <c r="C126" s="23"/>
      <c r="D126" s="3"/>
      <c r="E126" s="3"/>
      <c r="F126" s="11"/>
      <c r="G126" s="23"/>
      <c r="H126" s="23"/>
      <c r="I126" s="2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45">
      <c r="A127" s="3"/>
      <c r="B127" s="11"/>
      <c r="C127" s="23"/>
      <c r="D127" s="3"/>
      <c r="E127" s="3"/>
      <c r="F127" s="11"/>
      <c r="G127" s="23"/>
      <c r="H127" s="23"/>
      <c r="I127" s="2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45">
      <c r="A128" s="3"/>
      <c r="B128" s="11"/>
      <c r="C128" s="23"/>
      <c r="D128" s="3"/>
      <c r="E128" s="3"/>
      <c r="F128" s="11"/>
      <c r="G128" s="23"/>
      <c r="H128" s="23"/>
      <c r="I128" s="2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45">
      <c r="A129" s="3"/>
      <c r="B129" s="11"/>
      <c r="C129" s="23"/>
      <c r="D129" s="3"/>
      <c r="E129" s="3"/>
      <c r="F129" s="11"/>
      <c r="G129" s="23"/>
      <c r="H129" s="23"/>
      <c r="I129" s="2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45">
      <c r="A130" s="3"/>
      <c r="B130" s="11"/>
      <c r="C130" s="23"/>
      <c r="D130" s="3"/>
      <c r="E130" s="3"/>
      <c r="F130" s="11"/>
      <c r="G130" s="23"/>
      <c r="H130" s="23"/>
      <c r="I130" s="2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45">
      <c r="A131" s="3"/>
      <c r="B131" s="11"/>
      <c r="C131" s="23"/>
      <c r="D131" s="3"/>
      <c r="E131" s="3"/>
      <c r="F131" s="11"/>
      <c r="G131" s="23"/>
      <c r="H131" s="23"/>
      <c r="I131" s="2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45">
      <c r="A132" s="3"/>
      <c r="B132" s="11"/>
      <c r="C132" s="23"/>
      <c r="D132" s="3"/>
      <c r="E132" s="3"/>
      <c r="F132" s="11"/>
      <c r="G132" s="23"/>
      <c r="H132" s="23"/>
      <c r="I132" s="2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45">
      <c r="A133" s="3"/>
      <c r="B133" s="11"/>
      <c r="C133" s="23"/>
      <c r="D133" s="3"/>
      <c r="E133" s="3"/>
      <c r="F133" s="11"/>
      <c r="G133" s="23"/>
      <c r="H133" s="23"/>
      <c r="I133" s="2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45">
      <c r="A134" s="3"/>
      <c r="B134" s="11"/>
      <c r="C134" s="23"/>
      <c r="D134" s="3"/>
      <c r="E134" s="3"/>
      <c r="F134" s="11"/>
      <c r="G134" s="23"/>
      <c r="H134" s="23"/>
      <c r="I134" s="2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45">
      <c r="A135" s="3"/>
      <c r="B135" s="11"/>
      <c r="C135" s="23"/>
      <c r="D135" s="3"/>
      <c r="E135" s="3"/>
      <c r="F135" s="11"/>
      <c r="G135" s="23"/>
      <c r="H135" s="23"/>
      <c r="I135" s="2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45">
      <c r="A136" s="3"/>
      <c r="B136" s="11"/>
      <c r="C136" s="23"/>
      <c r="D136" s="3"/>
      <c r="E136" s="3"/>
      <c r="F136" s="11"/>
      <c r="G136" s="23"/>
      <c r="H136" s="23"/>
      <c r="I136" s="2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45">
      <c r="A137" s="3"/>
      <c r="B137" s="11"/>
      <c r="C137" s="23"/>
      <c r="D137" s="3"/>
      <c r="E137" s="3"/>
      <c r="F137" s="11"/>
      <c r="G137" s="23"/>
      <c r="H137" s="23"/>
      <c r="I137" s="2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45">
      <c r="A138" s="3"/>
      <c r="B138" s="11"/>
      <c r="C138" s="23"/>
      <c r="D138" s="3"/>
      <c r="E138" s="3"/>
      <c r="F138" s="11"/>
      <c r="G138" s="23"/>
      <c r="H138" s="23"/>
      <c r="I138" s="2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45">
      <c r="A139" s="3"/>
      <c r="B139" s="11"/>
      <c r="C139" s="23"/>
      <c r="D139" s="3"/>
      <c r="E139" s="3"/>
      <c r="F139" s="11"/>
      <c r="G139" s="23"/>
      <c r="H139" s="23"/>
      <c r="I139" s="2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45">
      <c r="A140" s="3"/>
      <c r="B140" s="11"/>
      <c r="C140" s="23"/>
      <c r="D140" s="3"/>
      <c r="E140" s="3"/>
      <c r="F140" s="11"/>
      <c r="G140" s="23"/>
      <c r="H140" s="23"/>
      <c r="I140" s="2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45">
      <c r="A141" s="3"/>
      <c r="B141" s="11"/>
      <c r="C141" s="23"/>
      <c r="D141" s="3"/>
      <c r="E141" s="3"/>
      <c r="F141" s="11"/>
      <c r="G141" s="23"/>
      <c r="H141" s="23"/>
      <c r="I141" s="2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45">
      <c r="A142" s="3"/>
      <c r="B142" s="11"/>
      <c r="C142" s="23"/>
      <c r="D142" s="3"/>
      <c r="E142" s="3"/>
      <c r="F142" s="11"/>
      <c r="G142" s="23"/>
      <c r="H142" s="23"/>
      <c r="I142" s="2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45">
      <c r="A143" s="3"/>
      <c r="B143" s="11"/>
      <c r="C143" s="23"/>
      <c r="D143" s="3"/>
      <c r="E143" s="3"/>
      <c r="F143" s="11"/>
      <c r="G143" s="23"/>
      <c r="H143" s="23"/>
      <c r="I143" s="2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45">
      <c r="A144" s="3"/>
      <c r="B144" s="11"/>
      <c r="C144" s="23"/>
      <c r="D144" s="3"/>
      <c r="E144" s="3"/>
      <c r="F144" s="11"/>
      <c r="G144" s="23"/>
      <c r="H144" s="23"/>
      <c r="I144" s="2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45">
      <c r="A145" s="3"/>
      <c r="B145" s="11"/>
      <c r="C145" s="23"/>
      <c r="D145" s="3"/>
      <c r="E145" s="3"/>
      <c r="F145" s="11"/>
      <c r="G145" s="23"/>
      <c r="H145" s="23"/>
      <c r="I145" s="2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45">
      <c r="A146" s="3"/>
      <c r="B146" s="11"/>
      <c r="C146" s="23"/>
      <c r="D146" s="3"/>
      <c r="E146" s="3"/>
      <c r="F146" s="11"/>
      <c r="G146" s="23"/>
      <c r="H146" s="23"/>
      <c r="I146" s="2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45">
      <c r="A147" s="3"/>
      <c r="B147" s="11"/>
      <c r="C147" s="23"/>
      <c r="D147" s="3"/>
      <c r="E147" s="3"/>
      <c r="F147" s="11"/>
      <c r="G147" s="23"/>
      <c r="H147" s="23"/>
      <c r="I147" s="2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45">
      <c r="A148" s="3"/>
      <c r="B148" s="11"/>
      <c r="C148" s="23"/>
      <c r="D148" s="3"/>
      <c r="E148" s="3"/>
      <c r="F148" s="11"/>
      <c r="G148" s="23"/>
      <c r="H148" s="23"/>
      <c r="I148" s="2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45">
      <c r="A149" s="3"/>
      <c r="B149" s="11"/>
      <c r="C149" s="23"/>
      <c r="D149" s="3"/>
      <c r="E149" s="3"/>
      <c r="F149" s="11"/>
      <c r="G149" s="23"/>
      <c r="H149" s="23"/>
      <c r="I149" s="2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45">
      <c r="A150" s="3"/>
      <c r="B150" s="11"/>
      <c r="C150" s="23"/>
      <c r="D150" s="3"/>
      <c r="E150" s="3"/>
      <c r="F150" s="11"/>
      <c r="G150" s="23"/>
      <c r="H150" s="23"/>
      <c r="I150" s="2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45">
      <c r="A151" s="3"/>
      <c r="B151" s="11"/>
      <c r="C151" s="23"/>
      <c r="D151" s="3"/>
      <c r="E151" s="3"/>
      <c r="F151" s="11"/>
      <c r="G151" s="23"/>
      <c r="H151" s="23"/>
      <c r="I151" s="2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45">
      <c r="A152" s="3"/>
      <c r="B152" s="11"/>
      <c r="C152" s="23"/>
      <c r="D152" s="3"/>
      <c r="E152" s="3"/>
      <c r="F152" s="11"/>
      <c r="G152" s="23"/>
      <c r="H152" s="23"/>
      <c r="I152" s="2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45">
      <c r="A153" s="3"/>
      <c r="B153" s="11"/>
      <c r="C153" s="23"/>
      <c r="D153" s="3"/>
      <c r="E153" s="3"/>
      <c r="F153" s="11"/>
      <c r="G153" s="23"/>
      <c r="H153" s="23"/>
      <c r="I153" s="2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45">
      <c r="A154" s="3"/>
      <c r="B154" s="11"/>
      <c r="C154" s="23"/>
      <c r="D154" s="3"/>
      <c r="E154" s="3"/>
      <c r="F154" s="11"/>
      <c r="G154" s="23"/>
      <c r="H154" s="23"/>
      <c r="I154" s="2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45">
      <c r="A155" s="3"/>
      <c r="B155" s="11"/>
      <c r="C155" s="23"/>
      <c r="D155" s="3"/>
      <c r="E155" s="3"/>
      <c r="F155" s="11"/>
      <c r="G155" s="23"/>
      <c r="H155" s="23"/>
      <c r="I155" s="2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45">
      <c r="A156" s="3"/>
      <c r="B156" s="11"/>
      <c r="C156" s="23"/>
      <c r="D156" s="3"/>
      <c r="E156" s="3"/>
      <c r="F156" s="11"/>
      <c r="G156" s="23"/>
      <c r="H156" s="23"/>
      <c r="I156" s="2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45">
      <c r="A157" s="3"/>
      <c r="B157" s="11"/>
      <c r="C157" s="23"/>
      <c r="D157" s="3"/>
      <c r="E157" s="3"/>
      <c r="F157" s="11"/>
      <c r="G157" s="23"/>
      <c r="H157" s="23"/>
      <c r="I157" s="2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45">
      <c r="A158" s="3"/>
      <c r="B158" s="11"/>
      <c r="C158" s="23"/>
      <c r="D158" s="3"/>
      <c r="E158" s="3"/>
      <c r="F158" s="11"/>
      <c r="G158" s="23"/>
      <c r="H158" s="23"/>
      <c r="I158" s="2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45">
      <c r="A159" s="3"/>
      <c r="B159" s="11"/>
      <c r="C159" s="23"/>
      <c r="D159" s="3"/>
      <c r="E159" s="3"/>
      <c r="F159" s="11"/>
      <c r="G159" s="23"/>
      <c r="H159" s="23"/>
      <c r="I159" s="2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45">
      <c r="A160" s="3"/>
      <c r="B160" s="11"/>
      <c r="C160" s="23"/>
      <c r="D160" s="3"/>
      <c r="E160" s="3"/>
      <c r="F160" s="11"/>
      <c r="G160" s="23"/>
      <c r="H160" s="23"/>
      <c r="I160" s="2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45">
      <c r="A161" s="3"/>
      <c r="B161" s="11"/>
      <c r="C161" s="23"/>
      <c r="D161" s="3"/>
      <c r="E161" s="3"/>
      <c r="F161" s="11"/>
      <c r="G161" s="23"/>
      <c r="H161" s="23"/>
      <c r="I161" s="2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45">
      <c r="A162" s="3"/>
      <c r="B162" s="11"/>
      <c r="C162" s="23"/>
      <c r="D162" s="3"/>
      <c r="E162" s="3"/>
      <c r="F162" s="11"/>
      <c r="G162" s="23"/>
      <c r="H162" s="23"/>
      <c r="I162" s="2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45">
      <c r="A163" s="3"/>
      <c r="B163" s="11"/>
      <c r="C163" s="23"/>
      <c r="D163" s="3"/>
      <c r="E163" s="3"/>
      <c r="F163" s="11"/>
      <c r="G163" s="23"/>
      <c r="H163" s="23"/>
      <c r="I163" s="2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45">
      <c r="A164" s="3"/>
      <c r="B164" s="11"/>
      <c r="C164" s="23"/>
      <c r="D164" s="3"/>
      <c r="E164" s="3"/>
      <c r="F164" s="11"/>
      <c r="G164" s="23"/>
      <c r="H164" s="23"/>
      <c r="I164" s="2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45">
      <c r="A165" s="3"/>
      <c r="B165" s="11"/>
      <c r="C165" s="23"/>
      <c r="D165" s="3"/>
      <c r="E165" s="3"/>
      <c r="F165" s="11"/>
      <c r="G165" s="23"/>
      <c r="H165" s="23"/>
      <c r="I165" s="2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45">
      <c r="A166" s="3"/>
      <c r="B166" s="11"/>
      <c r="C166" s="23"/>
      <c r="D166" s="3"/>
      <c r="E166" s="3"/>
      <c r="F166" s="11"/>
      <c r="G166" s="23"/>
      <c r="H166" s="23"/>
      <c r="I166" s="2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45">
      <c r="A167" s="3"/>
      <c r="B167" s="11"/>
      <c r="C167" s="23"/>
      <c r="D167" s="3"/>
      <c r="E167" s="3"/>
      <c r="F167" s="11"/>
      <c r="G167" s="23"/>
      <c r="H167" s="23"/>
      <c r="I167" s="2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45">
      <c r="A168" s="3"/>
      <c r="B168" s="11"/>
      <c r="C168" s="23"/>
      <c r="D168" s="3"/>
      <c r="E168" s="3"/>
      <c r="F168" s="11"/>
      <c r="G168" s="23"/>
      <c r="H168" s="23"/>
      <c r="I168" s="2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45">
      <c r="A169" s="3"/>
      <c r="B169" s="11"/>
      <c r="C169" s="23"/>
      <c r="D169" s="3"/>
      <c r="E169" s="3"/>
      <c r="F169" s="11"/>
      <c r="G169" s="23"/>
      <c r="H169" s="23"/>
      <c r="I169" s="2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45">
      <c r="A170" s="3"/>
      <c r="B170" s="11"/>
      <c r="C170" s="23"/>
      <c r="D170" s="3"/>
      <c r="E170" s="3"/>
      <c r="F170" s="11"/>
      <c r="G170" s="23"/>
      <c r="H170" s="23"/>
      <c r="I170" s="2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45">
      <c r="A171" s="3"/>
      <c r="B171" s="11"/>
      <c r="C171" s="23"/>
      <c r="D171" s="3"/>
      <c r="E171" s="3"/>
      <c r="F171" s="11"/>
      <c r="G171" s="23"/>
      <c r="H171" s="23"/>
      <c r="I171" s="2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45">
      <c r="A172" s="3"/>
      <c r="B172" s="11"/>
      <c r="C172" s="23"/>
      <c r="D172" s="3"/>
      <c r="E172" s="3"/>
      <c r="F172" s="11"/>
      <c r="G172" s="23"/>
      <c r="H172" s="23"/>
      <c r="I172" s="2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45">
      <c r="A173" s="3"/>
      <c r="B173" s="11"/>
      <c r="C173" s="23"/>
      <c r="D173" s="3"/>
      <c r="E173" s="3"/>
      <c r="F173" s="11"/>
      <c r="G173" s="23"/>
      <c r="H173" s="23"/>
      <c r="I173" s="2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45">
      <c r="A174" s="3"/>
      <c r="B174" s="11"/>
      <c r="C174" s="23"/>
      <c r="D174" s="3"/>
      <c r="E174" s="3"/>
      <c r="F174" s="11"/>
      <c r="G174" s="23"/>
      <c r="H174" s="23"/>
      <c r="I174" s="2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45">
      <c r="A175" s="3"/>
      <c r="B175" s="11"/>
      <c r="C175" s="23"/>
      <c r="D175" s="3"/>
      <c r="E175" s="3"/>
      <c r="F175" s="11"/>
      <c r="G175" s="23"/>
      <c r="H175" s="23"/>
      <c r="I175" s="2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45">
      <c r="A176" s="3"/>
      <c r="B176" s="11"/>
      <c r="C176" s="23"/>
      <c r="D176" s="3"/>
      <c r="E176" s="3"/>
      <c r="F176" s="11"/>
      <c r="G176" s="23"/>
      <c r="H176" s="23"/>
      <c r="I176" s="2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45">
      <c r="A177" s="3"/>
      <c r="B177" s="11"/>
      <c r="C177" s="23"/>
      <c r="D177" s="3"/>
      <c r="E177" s="3"/>
      <c r="F177" s="11"/>
      <c r="G177" s="23"/>
      <c r="H177" s="23"/>
      <c r="I177" s="2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45">
      <c r="A178" s="3"/>
      <c r="B178" s="11"/>
      <c r="C178" s="23"/>
      <c r="D178" s="3"/>
      <c r="E178" s="3"/>
      <c r="F178" s="11"/>
      <c r="G178" s="23"/>
      <c r="H178" s="23"/>
      <c r="I178" s="2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45">
      <c r="A179" s="3"/>
      <c r="B179" s="11"/>
      <c r="C179" s="23"/>
      <c r="D179" s="3"/>
      <c r="E179" s="3"/>
      <c r="F179" s="11"/>
      <c r="G179" s="23"/>
      <c r="H179" s="23"/>
      <c r="I179" s="2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45">
      <c r="A180" s="3"/>
      <c r="B180" s="11"/>
      <c r="C180" s="23"/>
      <c r="D180" s="3"/>
      <c r="E180" s="3"/>
      <c r="F180" s="11"/>
      <c r="G180" s="23"/>
      <c r="H180" s="23"/>
      <c r="I180" s="2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45">
      <c r="A181" s="3"/>
      <c r="B181" s="11"/>
      <c r="C181" s="23"/>
      <c r="D181" s="3"/>
      <c r="E181" s="3"/>
      <c r="F181" s="11"/>
      <c r="G181" s="23"/>
      <c r="H181" s="23"/>
      <c r="I181" s="2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45">
      <c r="A182" s="3"/>
      <c r="B182" s="11"/>
      <c r="C182" s="23"/>
      <c r="D182" s="3"/>
      <c r="E182" s="3"/>
      <c r="F182" s="11"/>
      <c r="G182" s="23"/>
      <c r="H182" s="23"/>
      <c r="I182" s="2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45">
      <c r="A183" s="3"/>
      <c r="B183" s="11"/>
      <c r="C183" s="23"/>
      <c r="D183" s="3"/>
      <c r="E183" s="3"/>
      <c r="F183" s="11"/>
      <c r="G183" s="23"/>
      <c r="H183" s="23"/>
      <c r="I183" s="2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45">
      <c r="A184" s="3"/>
      <c r="B184" s="11"/>
      <c r="C184" s="23"/>
      <c r="D184" s="3"/>
      <c r="E184" s="3"/>
      <c r="F184" s="11"/>
      <c r="G184" s="23"/>
      <c r="H184" s="23"/>
      <c r="I184" s="2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45">
      <c r="A185" s="3"/>
      <c r="B185" s="11"/>
      <c r="C185" s="23"/>
      <c r="D185" s="3"/>
      <c r="E185" s="3"/>
      <c r="F185" s="11"/>
      <c r="G185" s="23"/>
      <c r="H185" s="23"/>
      <c r="I185" s="2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45">
      <c r="A186" s="3"/>
      <c r="B186" s="11"/>
      <c r="C186" s="23"/>
      <c r="D186" s="3"/>
      <c r="E186" s="3"/>
      <c r="F186" s="11"/>
      <c r="G186" s="23"/>
      <c r="H186" s="23"/>
      <c r="I186" s="2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45">
      <c r="A187" s="3"/>
      <c r="B187" s="11"/>
      <c r="C187" s="23"/>
      <c r="D187" s="3"/>
      <c r="E187" s="3"/>
      <c r="F187" s="11"/>
      <c r="G187" s="23"/>
      <c r="H187" s="23"/>
      <c r="I187" s="2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45">
      <c r="A188" s="3"/>
      <c r="B188" s="11"/>
      <c r="C188" s="23"/>
      <c r="D188" s="3"/>
      <c r="E188" s="3"/>
      <c r="F188" s="11"/>
      <c r="G188" s="23"/>
      <c r="H188" s="23"/>
      <c r="I188" s="2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45">
      <c r="A189" s="3"/>
      <c r="B189" s="11"/>
      <c r="C189" s="23"/>
      <c r="D189" s="3"/>
      <c r="E189" s="3"/>
      <c r="F189" s="11"/>
      <c r="G189" s="23"/>
      <c r="H189" s="23"/>
      <c r="I189" s="2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45">
      <c r="A190" s="3"/>
      <c r="B190" s="11"/>
      <c r="C190" s="23"/>
      <c r="D190" s="3"/>
      <c r="E190" s="3"/>
      <c r="F190" s="11"/>
      <c r="G190" s="23"/>
      <c r="H190" s="23"/>
      <c r="I190" s="2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45">
      <c r="A191" s="3"/>
      <c r="B191" s="11"/>
      <c r="C191" s="23"/>
      <c r="D191" s="3"/>
      <c r="E191" s="3"/>
      <c r="F191" s="11"/>
      <c r="G191" s="23"/>
      <c r="H191" s="23"/>
      <c r="I191" s="2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45">
      <c r="A192" s="3"/>
      <c r="B192" s="11"/>
      <c r="C192" s="23"/>
      <c r="D192" s="3"/>
      <c r="E192" s="3"/>
      <c r="F192" s="11"/>
      <c r="G192" s="23"/>
      <c r="H192" s="23"/>
      <c r="I192" s="2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45">
      <c r="A193" s="3"/>
      <c r="B193" s="11"/>
      <c r="C193" s="23"/>
      <c r="D193" s="3"/>
      <c r="E193" s="3"/>
      <c r="F193" s="11"/>
      <c r="G193" s="23"/>
      <c r="H193" s="23"/>
      <c r="I193" s="2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45">
      <c r="A194" s="3"/>
      <c r="B194" s="11"/>
      <c r="C194" s="23"/>
      <c r="D194" s="3"/>
      <c r="E194" s="3"/>
      <c r="F194" s="11"/>
      <c r="G194" s="23"/>
      <c r="H194" s="23"/>
      <c r="I194" s="2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45">
      <c r="A195" s="3"/>
      <c r="B195" s="11"/>
      <c r="C195" s="23"/>
      <c r="D195" s="3"/>
      <c r="E195" s="3"/>
      <c r="F195" s="11"/>
      <c r="G195" s="23"/>
      <c r="H195" s="23"/>
      <c r="I195" s="2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45">
      <c r="A196" s="3"/>
      <c r="B196" s="11"/>
      <c r="C196" s="23"/>
      <c r="D196" s="3"/>
      <c r="E196" s="3"/>
      <c r="F196" s="11"/>
      <c r="G196" s="23"/>
      <c r="H196" s="23"/>
      <c r="I196" s="2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45">
      <c r="A197" s="3"/>
      <c r="B197" s="11"/>
      <c r="C197" s="23"/>
      <c r="D197" s="3"/>
      <c r="E197" s="3"/>
      <c r="F197" s="11"/>
      <c r="G197" s="23"/>
      <c r="H197" s="23"/>
      <c r="I197" s="2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45">
      <c r="A198" s="3"/>
      <c r="B198" s="11"/>
      <c r="C198" s="23"/>
      <c r="D198" s="3"/>
      <c r="E198" s="3"/>
      <c r="F198" s="11"/>
      <c r="G198" s="23"/>
      <c r="H198" s="23"/>
      <c r="I198" s="2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45">
      <c r="A199" s="3"/>
      <c r="B199" s="11"/>
      <c r="C199" s="23"/>
      <c r="D199" s="3"/>
      <c r="E199" s="3"/>
      <c r="F199" s="11"/>
      <c r="G199" s="23"/>
      <c r="H199" s="23"/>
      <c r="I199" s="2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45">
      <c r="A200" s="3"/>
      <c r="B200" s="11"/>
      <c r="C200" s="23"/>
      <c r="D200" s="3"/>
      <c r="E200" s="3"/>
      <c r="F200" s="11"/>
      <c r="G200" s="23"/>
      <c r="H200" s="23"/>
      <c r="I200" s="2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45">
      <c r="A201" s="3"/>
      <c r="B201" s="11"/>
      <c r="C201" s="11"/>
      <c r="D201" s="3"/>
      <c r="E201" s="3"/>
      <c r="F201" s="11"/>
      <c r="G201" s="11"/>
      <c r="H201" s="11"/>
      <c r="I201" s="11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45">
      <c r="A202" s="3"/>
      <c r="B202" s="11"/>
      <c r="C202" s="11"/>
      <c r="D202" s="3"/>
      <c r="E202" s="3"/>
      <c r="F202" s="11"/>
      <c r="G202" s="11"/>
      <c r="H202" s="11"/>
      <c r="I202" s="11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45">
      <c r="A203" s="3"/>
      <c r="B203" s="11"/>
      <c r="C203" s="11"/>
      <c r="D203" s="3"/>
      <c r="E203" s="3"/>
      <c r="F203" s="11"/>
      <c r="G203" s="11"/>
      <c r="H203" s="11"/>
      <c r="I203" s="11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45">
      <c r="A204" s="3"/>
      <c r="B204" s="11"/>
      <c r="C204" s="11"/>
      <c r="D204" s="3"/>
      <c r="E204" s="3"/>
      <c r="F204" s="11"/>
      <c r="G204" s="11"/>
      <c r="H204" s="11"/>
      <c r="I204" s="11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45">
      <c r="A205" s="3"/>
      <c r="B205" s="11"/>
      <c r="C205" s="11"/>
      <c r="D205" s="3"/>
      <c r="E205" s="3"/>
      <c r="F205" s="11"/>
      <c r="G205" s="11"/>
      <c r="H205" s="11"/>
      <c r="I205" s="11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45">
      <c r="A206" s="3"/>
      <c r="B206" s="11"/>
      <c r="C206" s="11"/>
      <c r="D206" s="3"/>
      <c r="E206" s="3"/>
      <c r="F206" s="11"/>
      <c r="G206" s="11"/>
      <c r="H206" s="11"/>
      <c r="I206" s="11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45">
      <c r="A207" s="3"/>
      <c r="B207" s="11"/>
      <c r="C207" s="11"/>
      <c r="D207" s="3"/>
      <c r="E207" s="3"/>
      <c r="F207" s="11"/>
      <c r="G207" s="11"/>
      <c r="H207" s="11"/>
      <c r="I207" s="11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45">
      <c r="A208" s="3"/>
      <c r="B208" s="11"/>
      <c r="C208" s="11"/>
      <c r="D208" s="3"/>
      <c r="E208" s="3"/>
      <c r="F208" s="11"/>
      <c r="G208" s="11"/>
      <c r="H208" s="11"/>
      <c r="I208" s="11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45">
      <c r="A209" s="3"/>
      <c r="B209" s="11"/>
      <c r="C209" s="11"/>
      <c r="D209" s="3"/>
      <c r="E209" s="3"/>
      <c r="F209" s="11"/>
      <c r="G209" s="11"/>
      <c r="H209" s="11"/>
      <c r="I209" s="11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45">
      <c r="A210" s="3"/>
      <c r="B210" s="11"/>
      <c r="C210" s="11"/>
      <c r="D210" s="3"/>
      <c r="E210" s="3"/>
      <c r="F210" s="11"/>
      <c r="G210" s="11"/>
      <c r="H210" s="11"/>
      <c r="I210" s="11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45">
      <c r="A211" s="3"/>
      <c r="B211" s="11"/>
      <c r="C211" s="11"/>
      <c r="D211" s="3"/>
      <c r="E211" s="3"/>
      <c r="F211" s="11"/>
      <c r="G211" s="11"/>
      <c r="H211" s="11"/>
      <c r="I211" s="11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45">
      <c r="A212" s="3"/>
      <c r="B212" s="11"/>
      <c r="C212" s="11"/>
      <c r="D212" s="3"/>
      <c r="E212" s="3"/>
      <c r="F212" s="11"/>
      <c r="G212" s="11"/>
      <c r="H212" s="11"/>
      <c r="I212" s="11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45">
      <c r="A213" s="3"/>
      <c r="B213" s="11"/>
      <c r="C213" s="11"/>
      <c r="D213" s="3"/>
      <c r="E213" s="3"/>
      <c r="F213" s="11"/>
      <c r="G213" s="11"/>
      <c r="H213" s="11"/>
      <c r="I213" s="11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45">
      <c r="A214" s="3"/>
      <c r="B214" s="11"/>
      <c r="C214" s="11"/>
      <c r="D214" s="3"/>
      <c r="E214" s="3"/>
      <c r="F214" s="11"/>
      <c r="G214" s="11"/>
      <c r="H214" s="11"/>
      <c r="I214" s="11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45">
      <c r="A215" s="3"/>
      <c r="B215" s="11"/>
      <c r="C215" s="11"/>
      <c r="D215" s="3"/>
      <c r="E215" s="3"/>
      <c r="F215" s="11"/>
      <c r="G215" s="11"/>
      <c r="H215" s="11"/>
      <c r="I215" s="11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45">
      <c r="A216" s="3"/>
      <c r="B216" s="11"/>
      <c r="C216" s="11"/>
      <c r="D216" s="3"/>
      <c r="E216" s="3"/>
      <c r="F216" s="11"/>
      <c r="G216" s="11"/>
      <c r="H216" s="11"/>
      <c r="I216" s="11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45">
      <c r="A217" s="3"/>
      <c r="B217" s="11"/>
      <c r="C217" s="11"/>
      <c r="D217" s="3"/>
      <c r="E217" s="3"/>
      <c r="F217" s="11"/>
      <c r="G217" s="11"/>
      <c r="H217" s="11"/>
      <c r="I217" s="11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45">
      <c r="A218" s="3"/>
      <c r="B218" s="11"/>
      <c r="C218" s="11"/>
      <c r="D218" s="3"/>
      <c r="E218" s="3"/>
      <c r="F218" s="11"/>
      <c r="G218" s="11"/>
      <c r="H218" s="11"/>
      <c r="I218" s="11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45">
      <c r="A219" s="3"/>
      <c r="B219" s="11"/>
      <c r="C219" s="11"/>
      <c r="D219" s="3"/>
      <c r="E219" s="3"/>
      <c r="F219" s="11"/>
      <c r="G219" s="11"/>
      <c r="H219" s="11"/>
      <c r="I219" s="11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45">
      <c r="A220" s="3"/>
      <c r="B220" s="11"/>
      <c r="C220" s="11"/>
      <c r="D220" s="3"/>
      <c r="E220" s="3"/>
      <c r="F220" s="11"/>
      <c r="G220" s="11"/>
      <c r="H220" s="11"/>
      <c r="I220" s="11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45">
      <c r="A221" s="3"/>
      <c r="B221" s="11"/>
      <c r="C221" s="11"/>
      <c r="D221" s="3"/>
      <c r="E221" s="3"/>
      <c r="F221" s="11"/>
      <c r="G221" s="11"/>
      <c r="H221" s="11"/>
      <c r="I221" s="11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45">
      <c r="A222" s="3"/>
      <c r="B222" s="11"/>
      <c r="C222" s="11"/>
      <c r="D222" s="3"/>
      <c r="E222" s="3"/>
      <c r="F222" s="11"/>
      <c r="G222" s="11"/>
      <c r="H222" s="11"/>
      <c r="I222" s="11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45">
      <c r="A223" s="3"/>
      <c r="B223" s="11"/>
      <c r="C223" s="11"/>
      <c r="D223" s="3"/>
      <c r="E223" s="3"/>
      <c r="F223" s="11"/>
      <c r="G223" s="11"/>
      <c r="H223" s="11"/>
      <c r="I223" s="11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45">
      <c r="A224" s="3"/>
      <c r="B224" s="11"/>
      <c r="C224" s="11"/>
      <c r="D224" s="3"/>
      <c r="E224" s="3"/>
      <c r="F224" s="11"/>
      <c r="G224" s="11"/>
      <c r="H224" s="11"/>
      <c r="I224" s="11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45">
      <c r="A225" s="3"/>
      <c r="B225" s="11"/>
      <c r="C225" s="11"/>
      <c r="D225" s="3"/>
      <c r="E225" s="3"/>
      <c r="F225" s="11"/>
      <c r="G225" s="11"/>
      <c r="H225" s="11"/>
      <c r="I225" s="11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45">
      <c r="A226" s="3"/>
      <c r="B226" s="11"/>
      <c r="C226" s="11"/>
      <c r="D226" s="3"/>
      <c r="E226" s="3"/>
      <c r="F226" s="11"/>
      <c r="G226" s="11"/>
      <c r="H226" s="11"/>
      <c r="I226" s="11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45">
      <c r="A227" s="3"/>
      <c r="B227" s="11"/>
      <c r="C227" s="11"/>
      <c r="D227" s="3"/>
      <c r="E227" s="3"/>
      <c r="F227" s="11"/>
      <c r="G227" s="11"/>
      <c r="H227" s="11"/>
      <c r="I227" s="11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45">
      <c r="A228" s="3"/>
      <c r="B228" s="11"/>
      <c r="C228" s="11"/>
      <c r="D228" s="3"/>
      <c r="E228" s="3"/>
      <c r="F228" s="11"/>
      <c r="G228" s="11"/>
      <c r="H228" s="11"/>
      <c r="I228" s="11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45">
      <c r="A229" s="3"/>
      <c r="B229" s="11"/>
      <c r="C229" s="11"/>
      <c r="D229" s="3"/>
      <c r="E229" s="3"/>
      <c r="F229" s="11"/>
      <c r="G229" s="11"/>
      <c r="H229" s="11"/>
      <c r="I229" s="11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45">
      <c r="A230" s="3"/>
      <c r="B230" s="11"/>
      <c r="C230" s="11"/>
      <c r="D230" s="3"/>
      <c r="E230" s="3"/>
      <c r="F230" s="11"/>
      <c r="G230" s="11"/>
      <c r="H230" s="11"/>
      <c r="I230" s="11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45">
      <c r="A231" s="3"/>
      <c r="B231" s="11"/>
      <c r="C231" s="11"/>
      <c r="D231" s="3"/>
      <c r="E231" s="3"/>
      <c r="F231" s="11"/>
      <c r="G231" s="11"/>
      <c r="H231" s="11"/>
      <c r="I231" s="11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45">
      <c r="A232" s="3"/>
      <c r="B232" s="11"/>
      <c r="C232" s="11"/>
      <c r="D232" s="3"/>
      <c r="E232" s="3"/>
      <c r="F232" s="11"/>
      <c r="G232" s="11"/>
      <c r="H232" s="11"/>
      <c r="I232" s="11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45">
      <c r="A233" s="3"/>
      <c r="B233" s="11"/>
      <c r="C233" s="11"/>
      <c r="D233" s="3"/>
      <c r="E233" s="3"/>
      <c r="F233" s="11"/>
      <c r="G233" s="11"/>
      <c r="H233" s="11"/>
      <c r="I233" s="11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45">
      <c r="A234" s="3"/>
      <c r="B234" s="11"/>
      <c r="C234" s="11"/>
      <c r="D234" s="3"/>
      <c r="E234" s="3"/>
      <c r="F234" s="11"/>
      <c r="G234" s="11"/>
      <c r="H234" s="11"/>
      <c r="I234" s="11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45">
      <c r="A235" s="3"/>
      <c r="B235" s="11"/>
      <c r="C235" s="11"/>
      <c r="D235" s="3"/>
      <c r="E235" s="3"/>
      <c r="F235" s="11"/>
      <c r="G235" s="11"/>
      <c r="H235" s="11"/>
      <c r="I235" s="11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45">
      <c r="A236" s="3"/>
      <c r="B236" s="11"/>
      <c r="C236" s="11"/>
      <c r="D236" s="3"/>
      <c r="E236" s="3"/>
      <c r="F236" s="11"/>
      <c r="G236" s="11"/>
      <c r="H236" s="11"/>
      <c r="I236" s="11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45">
      <c r="A237" s="3"/>
      <c r="B237" s="11"/>
      <c r="C237" s="11"/>
      <c r="D237" s="3"/>
      <c r="E237" s="3"/>
      <c r="F237" s="11"/>
      <c r="G237" s="11"/>
      <c r="H237" s="11"/>
      <c r="I237" s="11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45">
      <c r="A238" s="3"/>
      <c r="B238" s="11"/>
      <c r="C238" s="11"/>
      <c r="D238" s="3"/>
      <c r="E238" s="3"/>
      <c r="F238" s="11"/>
      <c r="G238" s="11"/>
      <c r="H238" s="11"/>
      <c r="I238" s="11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45">
      <c r="A239" s="3"/>
      <c r="B239" s="11"/>
      <c r="C239" s="11"/>
      <c r="D239" s="3"/>
      <c r="E239" s="3"/>
      <c r="F239" s="11"/>
      <c r="G239" s="11"/>
      <c r="H239" s="11"/>
      <c r="I239" s="11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45">
      <c r="A240" s="3"/>
      <c r="B240" s="11"/>
      <c r="C240" s="11"/>
      <c r="D240" s="3"/>
      <c r="E240" s="3"/>
      <c r="F240" s="11"/>
      <c r="G240" s="11"/>
      <c r="H240" s="11"/>
      <c r="I240" s="11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45">
      <c r="A241" s="3"/>
      <c r="B241" s="11"/>
      <c r="C241" s="11"/>
      <c r="D241" s="3"/>
      <c r="E241" s="3"/>
      <c r="F241" s="11"/>
      <c r="G241" s="11"/>
      <c r="H241" s="11"/>
      <c r="I241" s="11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45">
      <c r="A242" s="3"/>
      <c r="B242" s="11"/>
      <c r="C242" s="11"/>
      <c r="D242" s="3"/>
      <c r="E242" s="3"/>
      <c r="F242" s="11"/>
      <c r="G242" s="11"/>
      <c r="H242" s="11"/>
      <c r="I242" s="11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45">
      <c r="A243" s="3"/>
      <c r="B243" s="11"/>
      <c r="C243" s="11"/>
      <c r="D243" s="3"/>
      <c r="E243" s="3"/>
      <c r="F243" s="11"/>
      <c r="G243" s="11"/>
      <c r="H243" s="11"/>
      <c r="I243" s="11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45">
      <c r="A244" s="3"/>
      <c r="B244" s="11"/>
      <c r="C244" s="11"/>
      <c r="D244" s="3"/>
      <c r="E244" s="3"/>
      <c r="F244" s="11"/>
      <c r="G244" s="11"/>
      <c r="H244" s="11"/>
      <c r="I244" s="11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45">
      <c r="A245" s="3"/>
      <c r="B245" s="11"/>
      <c r="C245" s="11"/>
      <c r="D245" s="3"/>
      <c r="E245" s="3"/>
      <c r="F245" s="11"/>
      <c r="G245" s="11"/>
      <c r="H245" s="11"/>
      <c r="I245" s="11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45">
      <c r="A246" s="3"/>
      <c r="B246" s="11"/>
      <c r="C246" s="11"/>
      <c r="D246" s="3"/>
      <c r="E246" s="3"/>
      <c r="F246" s="11"/>
      <c r="G246" s="11"/>
      <c r="H246" s="11"/>
      <c r="I246" s="11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45">
      <c r="A247" s="3"/>
      <c r="B247" s="11"/>
      <c r="C247" s="11"/>
      <c r="D247" s="3"/>
      <c r="E247" s="3"/>
      <c r="F247" s="11"/>
      <c r="G247" s="11"/>
      <c r="H247" s="11"/>
      <c r="I247" s="11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45">
      <c r="A248" s="3"/>
      <c r="B248" s="11"/>
      <c r="C248" s="11"/>
      <c r="D248" s="3"/>
      <c r="E248" s="3"/>
      <c r="F248" s="11"/>
      <c r="G248" s="11"/>
      <c r="H248" s="11"/>
      <c r="I248" s="11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45">
      <c r="A249" s="3"/>
      <c r="B249" s="11"/>
      <c r="C249" s="11"/>
      <c r="D249" s="3"/>
      <c r="E249" s="3"/>
      <c r="F249" s="11"/>
      <c r="G249" s="11"/>
      <c r="H249" s="11"/>
      <c r="I249" s="11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45">
      <c r="A250" s="3"/>
      <c r="B250" s="11"/>
      <c r="C250" s="11"/>
      <c r="D250" s="3"/>
      <c r="E250" s="3"/>
      <c r="F250" s="11"/>
      <c r="G250" s="11"/>
      <c r="H250" s="11"/>
      <c r="I250" s="11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45">
      <c r="A251" s="3"/>
      <c r="B251" s="11"/>
      <c r="C251" s="11"/>
      <c r="D251" s="3"/>
      <c r="E251" s="3"/>
      <c r="F251" s="11"/>
      <c r="G251" s="11"/>
      <c r="H251" s="11"/>
      <c r="I251" s="11"/>
      <c r="J251" s="3"/>
      <c r="K251" s="3"/>
      <c r="L251" s="3"/>
      <c r="M251" s="3"/>
      <c r="N251" s="3"/>
      <c r="O251" s="3"/>
      <c r="P251" s="3"/>
      <c r="Q251" s="3"/>
      <c r="R251" s="3"/>
    </row>
    <row r="252" spans="1:18" x14ac:dyDescent="0.45">
      <c r="A252" s="3"/>
      <c r="B252" s="11"/>
      <c r="C252" s="11"/>
      <c r="D252" s="3"/>
      <c r="E252" s="3"/>
      <c r="F252" s="11"/>
      <c r="G252" s="11"/>
      <c r="H252" s="11"/>
      <c r="I252" s="11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45">
      <c r="A253" s="3"/>
      <c r="B253" s="11"/>
      <c r="C253" s="11"/>
      <c r="D253" s="3"/>
      <c r="E253" s="3"/>
      <c r="F253" s="11"/>
      <c r="G253" s="11"/>
      <c r="H253" s="11"/>
      <c r="I253" s="11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45">
      <c r="A254" s="3"/>
      <c r="B254" s="11"/>
      <c r="C254" s="11"/>
      <c r="D254" s="3"/>
      <c r="E254" s="3"/>
      <c r="F254" s="11"/>
      <c r="G254" s="11"/>
      <c r="H254" s="11"/>
      <c r="I254" s="11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45">
      <c r="A255" s="3"/>
      <c r="B255" s="11"/>
      <c r="C255" s="11"/>
      <c r="D255" s="3"/>
      <c r="E255" s="3"/>
      <c r="F255" s="11"/>
      <c r="G255" s="11"/>
      <c r="H255" s="11"/>
      <c r="I255" s="11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45">
      <c r="A256" s="3"/>
      <c r="B256" s="11"/>
      <c r="C256" s="11"/>
      <c r="D256" s="3"/>
      <c r="E256" s="3"/>
      <c r="F256" s="11"/>
      <c r="G256" s="11"/>
      <c r="H256" s="11"/>
      <c r="I256" s="11"/>
      <c r="J256" s="3"/>
      <c r="K256" s="3"/>
      <c r="L256" s="3"/>
      <c r="M256" s="3"/>
      <c r="N256" s="3"/>
      <c r="O256" s="3"/>
      <c r="P256" s="3"/>
      <c r="Q256" s="3"/>
      <c r="R256" s="3"/>
    </row>
    <row r="257" spans="1:18" x14ac:dyDescent="0.45">
      <c r="A257" s="3"/>
      <c r="B257" s="11"/>
      <c r="C257" s="11"/>
      <c r="D257" s="3"/>
      <c r="E257" s="3"/>
      <c r="F257" s="11"/>
      <c r="G257" s="11"/>
      <c r="H257" s="11"/>
      <c r="I257" s="11"/>
      <c r="J257" s="3"/>
      <c r="K257" s="3"/>
      <c r="L257" s="3"/>
      <c r="M257" s="3"/>
      <c r="N257" s="3"/>
      <c r="O257" s="3"/>
      <c r="P257" s="3"/>
      <c r="Q257" s="3"/>
      <c r="R257" s="3"/>
    </row>
    <row r="258" spans="1:18" x14ac:dyDescent="0.45">
      <c r="A258" s="3"/>
      <c r="B258" s="11"/>
      <c r="C258" s="11"/>
      <c r="D258" s="3"/>
      <c r="E258" s="3"/>
      <c r="F258" s="11"/>
      <c r="G258" s="11"/>
      <c r="H258" s="11"/>
      <c r="I258" s="11"/>
      <c r="J258" s="3"/>
      <c r="K258" s="3"/>
      <c r="L258" s="3"/>
      <c r="M258" s="3"/>
      <c r="N258" s="3"/>
      <c r="O258" s="3"/>
      <c r="P258" s="3"/>
      <c r="Q258" s="3"/>
      <c r="R258" s="3"/>
    </row>
    <row r="259" spans="1:18" x14ac:dyDescent="0.45">
      <c r="A259" s="3"/>
      <c r="B259" s="11"/>
      <c r="C259" s="11"/>
      <c r="D259" s="3"/>
      <c r="E259" s="3"/>
      <c r="F259" s="11"/>
      <c r="G259" s="11"/>
      <c r="H259" s="11"/>
      <c r="I259" s="11"/>
      <c r="J259" s="3"/>
      <c r="K259" s="3"/>
      <c r="L259" s="3"/>
      <c r="M259" s="3"/>
      <c r="N259" s="3"/>
      <c r="O259" s="3"/>
      <c r="P259" s="3"/>
      <c r="Q259" s="3"/>
      <c r="R259" s="3"/>
    </row>
    <row r="260" spans="1:18" x14ac:dyDescent="0.45">
      <c r="A260" s="3"/>
      <c r="B260" s="11"/>
      <c r="C260" s="11"/>
      <c r="D260" s="3"/>
      <c r="E260" s="3"/>
      <c r="F260" s="11"/>
      <c r="G260" s="11"/>
      <c r="H260" s="11"/>
      <c r="I260" s="11"/>
      <c r="J260" s="3"/>
      <c r="K260" s="3"/>
      <c r="L260" s="3"/>
      <c r="M260" s="3"/>
      <c r="N260" s="3"/>
      <c r="O260" s="3"/>
      <c r="P260" s="3"/>
      <c r="Q260" s="3"/>
      <c r="R260" s="3"/>
    </row>
    <row r="261" spans="1:18" x14ac:dyDescent="0.45">
      <c r="A261" s="3"/>
      <c r="B261" s="11"/>
      <c r="C261" s="11"/>
      <c r="D261" s="3"/>
      <c r="E261" s="3"/>
      <c r="F261" s="11"/>
      <c r="G261" s="11"/>
      <c r="H261" s="11"/>
      <c r="I261" s="11"/>
      <c r="J261" s="3"/>
      <c r="K261" s="3"/>
      <c r="L261" s="3"/>
      <c r="M261" s="3"/>
      <c r="N261" s="3"/>
      <c r="O261" s="3"/>
      <c r="P261" s="3"/>
      <c r="Q261" s="3"/>
      <c r="R261" s="3"/>
    </row>
    <row r="262" spans="1:18" x14ac:dyDescent="0.45">
      <c r="A262" s="3"/>
      <c r="B262" s="11"/>
      <c r="C262" s="11"/>
      <c r="D262" s="3"/>
      <c r="E262" s="3"/>
      <c r="F262" s="11"/>
      <c r="G262" s="11"/>
      <c r="H262" s="11"/>
      <c r="I262" s="11"/>
      <c r="J262" s="3"/>
      <c r="K262" s="3"/>
      <c r="L262" s="3"/>
      <c r="M262" s="3"/>
      <c r="N262" s="3"/>
      <c r="O262" s="3"/>
      <c r="P262" s="3"/>
      <c r="Q262" s="3"/>
      <c r="R262" s="3"/>
    </row>
    <row r="263" spans="1:18" x14ac:dyDescent="0.45">
      <c r="A263" s="3"/>
      <c r="B263" s="11"/>
      <c r="C263" s="11"/>
      <c r="D263" s="3"/>
      <c r="E263" s="3"/>
      <c r="F263" s="11"/>
      <c r="G263" s="11"/>
      <c r="H263" s="11"/>
      <c r="I263" s="11"/>
      <c r="J263" s="3"/>
      <c r="K263" s="3"/>
      <c r="L263" s="3"/>
      <c r="M263" s="3"/>
      <c r="N263" s="3"/>
      <c r="O263" s="3"/>
      <c r="P263" s="3"/>
      <c r="Q263" s="3"/>
      <c r="R263" s="3"/>
    </row>
    <row r="264" spans="1:18" x14ac:dyDescent="0.45">
      <c r="A264" s="3"/>
      <c r="B264" s="11"/>
      <c r="C264" s="11"/>
      <c r="D264" s="3"/>
      <c r="E264" s="3"/>
      <c r="F264" s="11"/>
      <c r="G264" s="11"/>
      <c r="H264" s="11"/>
      <c r="I264" s="11"/>
      <c r="J264" s="3"/>
      <c r="K264" s="3"/>
      <c r="L264" s="3"/>
      <c r="M264" s="3"/>
      <c r="N264" s="3"/>
      <c r="O264" s="3"/>
      <c r="P264" s="3"/>
      <c r="Q264" s="3"/>
      <c r="R264" s="3"/>
    </row>
    <row r="265" spans="1:18" x14ac:dyDescent="0.45">
      <c r="A265" s="3"/>
      <c r="B265" s="11"/>
      <c r="C265" s="11"/>
      <c r="D265" s="3"/>
      <c r="E265" s="3"/>
      <c r="F265" s="11"/>
      <c r="G265" s="11"/>
      <c r="H265" s="11"/>
      <c r="I265" s="11"/>
      <c r="J265" s="3"/>
      <c r="K265" s="3"/>
      <c r="L265" s="3"/>
      <c r="M265" s="3"/>
      <c r="N265" s="3"/>
      <c r="O265" s="3"/>
      <c r="P265" s="3"/>
      <c r="Q265" s="3"/>
      <c r="R265" s="3"/>
    </row>
    <row r="266" spans="1:18" x14ac:dyDescent="0.45">
      <c r="A266" s="3"/>
      <c r="B266" s="11"/>
      <c r="C266" s="11"/>
      <c r="D266" s="3"/>
      <c r="E266" s="3"/>
      <c r="F266" s="11"/>
      <c r="G266" s="11"/>
      <c r="H266" s="11"/>
      <c r="I266" s="11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45">
      <c r="A267" s="3"/>
      <c r="B267" s="11"/>
      <c r="C267" s="11"/>
      <c r="D267" s="3"/>
      <c r="E267" s="3"/>
      <c r="F267" s="11"/>
      <c r="G267" s="11"/>
      <c r="H267" s="11"/>
      <c r="I267" s="11"/>
      <c r="J267" s="3"/>
      <c r="K267" s="3"/>
      <c r="L267" s="3"/>
      <c r="M267" s="3"/>
      <c r="N267" s="3"/>
      <c r="O267" s="3"/>
      <c r="P267" s="3"/>
      <c r="Q267" s="3"/>
      <c r="R267" s="3"/>
    </row>
    <row r="268" spans="1:18" x14ac:dyDescent="0.45">
      <c r="A268" s="3"/>
      <c r="B268" s="11"/>
      <c r="C268" s="11"/>
      <c r="D268" s="3"/>
      <c r="E268" s="3"/>
      <c r="F268" s="11"/>
      <c r="G268" s="11"/>
      <c r="H268" s="11"/>
      <c r="I268" s="11"/>
      <c r="J268" s="3"/>
      <c r="K268" s="3"/>
      <c r="L268" s="3"/>
      <c r="M268" s="3"/>
      <c r="N268" s="3"/>
      <c r="O268" s="3"/>
      <c r="P268" s="3"/>
      <c r="Q268" s="3"/>
      <c r="R268" s="3"/>
    </row>
    <row r="269" spans="1:18" x14ac:dyDescent="0.45">
      <c r="A269" s="3"/>
      <c r="B269" s="11"/>
      <c r="C269" s="11"/>
      <c r="D269" s="3"/>
      <c r="E269" s="3"/>
      <c r="F269" s="11"/>
      <c r="G269" s="11"/>
      <c r="H269" s="11"/>
      <c r="I269" s="11"/>
      <c r="J269" s="3"/>
      <c r="K269" s="3"/>
      <c r="L269" s="3"/>
      <c r="M269" s="3"/>
      <c r="N269" s="3"/>
      <c r="O269" s="3"/>
      <c r="P269" s="3"/>
      <c r="Q269" s="3"/>
      <c r="R269" s="3"/>
    </row>
    <row r="270" spans="1:18" x14ac:dyDescent="0.45">
      <c r="A270" s="3"/>
      <c r="B270" s="11"/>
      <c r="C270" s="11"/>
      <c r="D270" s="3"/>
      <c r="E270" s="3"/>
      <c r="F270" s="11"/>
      <c r="G270" s="11"/>
      <c r="H270" s="11"/>
      <c r="I270" s="11"/>
      <c r="J270" s="3"/>
      <c r="K270" s="3"/>
      <c r="L270" s="3"/>
      <c r="M270" s="3"/>
      <c r="N270" s="3"/>
      <c r="O270" s="3"/>
      <c r="P270" s="3"/>
      <c r="Q270" s="3"/>
      <c r="R270" s="3"/>
    </row>
    <row r="271" spans="1:18" x14ac:dyDescent="0.45">
      <c r="A271" s="3"/>
      <c r="B271" s="11"/>
      <c r="C271" s="11"/>
      <c r="D271" s="3"/>
      <c r="E271" s="3"/>
      <c r="F271" s="11"/>
      <c r="G271" s="11"/>
      <c r="H271" s="11"/>
      <c r="I271" s="11"/>
      <c r="J271" s="3"/>
      <c r="K271" s="3"/>
      <c r="L271" s="3"/>
      <c r="M271" s="3"/>
      <c r="N271" s="3"/>
      <c r="O271" s="3"/>
      <c r="P271" s="3"/>
      <c r="Q271" s="3"/>
      <c r="R271" s="3"/>
    </row>
    <row r="272" spans="1:18" x14ac:dyDescent="0.45">
      <c r="A272" s="3"/>
      <c r="B272" s="11"/>
      <c r="C272" s="11"/>
      <c r="D272" s="3"/>
      <c r="E272" s="3"/>
      <c r="F272" s="11"/>
      <c r="G272" s="11"/>
      <c r="H272" s="11"/>
      <c r="I272" s="11"/>
      <c r="J272" s="3"/>
      <c r="K272" s="3"/>
      <c r="L272" s="3"/>
      <c r="M272" s="3"/>
      <c r="N272" s="3"/>
      <c r="O272" s="3"/>
      <c r="P272" s="3"/>
      <c r="Q272" s="3"/>
      <c r="R272" s="3"/>
    </row>
    <row r="273" spans="1:18" x14ac:dyDescent="0.45">
      <c r="A273" s="3"/>
      <c r="B273" s="11"/>
      <c r="C273" s="11"/>
      <c r="D273" s="3"/>
      <c r="E273" s="3"/>
      <c r="F273" s="11"/>
      <c r="G273" s="11"/>
      <c r="H273" s="11"/>
      <c r="I273" s="11"/>
      <c r="J273" s="3"/>
      <c r="K273" s="3"/>
      <c r="L273" s="3"/>
      <c r="M273" s="3"/>
      <c r="N273" s="3"/>
      <c r="O273" s="3"/>
      <c r="P273" s="3"/>
      <c r="Q273" s="3"/>
      <c r="R273" s="3"/>
    </row>
    <row r="274" spans="1:18" x14ac:dyDescent="0.45">
      <c r="A274" s="3"/>
      <c r="B274" s="11"/>
      <c r="C274" s="11"/>
      <c r="D274" s="3"/>
      <c r="E274" s="3"/>
      <c r="F274" s="11"/>
      <c r="G274" s="11"/>
      <c r="H274" s="11"/>
      <c r="I274" s="11"/>
      <c r="J274" s="3"/>
      <c r="K274" s="3"/>
      <c r="L274" s="3"/>
      <c r="M274" s="3"/>
      <c r="N274" s="3"/>
      <c r="O274" s="3"/>
      <c r="P274" s="3"/>
      <c r="Q274" s="3"/>
      <c r="R274" s="3"/>
    </row>
    <row r="275" spans="1:18" x14ac:dyDescent="0.45">
      <c r="A275" s="3"/>
      <c r="B275" s="11"/>
      <c r="C275" s="11"/>
      <c r="D275" s="3"/>
      <c r="E275" s="3"/>
      <c r="F275" s="11"/>
      <c r="G275" s="11"/>
      <c r="H275" s="11"/>
      <c r="I275" s="11"/>
      <c r="J275" s="3"/>
      <c r="K275" s="3"/>
      <c r="L275" s="3"/>
      <c r="M275" s="3"/>
      <c r="N275" s="3"/>
      <c r="O275" s="3"/>
      <c r="P275" s="3"/>
      <c r="Q275" s="3"/>
      <c r="R275" s="3"/>
    </row>
    <row r="276" spans="1:18" x14ac:dyDescent="0.45">
      <c r="A276" s="3"/>
      <c r="B276" s="11"/>
      <c r="C276" s="11"/>
      <c r="D276" s="3"/>
      <c r="E276" s="3"/>
      <c r="F276" s="11"/>
      <c r="G276" s="11"/>
      <c r="H276" s="11"/>
      <c r="I276" s="11"/>
      <c r="J276" s="3"/>
      <c r="K276" s="3"/>
      <c r="L276" s="3"/>
      <c r="M276" s="3"/>
      <c r="N276" s="3"/>
      <c r="O276" s="3"/>
      <c r="P276" s="3"/>
      <c r="Q276" s="3"/>
      <c r="R276" s="3"/>
    </row>
    <row r="277" spans="1:18" x14ac:dyDescent="0.45">
      <c r="A277" s="3"/>
      <c r="B277" s="11"/>
      <c r="C277" s="11"/>
      <c r="D277" s="3"/>
      <c r="E277" s="3"/>
      <c r="F277" s="11"/>
      <c r="G277" s="11"/>
      <c r="H277" s="11"/>
      <c r="I277" s="11"/>
      <c r="J277" s="3"/>
      <c r="K277" s="3"/>
      <c r="L277" s="3"/>
      <c r="M277" s="3"/>
      <c r="N277" s="3"/>
      <c r="O277" s="3"/>
      <c r="P277" s="3"/>
      <c r="Q277" s="3"/>
      <c r="R277" s="3"/>
    </row>
    <row r="278" spans="1:18" x14ac:dyDescent="0.45">
      <c r="A278" s="3"/>
      <c r="B278" s="11"/>
      <c r="C278" s="11"/>
      <c r="D278" s="3"/>
      <c r="E278" s="3"/>
      <c r="F278" s="11"/>
      <c r="G278" s="11"/>
      <c r="H278" s="11"/>
      <c r="I278" s="11"/>
      <c r="J278" s="3"/>
      <c r="K278" s="3"/>
      <c r="L278" s="3"/>
      <c r="M278" s="3"/>
      <c r="N278" s="3"/>
      <c r="O278" s="3"/>
      <c r="P278" s="3"/>
      <c r="Q278" s="3"/>
      <c r="R278" s="3"/>
    </row>
    <row r="279" spans="1:18" x14ac:dyDescent="0.45">
      <c r="A279" s="3"/>
      <c r="B279" s="11"/>
      <c r="C279" s="11"/>
      <c r="D279" s="3"/>
      <c r="E279" s="3"/>
      <c r="F279" s="11"/>
      <c r="G279" s="11"/>
      <c r="H279" s="11"/>
      <c r="I279" s="11"/>
      <c r="J279" s="3"/>
      <c r="K279" s="3"/>
      <c r="L279" s="3"/>
      <c r="M279" s="3"/>
      <c r="N279" s="3"/>
      <c r="O279" s="3"/>
      <c r="P279" s="3"/>
      <c r="Q279" s="3"/>
      <c r="R279" s="3"/>
    </row>
    <row r="280" spans="1:18" x14ac:dyDescent="0.45">
      <c r="A280" s="3"/>
      <c r="B280" s="11"/>
      <c r="C280" s="11"/>
      <c r="D280" s="3"/>
      <c r="E280" s="3"/>
      <c r="F280" s="11"/>
      <c r="G280" s="11"/>
      <c r="H280" s="11"/>
      <c r="I280" s="11"/>
      <c r="J280" s="3"/>
      <c r="K280" s="3"/>
      <c r="L280" s="3"/>
      <c r="M280" s="3"/>
      <c r="N280" s="3"/>
      <c r="O280" s="3"/>
      <c r="P280" s="3"/>
      <c r="Q280" s="3"/>
      <c r="R280" s="3"/>
    </row>
    <row r="281" spans="1:18" x14ac:dyDescent="0.45">
      <c r="A281" s="3"/>
      <c r="B281" s="11"/>
      <c r="C281" s="11"/>
      <c r="D281" s="3"/>
      <c r="E281" s="3"/>
      <c r="F281" s="11"/>
      <c r="G281" s="11"/>
      <c r="H281" s="11"/>
      <c r="I281" s="11"/>
      <c r="J281" s="3"/>
      <c r="K281" s="3"/>
      <c r="L281" s="3"/>
      <c r="M281" s="3"/>
      <c r="N281" s="3"/>
      <c r="O281" s="3"/>
      <c r="P281" s="3"/>
      <c r="Q281" s="3"/>
      <c r="R281" s="3"/>
    </row>
    <row r="282" spans="1:18" x14ac:dyDescent="0.45">
      <c r="A282" s="3"/>
      <c r="B282" s="11"/>
      <c r="C282" s="11"/>
      <c r="D282" s="3"/>
      <c r="E282" s="3"/>
      <c r="F282" s="11"/>
      <c r="G282" s="11"/>
      <c r="H282" s="11"/>
      <c r="I282" s="11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45">
      <c r="A283" s="3"/>
      <c r="B283" s="11"/>
      <c r="C283" s="11"/>
      <c r="D283" s="3"/>
      <c r="E283" s="3"/>
      <c r="F283" s="11"/>
      <c r="G283" s="11"/>
      <c r="H283" s="11"/>
      <c r="I283" s="11"/>
      <c r="J283" s="3"/>
      <c r="K283" s="3"/>
      <c r="L283" s="3"/>
      <c r="M283" s="3"/>
      <c r="N283" s="3"/>
      <c r="O283" s="3"/>
      <c r="P283" s="3"/>
      <c r="Q283" s="3"/>
      <c r="R283" s="3"/>
    </row>
    <row r="284" spans="1:18" x14ac:dyDescent="0.45">
      <c r="A284" s="3"/>
      <c r="B284" s="11"/>
      <c r="C284" s="11"/>
      <c r="D284" s="3"/>
      <c r="E284" s="3"/>
      <c r="F284" s="11"/>
      <c r="G284" s="11"/>
      <c r="H284" s="11"/>
      <c r="I284" s="11"/>
      <c r="J284" s="3"/>
      <c r="K284" s="3"/>
      <c r="L284" s="3"/>
      <c r="M284" s="3"/>
      <c r="N284" s="3"/>
      <c r="O284" s="3"/>
      <c r="P284" s="3"/>
      <c r="Q284" s="3"/>
      <c r="R284" s="3"/>
    </row>
    <row r="285" spans="1:18" x14ac:dyDescent="0.45">
      <c r="A285" s="3"/>
      <c r="B285" s="11"/>
      <c r="C285" s="11"/>
      <c r="D285" s="3"/>
      <c r="E285" s="3"/>
      <c r="F285" s="11"/>
      <c r="G285" s="11"/>
      <c r="H285" s="11"/>
      <c r="I285" s="11"/>
      <c r="J285" s="3"/>
      <c r="K285" s="3"/>
      <c r="L285" s="3"/>
      <c r="M285" s="3"/>
      <c r="N285" s="3"/>
      <c r="O285" s="3"/>
      <c r="P285" s="3"/>
      <c r="Q285" s="3"/>
      <c r="R285" s="3"/>
    </row>
    <row r="286" spans="1:18" x14ac:dyDescent="0.45">
      <c r="A286" s="3"/>
      <c r="B286" s="11"/>
      <c r="C286" s="11"/>
      <c r="D286" s="3"/>
      <c r="E286" s="3"/>
      <c r="F286" s="11"/>
      <c r="G286" s="11"/>
      <c r="H286" s="11"/>
      <c r="I286" s="11"/>
      <c r="J286" s="3"/>
      <c r="K286" s="3"/>
      <c r="L286" s="3"/>
      <c r="M286" s="3"/>
      <c r="N286" s="3"/>
      <c r="O286" s="3"/>
      <c r="P286" s="3"/>
      <c r="Q286" s="3"/>
      <c r="R286" s="3"/>
    </row>
    <row r="287" spans="1:18" x14ac:dyDescent="0.45">
      <c r="A287" s="3"/>
      <c r="B287" s="11"/>
      <c r="C287" s="11"/>
      <c r="D287" s="3"/>
      <c r="E287" s="3"/>
      <c r="F287" s="11"/>
      <c r="G287" s="11"/>
      <c r="H287" s="11"/>
      <c r="I287" s="11"/>
      <c r="J287" s="3"/>
      <c r="K287" s="3"/>
      <c r="L287" s="3"/>
      <c r="M287" s="3"/>
      <c r="N287" s="3"/>
      <c r="O287" s="3"/>
      <c r="P287" s="3"/>
      <c r="Q287" s="3"/>
      <c r="R287" s="3"/>
    </row>
    <row r="288" spans="1:18" x14ac:dyDescent="0.45">
      <c r="A288" s="3"/>
      <c r="B288" s="11"/>
      <c r="C288" s="11"/>
      <c r="D288" s="3"/>
      <c r="E288" s="3"/>
      <c r="F288" s="11"/>
      <c r="G288" s="11"/>
      <c r="H288" s="11"/>
      <c r="I288" s="11"/>
      <c r="J288" s="3"/>
      <c r="K288" s="3"/>
      <c r="L288" s="3"/>
      <c r="M288" s="3"/>
      <c r="N288" s="3"/>
      <c r="O288" s="3"/>
      <c r="P288" s="3"/>
      <c r="Q288" s="3"/>
      <c r="R288" s="3"/>
    </row>
    <row r="289" spans="1:18" x14ac:dyDescent="0.45">
      <c r="A289" s="3"/>
      <c r="B289" s="11"/>
      <c r="C289" s="11"/>
      <c r="D289" s="3"/>
      <c r="E289" s="3"/>
      <c r="F289" s="11"/>
      <c r="G289" s="11"/>
      <c r="H289" s="11"/>
      <c r="I289" s="11"/>
      <c r="J289" s="3"/>
      <c r="K289" s="3"/>
      <c r="L289" s="3"/>
      <c r="M289" s="3"/>
      <c r="N289" s="3"/>
      <c r="O289" s="3"/>
      <c r="P289" s="3"/>
      <c r="Q289" s="3"/>
      <c r="R289" s="3"/>
    </row>
    <row r="290" spans="1:18" x14ac:dyDescent="0.45">
      <c r="A290" s="3"/>
      <c r="B290" s="11"/>
      <c r="C290" s="11"/>
      <c r="D290" s="3"/>
      <c r="E290" s="3"/>
      <c r="F290" s="11"/>
      <c r="G290" s="11"/>
      <c r="H290" s="11"/>
      <c r="I290" s="11"/>
      <c r="J290" s="3"/>
      <c r="K290" s="3"/>
      <c r="L290" s="3"/>
      <c r="M290" s="3"/>
      <c r="N290" s="3"/>
      <c r="O290" s="3"/>
      <c r="P290" s="3"/>
      <c r="Q290" s="3"/>
      <c r="R290" s="3"/>
    </row>
    <row r="291" spans="1:18" x14ac:dyDescent="0.45">
      <c r="A291" s="3"/>
      <c r="B291" s="11"/>
      <c r="C291" s="11"/>
      <c r="D291" s="3"/>
      <c r="E291" s="3"/>
      <c r="F291" s="11"/>
      <c r="G291" s="11"/>
      <c r="H291" s="11"/>
      <c r="I291" s="11"/>
      <c r="J291" s="3"/>
      <c r="K291" s="3"/>
      <c r="L291" s="3"/>
      <c r="M291" s="3"/>
      <c r="N291" s="3"/>
      <c r="O291" s="3"/>
      <c r="P291" s="3"/>
      <c r="Q291" s="3"/>
      <c r="R291" s="3"/>
    </row>
    <row r="292" spans="1:18" x14ac:dyDescent="0.45">
      <c r="A292" s="3"/>
      <c r="B292" s="11"/>
      <c r="C292" s="11"/>
      <c r="D292" s="3"/>
      <c r="E292" s="3"/>
      <c r="F292" s="11"/>
      <c r="G292" s="11"/>
      <c r="H292" s="11"/>
      <c r="I292" s="11"/>
      <c r="J292" s="3"/>
      <c r="K292" s="3"/>
      <c r="L292" s="3"/>
      <c r="M292" s="3"/>
      <c r="N292" s="3"/>
      <c r="O292" s="3"/>
      <c r="P292" s="3"/>
      <c r="Q292" s="3"/>
      <c r="R292" s="3"/>
    </row>
    <row r="293" spans="1:18" x14ac:dyDescent="0.45">
      <c r="A293" s="3"/>
      <c r="B293" s="11"/>
      <c r="C293" s="11"/>
      <c r="D293" s="3"/>
      <c r="E293" s="3"/>
      <c r="F293" s="11"/>
      <c r="G293" s="11"/>
      <c r="H293" s="11"/>
      <c r="I293" s="11"/>
      <c r="J293" s="3"/>
      <c r="K293" s="3"/>
      <c r="L293" s="3"/>
      <c r="M293" s="3"/>
      <c r="N293" s="3"/>
      <c r="O293" s="3"/>
      <c r="P293" s="3"/>
      <c r="Q293" s="3"/>
      <c r="R293" s="3"/>
    </row>
    <row r="294" spans="1:18" x14ac:dyDescent="0.45">
      <c r="A294" s="3"/>
      <c r="B294" s="11"/>
      <c r="C294" s="11"/>
      <c r="D294" s="3"/>
      <c r="E294" s="3"/>
      <c r="F294" s="11"/>
      <c r="G294" s="11"/>
      <c r="H294" s="11"/>
      <c r="I294" s="11"/>
      <c r="J294" s="3"/>
      <c r="K294" s="3"/>
      <c r="L294" s="3"/>
      <c r="M294" s="3"/>
      <c r="N294" s="3"/>
      <c r="O294" s="3"/>
      <c r="P294" s="3"/>
      <c r="Q294" s="3"/>
      <c r="R294" s="3"/>
    </row>
    <row r="295" spans="1:18" x14ac:dyDescent="0.45">
      <c r="A295" s="3"/>
      <c r="B295" s="11"/>
      <c r="C295" s="11"/>
      <c r="D295" s="3"/>
      <c r="E295" s="3"/>
      <c r="F295" s="11"/>
      <c r="G295" s="11"/>
      <c r="H295" s="11"/>
      <c r="I295" s="11"/>
      <c r="J295" s="3"/>
      <c r="K295" s="3"/>
      <c r="L295" s="3"/>
      <c r="M295" s="3"/>
      <c r="N295" s="3"/>
      <c r="O295" s="3"/>
      <c r="P295" s="3"/>
      <c r="Q295" s="3"/>
      <c r="R295" s="3"/>
    </row>
    <row r="296" spans="1:18" x14ac:dyDescent="0.45">
      <c r="A296" s="3"/>
      <c r="B296" s="11"/>
      <c r="C296" s="11"/>
      <c r="D296" s="3"/>
      <c r="E296" s="3"/>
      <c r="F296" s="11"/>
      <c r="G296" s="11"/>
      <c r="H296" s="11"/>
      <c r="I296" s="11"/>
      <c r="J296" s="3"/>
      <c r="K296" s="3"/>
      <c r="L296" s="3"/>
      <c r="M296" s="3"/>
      <c r="N296" s="3"/>
      <c r="O296" s="3"/>
      <c r="P296" s="3"/>
      <c r="Q296" s="3"/>
      <c r="R296" s="3"/>
    </row>
    <row r="297" spans="1:18" x14ac:dyDescent="0.45">
      <c r="A297" s="3"/>
      <c r="B297" s="11"/>
      <c r="C297" s="11"/>
      <c r="D297" s="3"/>
      <c r="E297" s="3"/>
      <c r="F297" s="11"/>
      <c r="G297" s="11"/>
      <c r="H297" s="11"/>
      <c r="I297" s="11"/>
      <c r="J297" s="3"/>
      <c r="K297" s="3"/>
      <c r="L297" s="3"/>
      <c r="M297" s="3"/>
      <c r="N297" s="3"/>
      <c r="O297" s="3"/>
      <c r="P297" s="3"/>
      <c r="Q297" s="3"/>
      <c r="R297" s="3"/>
    </row>
    <row r="298" spans="1:18" x14ac:dyDescent="0.45">
      <c r="A298" s="3"/>
      <c r="B298" s="11"/>
      <c r="C298" s="11"/>
      <c r="D298" s="3"/>
      <c r="E298" s="3"/>
      <c r="F298" s="11"/>
      <c r="G298" s="11"/>
      <c r="H298" s="11"/>
      <c r="I298" s="11"/>
      <c r="J298" s="3"/>
      <c r="K298" s="3"/>
      <c r="L298" s="3"/>
      <c r="M298" s="3"/>
      <c r="N298" s="3"/>
      <c r="O298" s="3"/>
      <c r="P298" s="3"/>
      <c r="Q298" s="3"/>
      <c r="R298" s="3"/>
    </row>
    <row r="299" spans="1:18" x14ac:dyDescent="0.45">
      <c r="A299" s="3"/>
      <c r="B299" s="11"/>
      <c r="C299" s="11"/>
      <c r="D299" s="3"/>
      <c r="E299" s="3"/>
      <c r="F299" s="11"/>
      <c r="G299" s="11"/>
      <c r="H299" s="11"/>
      <c r="I299" s="11"/>
      <c r="J299" s="3"/>
      <c r="K299" s="3"/>
      <c r="L299" s="3"/>
      <c r="M299" s="3"/>
      <c r="N299" s="3"/>
      <c r="O299" s="3"/>
      <c r="P299" s="3"/>
      <c r="Q299" s="3"/>
      <c r="R299" s="3"/>
    </row>
    <row r="300" spans="1:18" x14ac:dyDescent="0.45">
      <c r="A300" s="3"/>
      <c r="B300" s="11"/>
      <c r="C300" s="11"/>
      <c r="D300" s="3"/>
      <c r="E300" s="3"/>
      <c r="F300" s="11"/>
      <c r="G300" s="11"/>
      <c r="H300" s="11"/>
      <c r="I300" s="11"/>
      <c r="J300" s="3"/>
      <c r="K300" s="3"/>
      <c r="L300" s="3"/>
      <c r="M300" s="3"/>
      <c r="N300" s="3"/>
      <c r="O300" s="3"/>
      <c r="P300" s="3"/>
      <c r="Q300" s="3"/>
      <c r="R300" s="3"/>
    </row>
    <row r="301" spans="1:18" x14ac:dyDescent="0.45">
      <c r="A301" s="3"/>
      <c r="B301" s="11"/>
      <c r="C301" s="11"/>
      <c r="D301" s="3"/>
      <c r="E301" s="3"/>
      <c r="F301" s="11"/>
      <c r="G301" s="11"/>
      <c r="H301" s="11"/>
      <c r="I301" s="11"/>
      <c r="J301" s="3"/>
      <c r="K301" s="3"/>
      <c r="L301" s="3"/>
      <c r="M301" s="3"/>
      <c r="N301" s="3"/>
      <c r="O301" s="3"/>
      <c r="P301" s="3"/>
      <c r="Q301" s="3"/>
      <c r="R301" s="3"/>
    </row>
    <row r="302" spans="1:18" x14ac:dyDescent="0.45">
      <c r="A302" s="3"/>
      <c r="B302" s="11"/>
      <c r="C302" s="11"/>
      <c r="D302" s="3"/>
      <c r="E302" s="3"/>
      <c r="F302" s="11"/>
      <c r="G302" s="11"/>
      <c r="H302" s="11"/>
      <c r="I302" s="11"/>
      <c r="J302" s="3"/>
      <c r="K302" s="3"/>
      <c r="L302" s="3"/>
      <c r="M302" s="3"/>
      <c r="N302" s="3"/>
      <c r="O302" s="3"/>
      <c r="P302" s="3"/>
      <c r="Q302" s="3"/>
      <c r="R302" s="3"/>
    </row>
    <row r="303" spans="1:18" x14ac:dyDescent="0.45">
      <c r="A303" s="3"/>
      <c r="B303" s="11"/>
      <c r="C303" s="11"/>
      <c r="D303" s="3"/>
      <c r="E303" s="3"/>
      <c r="F303" s="11"/>
      <c r="G303" s="11"/>
      <c r="H303" s="11"/>
      <c r="I303" s="11"/>
      <c r="J303" s="3"/>
      <c r="K303" s="3"/>
      <c r="L303" s="3"/>
      <c r="M303" s="3"/>
      <c r="N303" s="3"/>
      <c r="O303" s="3"/>
      <c r="P303" s="3"/>
      <c r="Q303" s="3"/>
      <c r="R303" s="3"/>
    </row>
    <row r="304" spans="1:18" x14ac:dyDescent="0.45">
      <c r="A304" s="3"/>
      <c r="B304" s="11"/>
      <c r="C304" s="11"/>
      <c r="D304" s="3"/>
      <c r="E304" s="3"/>
      <c r="F304" s="11"/>
      <c r="G304" s="11"/>
      <c r="H304" s="11"/>
      <c r="I304" s="11"/>
      <c r="J304" s="3"/>
      <c r="K304" s="3"/>
      <c r="L304" s="3"/>
      <c r="M304" s="3"/>
      <c r="N304" s="3"/>
      <c r="O304" s="3"/>
      <c r="P304" s="3"/>
      <c r="Q304" s="3"/>
      <c r="R304" s="3"/>
    </row>
    <row r="305" spans="1:18" x14ac:dyDescent="0.45">
      <c r="A305" s="3"/>
      <c r="B305" s="11"/>
      <c r="C305" s="11"/>
      <c r="D305" s="3"/>
      <c r="E305" s="3"/>
      <c r="F305" s="11"/>
      <c r="G305" s="11"/>
      <c r="H305" s="11"/>
      <c r="I305" s="11"/>
      <c r="J305" s="3"/>
      <c r="K305" s="3"/>
      <c r="L305" s="3"/>
      <c r="M305" s="3"/>
      <c r="N305" s="3"/>
      <c r="O305" s="3"/>
      <c r="P305" s="3"/>
      <c r="Q305" s="3"/>
      <c r="R305" s="3"/>
    </row>
    <row r="306" spans="1:18" x14ac:dyDescent="0.45">
      <c r="A306" s="3"/>
      <c r="B306" s="11"/>
      <c r="C306" s="11"/>
      <c r="D306" s="3"/>
      <c r="E306" s="3"/>
      <c r="F306" s="11"/>
      <c r="G306" s="11"/>
      <c r="H306" s="11"/>
      <c r="I306" s="11"/>
      <c r="J306" s="3"/>
      <c r="K306" s="3"/>
      <c r="L306" s="3"/>
      <c r="M306" s="3"/>
      <c r="N306" s="3"/>
      <c r="O306" s="3"/>
      <c r="P306" s="3"/>
      <c r="Q306" s="3"/>
      <c r="R306" s="3"/>
    </row>
    <row r="307" spans="1:18" x14ac:dyDescent="0.45">
      <c r="A307" s="3"/>
      <c r="B307" s="11"/>
      <c r="C307" s="11"/>
      <c r="D307" s="3"/>
      <c r="E307" s="3"/>
      <c r="F307" s="11"/>
      <c r="G307" s="11"/>
      <c r="H307" s="11"/>
      <c r="I307" s="11"/>
      <c r="J307" s="3"/>
      <c r="K307" s="3"/>
      <c r="L307" s="3"/>
      <c r="M307" s="3"/>
      <c r="N307" s="3"/>
      <c r="O307" s="3"/>
      <c r="P307" s="3"/>
      <c r="Q307" s="3"/>
      <c r="R307" s="3"/>
    </row>
    <row r="308" spans="1:18" x14ac:dyDescent="0.45">
      <c r="A308" s="3"/>
      <c r="B308" s="11"/>
      <c r="C308" s="11"/>
      <c r="D308" s="3"/>
      <c r="E308" s="3"/>
      <c r="F308" s="11"/>
      <c r="G308" s="11"/>
      <c r="H308" s="11"/>
      <c r="I308" s="11"/>
      <c r="J308" s="3"/>
      <c r="K308" s="3"/>
      <c r="L308" s="3"/>
      <c r="M308" s="3"/>
      <c r="N308" s="3"/>
      <c r="O308" s="3"/>
      <c r="P308" s="3"/>
      <c r="Q308" s="3"/>
      <c r="R308" s="3"/>
    </row>
    <row r="309" spans="1:18" x14ac:dyDescent="0.45">
      <c r="A309" s="3"/>
      <c r="B309" s="11"/>
      <c r="C309" s="11"/>
      <c r="D309" s="3"/>
      <c r="E309" s="3"/>
      <c r="F309" s="11"/>
      <c r="G309" s="11"/>
      <c r="H309" s="11"/>
      <c r="I309" s="11"/>
      <c r="J309" s="3"/>
      <c r="K309" s="3"/>
      <c r="L309" s="3"/>
      <c r="M309" s="3"/>
      <c r="N309" s="3"/>
      <c r="O309" s="3"/>
      <c r="P309" s="3"/>
      <c r="Q309" s="3"/>
      <c r="R309" s="3"/>
    </row>
    <row r="310" spans="1:18" x14ac:dyDescent="0.45">
      <c r="A310" s="3"/>
      <c r="B310" s="11"/>
      <c r="C310" s="11"/>
      <c r="D310" s="3"/>
      <c r="E310" s="3"/>
      <c r="F310" s="11"/>
      <c r="G310" s="11"/>
      <c r="H310" s="11"/>
      <c r="I310" s="11"/>
      <c r="J310" s="3"/>
      <c r="K310" s="3"/>
      <c r="L310" s="3"/>
      <c r="M310" s="3"/>
      <c r="N310" s="3"/>
      <c r="O310" s="3"/>
      <c r="P310" s="3"/>
      <c r="Q310" s="3"/>
      <c r="R310" s="3"/>
    </row>
    <row r="311" spans="1:18" x14ac:dyDescent="0.45">
      <c r="A311" s="3"/>
      <c r="B311" s="11"/>
      <c r="C311" s="11"/>
      <c r="D311" s="3"/>
      <c r="E311" s="3"/>
      <c r="F311" s="11"/>
      <c r="G311" s="11"/>
      <c r="H311" s="11"/>
      <c r="I311" s="11"/>
      <c r="J311" s="3"/>
      <c r="K311" s="3"/>
      <c r="L311" s="3"/>
      <c r="M311" s="3"/>
      <c r="N311" s="3"/>
      <c r="O311" s="3"/>
      <c r="P311" s="3"/>
      <c r="Q311" s="3"/>
      <c r="R311" s="3"/>
    </row>
    <row r="312" spans="1:18" x14ac:dyDescent="0.45">
      <c r="A312" s="3"/>
      <c r="B312" s="11"/>
      <c r="C312" s="11"/>
      <c r="D312" s="3"/>
      <c r="E312" s="3"/>
      <c r="F312" s="11"/>
      <c r="G312" s="11"/>
      <c r="H312" s="11"/>
      <c r="I312" s="11"/>
      <c r="J312" s="3"/>
      <c r="K312" s="3"/>
      <c r="L312" s="3"/>
      <c r="M312" s="3"/>
      <c r="N312" s="3"/>
      <c r="O312" s="3"/>
      <c r="P312" s="3"/>
      <c r="Q312" s="3"/>
      <c r="R312" s="3"/>
    </row>
    <row r="313" spans="1:18" x14ac:dyDescent="0.45">
      <c r="A313" s="3"/>
      <c r="B313" s="11"/>
      <c r="C313" s="11"/>
      <c r="D313" s="3"/>
      <c r="E313" s="3"/>
      <c r="F313" s="11"/>
      <c r="G313" s="11"/>
      <c r="H313" s="11"/>
      <c r="I313" s="11"/>
      <c r="J313" s="3"/>
      <c r="K313" s="3"/>
      <c r="L313" s="3"/>
      <c r="M313" s="3"/>
      <c r="N313" s="3"/>
      <c r="O313" s="3"/>
      <c r="P313" s="3"/>
      <c r="Q313" s="3"/>
      <c r="R313" s="3"/>
    </row>
    <row r="314" spans="1:18" x14ac:dyDescent="0.45">
      <c r="A314" s="3"/>
      <c r="B314" s="11"/>
      <c r="C314" s="11"/>
      <c r="D314" s="3"/>
      <c r="E314" s="3"/>
      <c r="F314" s="11"/>
      <c r="G314" s="11"/>
      <c r="H314" s="11"/>
      <c r="I314" s="11"/>
      <c r="J314" s="3"/>
      <c r="K314" s="3"/>
      <c r="L314" s="3"/>
      <c r="M314" s="3"/>
      <c r="N314" s="3"/>
      <c r="O314" s="3"/>
      <c r="P314" s="3"/>
      <c r="Q314" s="3"/>
      <c r="R314" s="3"/>
    </row>
    <row r="315" spans="1:18" x14ac:dyDescent="0.45">
      <c r="A315" s="3"/>
      <c r="B315" s="11"/>
      <c r="C315" s="11"/>
      <c r="D315" s="3"/>
      <c r="E315" s="3"/>
      <c r="F315" s="11"/>
      <c r="G315" s="11"/>
      <c r="H315" s="11"/>
      <c r="I315" s="11"/>
      <c r="J315" s="3"/>
      <c r="K315" s="3"/>
      <c r="L315" s="3"/>
      <c r="M315" s="3"/>
      <c r="N315" s="3"/>
      <c r="O315" s="3"/>
      <c r="P315" s="3"/>
      <c r="Q315" s="3"/>
      <c r="R315" s="3"/>
    </row>
    <row r="316" spans="1:18" x14ac:dyDescent="0.45">
      <c r="A316" s="3"/>
      <c r="B316" s="11"/>
      <c r="C316" s="11"/>
      <c r="D316" s="3"/>
      <c r="E316" s="3"/>
      <c r="F316" s="11"/>
      <c r="G316" s="11"/>
      <c r="H316" s="11"/>
      <c r="I316" s="11"/>
      <c r="J316" s="3"/>
      <c r="K316" s="3"/>
      <c r="L316" s="3"/>
      <c r="M316" s="3"/>
      <c r="N316" s="3"/>
      <c r="O316" s="3"/>
      <c r="P316" s="3"/>
      <c r="Q316" s="3"/>
      <c r="R316" s="3"/>
    </row>
    <row r="317" spans="1:18" x14ac:dyDescent="0.45">
      <c r="A317" s="3"/>
      <c r="B317" s="11"/>
      <c r="C317" s="11"/>
      <c r="D317" s="3"/>
      <c r="E317" s="3"/>
      <c r="F317" s="11"/>
      <c r="G317" s="11"/>
      <c r="H317" s="11"/>
      <c r="I317" s="11"/>
      <c r="J317" s="3"/>
      <c r="K317" s="3"/>
      <c r="L317" s="3"/>
      <c r="M317" s="3"/>
      <c r="N317" s="3"/>
      <c r="O317" s="3"/>
      <c r="P317" s="3"/>
      <c r="Q317" s="3"/>
      <c r="R317" s="3"/>
    </row>
    <row r="318" spans="1:18" x14ac:dyDescent="0.45">
      <c r="A318" s="3"/>
      <c r="B318" s="11"/>
      <c r="C318" s="11"/>
      <c r="D318" s="3"/>
      <c r="E318" s="3"/>
      <c r="F318" s="11"/>
      <c r="G318" s="11"/>
      <c r="H318" s="11"/>
      <c r="I318" s="11"/>
      <c r="J318" s="3"/>
      <c r="K318" s="3"/>
      <c r="L318" s="3"/>
      <c r="M318" s="3"/>
      <c r="N318" s="3"/>
      <c r="O318" s="3"/>
      <c r="P318" s="3"/>
      <c r="Q318" s="3"/>
      <c r="R318" s="3"/>
    </row>
    <row r="319" spans="1:18" x14ac:dyDescent="0.45">
      <c r="A319" s="3"/>
      <c r="B319" s="11"/>
      <c r="C319" s="11"/>
      <c r="D319" s="3"/>
      <c r="E319" s="3"/>
      <c r="F319" s="11"/>
      <c r="G319" s="11"/>
      <c r="H319" s="11"/>
      <c r="I319" s="11"/>
      <c r="J319" s="3"/>
      <c r="K319" s="3"/>
      <c r="L319" s="3"/>
      <c r="M319" s="3"/>
      <c r="N319" s="3"/>
      <c r="O319" s="3"/>
      <c r="P319" s="3"/>
      <c r="Q319" s="3"/>
      <c r="R319" s="3"/>
    </row>
    <row r="320" spans="1:18" x14ac:dyDescent="0.45">
      <c r="A320" s="3"/>
      <c r="B320" s="11"/>
      <c r="C320" s="11"/>
      <c r="D320" s="3"/>
      <c r="E320" s="3"/>
      <c r="F320" s="11"/>
      <c r="G320" s="11"/>
      <c r="H320" s="11"/>
      <c r="I320" s="11"/>
      <c r="J320" s="3"/>
      <c r="K320" s="3"/>
      <c r="L320" s="3"/>
      <c r="M320" s="3"/>
      <c r="N320" s="3"/>
      <c r="O320" s="3"/>
      <c r="P320" s="3"/>
      <c r="Q320" s="3"/>
      <c r="R320" s="3"/>
    </row>
    <row r="321" spans="1:18" x14ac:dyDescent="0.45">
      <c r="A321" s="3"/>
      <c r="B321" s="11"/>
      <c r="C321" s="11"/>
      <c r="D321" s="3"/>
      <c r="E321" s="3"/>
      <c r="F321" s="11"/>
      <c r="G321" s="11"/>
      <c r="H321" s="11"/>
      <c r="I321" s="11"/>
      <c r="J321" s="3"/>
      <c r="K321" s="3"/>
      <c r="L321" s="3"/>
      <c r="M321" s="3"/>
      <c r="N321" s="3"/>
      <c r="O321" s="3"/>
      <c r="P321" s="3"/>
      <c r="Q321" s="3"/>
      <c r="R321" s="3"/>
    </row>
    <row r="322" spans="1:18" x14ac:dyDescent="0.45">
      <c r="A322" s="3"/>
      <c r="B322" s="11"/>
      <c r="C322" s="11"/>
      <c r="D322" s="3"/>
      <c r="E322" s="3"/>
      <c r="F322" s="11"/>
      <c r="G322" s="11"/>
      <c r="H322" s="11"/>
      <c r="I322" s="11"/>
      <c r="J322" s="3"/>
      <c r="K322" s="3"/>
      <c r="L322" s="3"/>
      <c r="M322" s="3"/>
      <c r="N322" s="3"/>
      <c r="O322" s="3"/>
      <c r="P322" s="3"/>
      <c r="Q322" s="3"/>
      <c r="R322" s="3"/>
    </row>
    <row r="323" spans="1:18" x14ac:dyDescent="0.45">
      <c r="A323" s="3"/>
      <c r="B323" s="11"/>
      <c r="C323" s="11"/>
      <c r="D323" s="3"/>
      <c r="E323" s="3"/>
      <c r="F323" s="11"/>
      <c r="G323" s="11"/>
      <c r="H323" s="11"/>
      <c r="I323" s="11"/>
      <c r="J323" s="3"/>
      <c r="K323" s="3"/>
      <c r="L323" s="3"/>
      <c r="M323" s="3"/>
      <c r="N323" s="3"/>
      <c r="O323" s="3"/>
      <c r="P323" s="3"/>
      <c r="Q323" s="3"/>
      <c r="R323" s="3"/>
    </row>
    <row r="324" spans="1:18" x14ac:dyDescent="0.45">
      <c r="A324" s="3"/>
      <c r="B324" s="11"/>
      <c r="C324" s="11"/>
      <c r="D324" s="3"/>
      <c r="E324" s="3"/>
      <c r="F324" s="11"/>
      <c r="G324" s="11"/>
      <c r="H324" s="11"/>
      <c r="I324" s="11"/>
      <c r="J324" s="3"/>
      <c r="K324" s="3"/>
      <c r="L324" s="3"/>
      <c r="M324" s="3"/>
      <c r="N324" s="3"/>
      <c r="O324" s="3"/>
      <c r="P324" s="3"/>
      <c r="Q324" s="3"/>
      <c r="R324" s="3"/>
    </row>
    <row r="325" spans="1:18" x14ac:dyDescent="0.45">
      <c r="A325" s="3"/>
      <c r="B325" s="11"/>
      <c r="C325" s="11"/>
      <c r="D325" s="3"/>
      <c r="E325" s="3"/>
      <c r="F325" s="11"/>
      <c r="G325" s="11"/>
      <c r="H325" s="11"/>
      <c r="I325" s="11"/>
      <c r="J325" s="3"/>
      <c r="K325" s="3"/>
      <c r="L325" s="3"/>
      <c r="M325" s="3"/>
      <c r="N325" s="3"/>
      <c r="O325" s="3"/>
      <c r="P325" s="3"/>
      <c r="Q325" s="3"/>
      <c r="R325" s="3"/>
    </row>
    <row r="326" spans="1:18" x14ac:dyDescent="0.45">
      <c r="A326" s="3"/>
      <c r="B326" s="11"/>
      <c r="C326" s="11"/>
      <c r="D326" s="3"/>
      <c r="E326" s="3"/>
      <c r="F326" s="11"/>
      <c r="G326" s="11"/>
      <c r="H326" s="11"/>
      <c r="I326" s="11"/>
      <c r="J326" s="3"/>
      <c r="K326" s="3"/>
      <c r="L326" s="3"/>
      <c r="M326" s="3"/>
      <c r="N326" s="3"/>
      <c r="O326" s="3"/>
      <c r="P326" s="3"/>
      <c r="Q326" s="3"/>
      <c r="R326" s="3"/>
    </row>
    <row r="327" spans="1:18" x14ac:dyDescent="0.45">
      <c r="A327" s="3"/>
      <c r="B327" s="11"/>
      <c r="C327" s="11"/>
      <c r="D327" s="3"/>
      <c r="E327" s="3"/>
      <c r="F327" s="11"/>
      <c r="G327" s="11"/>
      <c r="H327" s="11"/>
      <c r="I327" s="11"/>
      <c r="J327" s="3"/>
      <c r="K327" s="3"/>
      <c r="L327" s="3"/>
      <c r="M327" s="3"/>
      <c r="N327" s="3"/>
      <c r="O327" s="3"/>
      <c r="P327" s="3"/>
      <c r="Q327" s="3"/>
      <c r="R327" s="3"/>
    </row>
    <row r="328" spans="1:18" x14ac:dyDescent="0.45">
      <c r="A328" s="3"/>
      <c r="B328" s="11"/>
      <c r="C328" s="11"/>
      <c r="D328" s="3"/>
      <c r="E328" s="3"/>
      <c r="F328" s="11"/>
      <c r="G328" s="11"/>
      <c r="H328" s="11"/>
      <c r="I328" s="11"/>
      <c r="J328" s="3"/>
      <c r="K328" s="3"/>
      <c r="L328" s="3"/>
      <c r="M328" s="3"/>
      <c r="N328" s="3"/>
      <c r="O328" s="3"/>
      <c r="P328" s="3"/>
      <c r="Q328" s="3"/>
      <c r="R328" s="3"/>
    </row>
    <row r="329" spans="1:18" x14ac:dyDescent="0.45">
      <c r="A329" s="3"/>
      <c r="B329" s="11"/>
      <c r="C329" s="11"/>
      <c r="D329" s="3"/>
      <c r="E329" s="3"/>
      <c r="F329" s="11"/>
      <c r="G329" s="11"/>
      <c r="H329" s="11"/>
      <c r="I329" s="11"/>
      <c r="J329" s="3"/>
      <c r="K329" s="3"/>
      <c r="L329" s="3"/>
      <c r="M329" s="3"/>
      <c r="N329" s="3"/>
      <c r="O329" s="3"/>
      <c r="P329" s="3"/>
      <c r="Q329" s="3"/>
      <c r="R329" s="3"/>
    </row>
    <row r="330" spans="1:18" x14ac:dyDescent="0.45">
      <c r="A330" s="3"/>
      <c r="B330" s="11"/>
      <c r="C330" s="11"/>
      <c r="D330" s="3"/>
      <c r="E330" s="3"/>
      <c r="F330" s="11"/>
      <c r="G330" s="11"/>
      <c r="H330" s="11"/>
      <c r="I330" s="11"/>
      <c r="J330" s="3"/>
      <c r="K330" s="3"/>
      <c r="L330" s="3"/>
      <c r="M330" s="3"/>
      <c r="N330" s="3"/>
      <c r="O330" s="3"/>
      <c r="P330" s="3"/>
      <c r="Q330" s="3"/>
      <c r="R330" s="3"/>
    </row>
    <row r="331" spans="1:18" x14ac:dyDescent="0.45">
      <c r="A331" s="3"/>
      <c r="B331" s="11"/>
      <c r="C331" s="11"/>
      <c r="D331" s="3"/>
      <c r="E331" s="3"/>
      <c r="F331" s="11"/>
      <c r="G331" s="11"/>
      <c r="H331" s="11"/>
      <c r="I331" s="11"/>
      <c r="J331" s="3"/>
      <c r="K331" s="3"/>
      <c r="L331" s="3"/>
      <c r="M331" s="3"/>
      <c r="N331" s="3"/>
      <c r="O331" s="3"/>
      <c r="P331" s="3"/>
      <c r="Q331" s="3"/>
      <c r="R331" s="3"/>
    </row>
    <row r="332" spans="1:18" x14ac:dyDescent="0.45">
      <c r="A332" s="3"/>
      <c r="B332" s="11"/>
      <c r="C332" s="11"/>
      <c r="D332" s="3"/>
      <c r="E332" s="3"/>
      <c r="F332" s="11"/>
      <c r="G332" s="11"/>
      <c r="H332" s="11"/>
      <c r="I332" s="11"/>
      <c r="J332" s="3"/>
      <c r="K332" s="3"/>
      <c r="L332" s="3"/>
      <c r="M332" s="3"/>
      <c r="N332" s="3"/>
      <c r="O332" s="3"/>
      <c r="P332" s="3"/>
      <c r="Q332" s="3"/>
      <c r="R332" s="3"/>
    </row>
    <row r="333" spans="1:18" x14ac:dyDescent="0.45">
      <c r="A333" s="3"/>
      <c r="B333" s="11"/>
      <c r="C333" s="11"/>
      <c r="D333" s="3"/>
      <c r="E333" s="3"/>
      <c r="F333" s="11"/>
      <c r="G333" s="11"/>
      <c r="H333" s="11"/>
      <c r="I333" s="11"/>
      <c r="J333" s="3"/>
      <c r="K333" s="3"/>
      <c r="L333" s="3"/>
      <c r="M333" s="3"/>
      <c r="N333" s="3"/>
      <c r="O333" s="3"/>
      <c r="P333" s="3"/>
      <c r="Q333" s="3"/>
      <c r="R333" s="3"/>
    </row>
    <row r="334" spans="1:18" x14ac:dyDescent="0.45">
      <c r="A334" s="3"/>
      <c r="B334" s="11"/>
      <c r="C334" s="11"/>
      <c r="D334" s="3"/>
      <c r="E334" s="3"/>
      <c r="F334" s="11"/>
      <c r="G334" s="11"/>
      <c r="H334" s="11"/>
      <c r="I334" s="11"/>
      <c r="J334" s="3"/>
      <c r="K334" s="3"/>
      <c r="L334" s="3"/>
      <c r="M334" s="3"/>
      <c r="N334" s="3"/>
      <c r="O334" s="3"/>
      <c r="P334" s="3"/>
      <c r="Q334" s="3"/>
      <c r="R334" s="3"/>
    </row>
    <row r="335" spans="1:18" x14ac:dyDescent="0.45">
      <c r="A335" s="3"/>
      <c r="B335" s="11"/>
      <c r="C335" s="11"/>
      <c r="D335" s="3"/>
      <c r="E335" s="3"/>
      <c r="F335" s="11"/>
      <c r="G335" s="11"/>
      <c r="H335" s="11"/>
      <c r="I335" s="11"/>
      <c r="J335" s="3"/>
      <c r="K335" s="3"/>
      <c r="L335" s="3"/>
      <c r="M335" s="3"/>
      <c r="N335" s="3"/>
      <c r="O335" s="3"/>
      <c r="P335" s="3"/>
      <c r="Q335" s="3"/>
      <c r="R335" s="3"/>
    </row>
    <row r="336" spans="1:18" x14ac:dyDescent="0.45">
      <c r="A336" s="3"/>
      <c r="B336" s="11"/>
      <c r="C336" s="11"/>
      <c r="D336" s="3"/>
      <c r="E336" s="3"/>
      <c r="F336" s="11"/>
      <c r="G336" s="11"/>
      <c r="H336" s="11"/>
      <c r="I336" s="11"/>
      <c r="J336" s="3"/>
      <c r="K336" s="3"/>
      <c r="L336" s="3"/>
      <c r="M336" s="3"/>
      <c r="N336" s="3"/>
      <c r="O336" s="3"/>
      <c r="P336" s="3"/>
      <c r="Q336" s="3"/>
      <c r="R336" s="3"/>
    </row>
    <row r="337" spans="1:18" x14ac:dyDescent="0.45">
      <c r="A337" s="3"/>
      <c r="B337" s="11"/>
      <c r="C337" s="11"/>
      <c r="D337" s="3"/>
      <c r="E337" s="3"/>
      <c r="F337" s="11"/>
      <c r="G337" s="11"/>
      <c r="H337" s="11"/>
      <c r="I337" s="11"/>
      <c r="J337" s="3"/>
      <c r="K337" s="3"/>
      <c r="L337" s="3"/>
      <c r="M337" s="3"/>
      <c r="N337" s="3"/>
      <c r="O337" s="3"/>
      <c r="P337" s="3"/>
      <c r="Q337" s="3"/>
      <c r="R337" s="3"/>
    </row>
    <row r="338" spans="1:18" x14ac:dyDescent="0.45">
      <c r="A338" s="3"/>
      <c r="B338" s="11"/>
      <c r="C338" s="11"/>
      <c r="D338" s="3"/>
      <c r="E338" s="3"/>
      <c r="F338" s="11"/>
      <c r="G338" s="11"/>
      <c r="H338" s="11"/>
      <c r="I338" s="11"/>
      <c r="J338" s="3"/>
      <c r="K338" s="3"/>
      <c r="L338" s="3"/>
      <c r="M338" s="3"/>
      <c r="N338" s="3"/>
      <c r="O338" s="3"/>
      <c r="P338" s="3"/>
      <c r="Q338" s="3"/>
      <c r="R338" s="3"/>
    </row>
    <row r="339" spans="1:18" x14ac:dyDescent="0.45">
      <c r="A339" s="3"/>
      <c r="B339" s="11"/>
      <c r="C339" s="11"/>
      <c r="D339" s="3"/>
      <c r="E339" s="3"/>
      <c r="F339" s="11"/>
      <c r="G339" s="11"/>
      <c r="H339" s="11"/>
      <c r="I339" s="11"/>
      <c r="J339" s="3"/>
      <c r="K339" s="3"/>
      <c r="L339" s="3"/>
      <c r="M339" s="3"/>
      <c r="N339" s="3"/>
      <c r="O339" s="3"/>
      <c r="P339" s="3"/>
      <c r="Q339" s="3"/>
      <c r="R339" s="3"/>
    </row>
    <row r="340" spans="1:18" x14ac:dyDescent="0.45">
      <c r="A340" s="3"/>
      <c r="B340" s="11"/>
      <c r="C340" s="11"/>
      <c r="D340" s="3"/>
      <c r="E340" s="3"/>
      <c r="F340" s="11"/>
      <c r="G340" s="11"/>
      <c r="H340" s="11"/>
      <c r="I340" s="11"/>
      <c r="J340" s="3"/>
      <c r="K340" s="3"/>
      <c r="L340" s="3"/>
      <c r="M340" s="3"/>
      <c r="N340" s="3"/>
      <c r="O340" s="3"/>
      <c r="P340" s="3"/>
      <c r="Q340" s="3"/>
      <c r="R340" s="3"/>
    </row>
    <row r="341" spans="1:18" x14ac:dyDescent="0.45">
      <c r="A341" s="3"/>
      <c r="B341" s="11"/>
      <c r="C341" s="11"/>
      <c r="D341" s="3"/>
      <c r="E341" s="3"/>
      <c r="F341" s="11"/>
      <c r="G341" s="11"/>
      <c r="H341" s="11"/>
      <c r="I341" s="11"/>
      <c r="J341" s="3"/>
      <c r="K341" s="3"/>
      <c r="L341" s="3"/>
      <c r="M341" s="3"/>
      <c r="N341" s="3"/>
      <c r="O341" s="3"/>
      <c r="P341" s="3"/>
      <c r="Q341" s="3"/>
      <c r="R341" s="3"/>
    </row>
    <row r="342" spans="1:18" x14ac:dyDescent="0.45">
      <c r="A342" s="3"/>
      <c r="B342" s="11"/>
      <c r="C342" s="11"/>
      <c r="D342" s="3"/>
      <c r="E342" s="3"/>
      <c r="F342" s="11"/>
      <c r="G342" s="11"/>
      <c r="H342" s="11"/>
      <c r="I342" s="11"/>
      <c r="J342" s="3"/>
      <c r="K342" s="3"/>
      <c r="L342" s="3"/>
      <c r="M342" s="3"/>
      <c r="N342" s="3"/>
      <c r="O342" s="3"/>
      <c r="P342" s="3"/>
      <c r="Q342" s="3"/>
      <c r="R342" s="3"/>
    </row>
    <row r="343" spans="1:18" x14ac:dyDescent="0.45">
      <c r="A343" s="3"/>
      <c r="B343" s="11"/>
      <c r="C343" s="11"/>
      <c r="D343" s="3"/>
      <c r="E343" s="3"/>
      <c r="F343" s="11"/>
      <c r="G343" s="11"/>
      <c r="H343" s="11"/>
      <c r="I343" s="11"/>
      <c r="J343" s="3"/>
      <c r="K343" s="3"/>
      <c r="L343" s="3"/>
      <c r="M343" s="3"/>
      <c r="N343" s="3"/>
      <c r="O343" s="3"/>
      <c r="P343" s="3"/>
      <c r="Q343" s="3"/>
      <c r="R343" s="3"/>
    </row>
    <row r="344" spans="1:18" x14ac:dyDescent="0.45">
      <c r="A344" s="3"/>
      <c r="B344" s="11"/>
      <c r="C344" s="11"/>
      <c r="D344" s="3"/>
      <c r="E344" s="3"/>
      <c r="F344" s="11"/>
      <c r="G344" s="11"/>
      <c r="H344" s="11"/>
      <c r="I344" s="11"/>
      <c r="J344" s="3"/>
      <c r="K344" s="3"/>
      <c r="L344" s="3"/>
      <c r="M344" s="3"/>
      <c r="N344" s="3"/>
      <c r="O344" s="3"/>
      <c r="P344" s="3"/>
      <c r="Q344" s="3"/>
      <c r="R344" s="3"/>
    </row>
    <row r="345" spans="1:18" x14ac:dyDescent="0.45">
      <c r="A345" s="3"/>
      <c r="B345" s="11"/>
      <c r="C345" s="11"/>
      <c r="D345" s="3"/>
      <c r="E345" s="3"/>
      <c r="F345" s="11"/>
      <c r="G345" s="11"/>
      <c r="H345" s="11"/>
      <c r="I345" s="11"/>
      <c r="J345" s="3"/>
      <c r="K345" s="3"/>
      <c r="L345" s="3"/>
      <c r="M345" s="3"/>
      <c r="N345" s="3"/>
      <c r="O345" s="3"/>
      <c r="P345" s="3"/>
      <c r="Q345" s="3"/>
      <c r="R345" s="3"/>
    </row>
    <row r="346" spans="1:18" x14ac:dyDescent="0.45">
      <c r="A346" s="3"/>
      <c r="B346" s="11"/>
      <c r="C346" s="11"/>
      <c r="D346" s="3"/>
      <c r="E346" s="3"/>
      <c r="F346" s="11"/>
      <c r="G346" s="11"/>
      <c r="H346" s="11"/>
      <c r="I346" s="11"/>
      <c r="J346" s="3"/>
      <c r="K346" s="3"/>
      <c r="L346" s="3"/>
      <c r="M346" s="3"/>
      <c r="N346" s="3"/>
      <c r="O346" s="3"/>
      <c r="P346" s="3"/>
      <c r="Q346" s="3"/>
      <c r="R346" s="3"/>
    </row>
    <row r="347" spans="1:18" x14ac:dyDescent="0.45">
      <c r="A347" s="3"/>
      <c r="B347" s="11"/>
      <c r="C347" s="11"/>
      <c r="D347" s="3"/>
      <c r="E347" s="3"/>
      <c r="F347" s="11"/>
      <c r="G347" s="11"/>
      <c r="H347" s="11"/>
      <c r="I347" s="11"/>
      <c r="J347" s="3"/>
      <c r="K347" s="3"/>
      <c r="L347" s="3"/>
      <c r="M347" s="3"/>
      <c r="N347" s="3"/>
      <c r="O347" s="3"/>
      <c r="P347" s="3"/>
      <c r="Q347" s="3"/>
      <c r="R347" s="3"/>
    </row>
    <row r="348" spans="1:18" x14ac:dyDescent="0.45">
      <c r="A348" s="3"/>
      <c r="B348" s="11"/>
      <c r="C348" s="11"/>
      <c r="D348" s="3"/>
      <c r="E348" s="3"/>
      <c r="F348" s="11"/>
      <c r="G348" s="11"/>
      <c r="H348" s="11"/>
      <c r="I348" s="11"/>
      <c r="J348" s="3"/>
      <c r="K348" s="3"/>
      <c r="L348" s="3"/>
      <c r="M348" s="3"/>
      <c r="N348" s="3"/>
      <c r="O348" s="3"/>
      <c r="P348" s="3"/>
      <c r="Q348" s="3"/>
      <c r="R348" s="3"/>
    </row>
    <row r="349" spans="1:18" x14ac:dyDescent="0.45">
      <c r="A349" s="3"/>
      <c r="B349" s="11"/>
      <c r="C349" s="11"/>
      <c r="D349" s="3"/>
      <c r="E349" s="3"/>
      <c r="F349" s="11"/>
      <c r="G349" s="11"/>
      <c r="H349" s="11"/>
      <c r="I349" s="11"/>
      <c r="J349" s="3"/>
      <c r="K349" s="3"/>
      <c r="L349" s="3"/>
      <c r="M349" s="3"/>
      <c r="N349" s="3"/>
      <c r="O349" s="3"/>
      <c r="P349" s="3"/>
      <c r="Q349" s="3"/>
      <c r="R349" s="3"/>
    </row>
    <row r="350" spans="1:18" x14ac:dyDescent="0.45">
      <c r="A350" s="3"/>
      <c r="B350" s="11"/>
      <c r="C350" s="11"/>
      <c r="D350" s="3"/>
      <c r="E350" s="3"/>
      <c r="F350" s="11"/>
      <c r="G350" s="11"/>
      <c r="H350" s="11"/>
      <c r="I350" s="11"/>
      <c r="J350" s="3"/>
      <c r="K350" s="3"/>
      <c r="L350" s="3"/>
      <c r="M350" s="3"/>
      <c r="N350" s="3"/>
      <c r="O350" s="3"/>
      <c r="P350" s="3"/>
      <c r="Q350" s="3"/>
      <c r="R350" s="3"/>
    </row>
    <row r="351" spans="1:18" x14ac:dyDescent="0.45">
      <c r="B351" s="11"/>
      <c r="C351" s="11"/>
      <c r="F351" s="11"/>
      <c r="G351" s="11"/>
      <c r="H351" s="11"/>
      <c r="I351" s="11"/>
    </row>
    <row r="352" spans="1:18" x14ac:dyDescent="0.45">
      <c r="B352" s="11"/>
      <c r="C352" s="11"/>
      <c r="F352" s="11"/>
      <c r="G352" s="11"/>
      <c r="H352" s="11"/>
      <c r="I352" s="11"/>
    </row>
    <row r="353" spans="2:9" x14ac:dyDescent="0.45">
      <c r="B353" s="11"/>
      <c r="C353" s="11"/>
      <c r="F353" s="11"/>
      <c r="G353" s="11"/>
      <c r="H353" s="11"/>
      <c r="I353" s="11"/>
    </row>
    <row r="354" spans="2:9" x14ac:dyDescent="0.45">
      <c r="B354" s="11"/>
      <c r="C354" s="11"/>
      <c r="F354" s="11"/>
      <c r="G354" s="11"/>
      <c r="H354" s="11"/>
      <c r="I354" s="11"/>
    </row>
    <row r="355" spans="2:9" x14ac:dyDescent="0.45">
      <c r="B355" s="11"/>
      <c r="C355" s="11"/>
      <c r="F355" s="11"/>
      <c r="G355" s="11"/>
      <c r="H355" s="11"/>
      <c r="I355" s="11"/>
    </row>
    <row r="356" spans="2:9" x14ac:dyDescent="0.45">
      <c r="B356" s="11"/>
      <c r="C356" s="11"/>
      <c r="F356" s="11"/>
      <c r="G356" s="11"/>
      <c r="H356" s="11"/>
      <c r="I356" s="11"/>
    </row>
    <row r="357" spans="2:9" x14ac:dyDescent="0.45">
      <c r="B357" s="11"/>
      <c r="C357" s="11"/>
      <c r="F357" s="11"/>
      <c r="G357" s="11"/>
      <c r="H357" s="11"/>
      <c r="I357" s="11"/>
    </row>
    <row r="358" spans="2:9" x14ac:dyDescent="0.45">
      <c r="B358" s="11"/>
      <c r="C358" s="11"/>
      <c r="F358" s="11"/>
      <c r="G358" s="11"/>
      <c r="H358" s="11"/>
      <c r="I358" s="11"/>
    </row>
    <row r="359" spans="2:9" x14ac:dyDescent="0.45">
      <c r="B359" s="11"/>
      <c r="C359" s="11"/>
      <c r="F359" s="11"/>
      <c r="G359" s="11"/>
      <c r="H359" s="11"/>
      <c r="I359" s="11"/>
    </row>
    <row r="360" spans="2:9" x14ac:dyDescent="0.45">
      <c r="B360" s="14"/>
      <c r="C360" s="14"/>
      <c r="F360" s="11"/>
      <c r="G360" s="11"/>
      <c r="H360" s="11"/>
      <c r="I360" s="11"/>
    </row>
    <row r="361" spans="2:9" x14ac:dyDescent="0.45">
      <c r="F361" s="11"/>
      <c r="G361" s="11"/>
      <c r="H361" s="11"/>
      <c r="I361" s="11"/>
    </row>
    <row r="362" spans="2:9" x14ac:dyDescent="0.45">
      <c r="F362" s="11"/>
      <c r="G362" s="11"/>
      <c r="H362" s="11"/>
      <c r="I362" s="11"/>
    </row>
    <row r="363" spans="2:9" x14ac:dyDescent="0.45">
      <c r="F363" s="11"/>
      <c r="G363" s="11"/>
      <c r="H363" s="11"/>
      <c r="I363" s="11"/>
    </row>
    <row r="364" spans="2:9" x14ac:dyDescent="0.45">
      <c r="F364" s="11"/>
      <c r="G364" s="11"/>
      <c r="H364" s="11"/>
      <c r="I364" s="11"/>
    </row>
    <row r="365" spans="2:9" x14ac:dyDescent="0.45">
      <c r="F365" s="11"/>
      <c r="G365" s="11"/>
      <c r="H365" s="11"/>
      <c r="I365" s="11"/>
    </row>
    <row r="366" spans="2:9" x14ac:dyDescent="0.45">
      <c r="F366" s="14"/>
      <c r="G366" s="14"/>
      <c r="H366" s="14"/>
      <c r="I366" s="14"/>
    </row>
  </sheetData>
  <sheetProtection sheet="1"/>
  <mergeCells count="5">
    <mergeCell ref="B1:E1"/>
    <mergeCell ref="B3:E3"/>
    <mergeCell ref="C4:G4"/>
    <mergeCell ref="C5:E5"/>
    <mergeCell ref="B28:D28"/>
  </mergeCells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06E6188-538F-4FC0-A718-2128076C8619}">
          <xm:f>Dashboard!$1:$1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workbookViewId="0"/>
  </sheetViews>
  <sheetFormatPr defaultRowHeight="14.25" x14ac:dyDescent="0.45"/>
  <cols>
    <col min="2" max="2" width="16.06640625" bestFit="1" customWidth="1"/>
    <col min="3" max="3" width="10.53125" bestFit="1" customWidth="1"/>
    <col min="4" max="4" width="9.46484375" bestFit="1" customWidth="1"/>
    <col min="5" max="5" width="9.33203125" bestFit="1" customWidth="1"/>
    <col min="6" max="6" width="10.53125" bestFit="1" customWidth="1"/>
    <col min="8" max="8" width="8.796875" bestFit="1" customWidth="1"/>
    <col min="9" max="9" width="10.53125" bestFit="1" customWidth="1"/>
    <col min="10" max="10" width="21.19921875" bestFit="1" customWidth="1"/>
    <col min="11" max="11" width="9.53125" bestFit="1" customWidth="1"/>
  </cols>
  <sheetData>
    <row r="1" spans="1:18" ht="38.25" x14ac:dyDescent="1.1000000000000001">
      <c r="A1" s="1"/>
      <c r="B1" s="2" t="s">
        <v>0</v>
      </c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x14ac:dyDescent="0.7">
      <c r="A3" s="3"/>
      <c r="B3" s="4" t="s">
        <v>239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 s="3"/>
      <c r="B4" s="3"/>
      <c r="C4" s="5" t="s">
        <v>240</v>
      </c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 s="3"/>
      <c r="B5" s="3"/>
      <c r="C5" s="5" t="s">
        <v>241</v>
      </c>
      <c r="D5" s="5"/>
      <c r="E5" s="5"/>
      <c r="F5" s="5"/>
      <c r="G5" s="5"/>
      <c r="H5" s="5"/>
      <c r="I5" s="5"/>
      <c r="J5" s="5"/>
      <c r="K5" s="3"/>
      <c r="L5" s="3"/>
      <c r="M5" s="3"/>
      <c r="N5" s="3"/>
      <c r="O5" s="3"/>
      <c r="P5" s="3"/>
      <c r="Q5" s="3"/>
      <c r="R5" s="3"/>
    </row>
    <row r="6" spans="1:18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3.25" x14ac:dyDescent="0.7">
      <c r="A7" s="3"/>
      <c r="B7" s="18" t="s">
        <v>242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3.25" x14ac:dyDescent="0.7">
      <c r="A9" s="3"/>
      <c r="B9" s="19" t="s">
        <v>243</v>
      </c>
      <c r="C9" s="19"/>
      <c r="D9" s="29">
        <f>SUM(DonationsTable[AMOUNT])</f>
        <v>2800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.75" x14ac:dyDescent="0.5">
      <c r="A11" s="3"/>
      <c r="B11" s="20" t="s">
        <v>244</v>
      </c>
      <c r="C11" s="20"/>
      <c r="D11" s="20"/>
      <c r="E11" s="20" t="s">
        <v>245</v>
      </c>
      <c r="F11" s="20"/>
      <c r="G11" s="3"/>
      <c r="H11" s="20" t="s">
        <v>246</v>
      </c>
      <c r="I11" s="20"/>
      <c r="J11" s="20"/>
      <c r="K11" s="20"/>
      <c r="L11" s="3"/>
      <c r="M11" s="3"/>
      <c r="N11" s="3"/>
      <c r="O11" s="3"/>
      <c r="P11" s="3"/>
      <c r="Q11" s="3"/>
      <c r="R11" s="3"/>
    </row>
    <row r="12" spans="1:18" x14ac:dyDescent="0.45">
      <c r="A12" s="3"/>
      <c r="B12" s="8" t="s">
        <v>247</v>
      </c>
      <c r="C12" s="8" t="s">
        <v>12</v>
      </c>
      <c r="D12" s="3"/>
      <c r="E12" s="8" t="s">
        <v>16</v>
      </c>
      <c r="F12" s="8" t="s">
        <v>12</v>
      </c>
      <c r="G12" s="3"/>
      <c r="H12" s="8" t="s">
        <v>11</v>
      </c>
      <c r="I12" s="8" t="s">
        <v>12</v>
      </c>
      <c r="J12" s="8" t="s">
        <v>247</v>
      </c>
      <c r="K12" s="8" t="s">
        <v>16</v>
      </c>
      <c r="L12" s="3"/>
      <c r="M12" s="3"/>
      <c r="N12" s="3"/>
      <c r="O12" s="3"/>
      <c r="P12" s="3"/>
      <c r="Q12" s="3"/>
      <c r="R12" s="3"/>
    </row>
    <row r="13" spans="1:18" x14ac:dyDescent="0.45">
      <c r="A13" s="3"/>
      <c r="B13" s="8" t="s">
        <v>49</v>
      </c>
      <c r="C13" s="31">
        <v>1800</v>
      </c>
      <c r="D13" s="3"/>
      <c r="E13" s="41" t="s">
        <v>266</v>
      </c>
      <c r="F13" s="31">
        <v>2800</v>
      </c>
      <c r="G13" s="17"/>
      <c r="H13" s="26">
        <v>42454</v>
      </c>
      <c r="I13" s="22">
        <v>1500</v>
      </c>
      <c r="J13" s="17" t="s">
        <v>49</v>
      </c>
      <c r="K13" s="25" t="str">
        <f>(TEXT(DonationsTable[[#This Row],[DATE]], "mmm - yyyy"))</f>
        <v>Mar - 2016</v>
      </c>
      <c r="L13" s="3"/>
      <c r="M13" s="3"/>
      <c r="N13" s="3"/>
      <c r="O13" s="3"/>
      <c r="P13" s="3"/>
      <c r="Q13" s="3"/>
      <c r="R13" s="3"/>
    </row>
    <row r="14" spans="1:18" x14ac:dyDescent="0.45">
      <c r="A14" s="3"/>
      <c r="B14" s="8" t="s">
        <v>236</v>
      </c>
      <c r="C14" s="31">
        <v>1000</v>
      </c>
      <c r="D14" s="3"/>
      <c r="E14" s="24" t="s">
        <v>262</v>
      </c>
      <c r="F14" s="23">
        <f>SUM(DonationsByMonthTable[AMOUNT])</f>
        <v>2800</v>
      </c>
      <c r="G14" s="11"/>
      <c r="H14" s="27">
        <v>42444</v>
      </c>
      <c r="I14" s="23">
        <v>300</v>
      </c>
      <c r="J14" s="11" t="s">
        <v>49</v>
      </c>
      <c r="K14" s="25" t="str">
        <f>(TEXT(DonationsTable[[#This Row],[DATE]], "mmm - yyyy"))</f>
        <v>Mar - 2016</v>
      </c>
      <c r="L14" s="3"/>
      <c r="M14" s="3"/>
      <c r="N14" s="3"/>
      <c r="O14" s="3"/>
      <c r="P14" s="3"/>
      <c r="Q14" s="3"/>
      <c r="R14" s="3"/>
    </row>
    <row r="15" spans="1:18" x14ac:dyDescent="0.45">
      <c r="A15" s="3"/>
      <c r="B15" s="11" t="s">
        <v>262</v>
      </c>
      <c r="C15" s="23">
        <f>SUM(DonationsByOrgTable[AMOUNT])</f>
        <v>2800</v>
      </c>
      <c r="D15" s="3"/>
      <c r="E15" s="24"/>
      <c r="F15" s="23"/>
      <c r="G15" s="11"/>
      <c r="H15" s="27">
        <v>42432</v>
      </c>
      <c r="I15" s="23">
        <v>1000</v>
      </c>
      <c r="J15" s="11" t="s">
        <v>236</v>
      </c>
      <c r="K15" s="25" t="str">
        <f>(TEXT(DonationsTable[[#This Row],[DATE]], "mmm - yyyy"))</f>
        <v>Mar - 2016</v>
      </c>
      <c r="L15" s="3"/>
      <c r="M15" s="3"/>
      <c r="N15" s="3"/>
      <c r="O15" s="3"/>
      <c r="P15" s="3"/>
      <c r="Q15" s="3"/>
      <c r="R15" s="3"/>
    </row>
    <row r="16" spans="1:18" x14ac:dyDescent="0.45">
      <c r="A16" s="3"/>
      <c r="B16" s="11"/>
      <c r="C16" s="23"/>
      <c r="D16" s="3"/>
      <c r="E16" s="24"/>
      <c r="F16" s="23"/>
      <c r="G16" s="11"/>
      <c r="H16" s="27"/>
      <c r="I16" s="23"/>
      <c r="J16" s="11"/>
      <c r="K16" s="25"/>
      <c r="L16" s="3"/>
      <c r="M16" s="3"/>
      <c r="N16" s="3"/>
      <c r="O16" s="3"/>
      <c r="P16" s="3"/>
      <c r="Q16" s="3"/>
      <c r="R16" s="3"/>
    </row>
    <row r="17" spans="1:18" x14ac:dyDescent="0.45">
      <c r="A17" s="3"/>
      <c r="B17" s="11"/>
      <c r="C17" s="23"/>
      <c r="D17" s="3"/>
      <c r="E17" s="24"/>
      <c r="F17" s="23"/>
      <c r="G17" s="11"/>
      <c r="H17" s="27"/>
      <c r="I17" s="23"/>
      <c r="J17" s="11"/>
      <c r="K17" s="25"/>
      <c r="L17" s="3"/>
      <c r="M17" s="3"/>
      <c r="N17" s="3"/>
      <c r="O17" s="3"/>
      <c r="P17" s="3"/>
      <c r="Q17" s="3"/>
      <c r="R17" s="3"/>
    </row>
    <row r="18" spans="1:18" x14ac:dyDescent="0.45">
      <c r="A18" s="3"/>
      <c r="B18" s="11"/>
      <c r="C18" s="23"/>
      <c r="D18" s="3"/>
      <c r="E18" s="24"/>
      <c r="F18" s="23"/>
      <c r="G18" s="11"/>
      <c r="H18" s="27"/>
      <c r="I18" s="23"/>
      <c r="J18" s="11"/>
      <c r="K18" s="25"/>
      <c r="L18" s="3"/>
      <c r="M18" s="3"/>
      <c r="N18" s="3"/>
      <c r="O18" s="3"/>
      <c r="P18" s="3"/>
      <c r="Q18" s="3"/>
      <c r="R18" s="3"/>
    </row>
    <row r="19" spans="1:18" x14ac:dyDescent="0.45">
      <c r="A19" s="3"/>
      <c r="B19" s="11"/>
      <c r="C19" s="23"/>
      <c r="D19" s="3"/>
      <c r="E19" s="24"/>
      <c r="F19" s="23"/>
      <c r="G19" s="11"/>
      <c r="H19" s="27"/>
      <c r="I19" s="23"/>
      <c r="J19" s="11"/>
      <c r="K19" s="25"/>
      <c r="L19" s="3"/>
      <c r="M19" s="3"/>
      <c r="N19" s="3"/>
      <c r="O19" s="3"/>
      <c r="P19" s="3"/>
      <c r="Q19" s="3"/>
      <c r="R19" s="3"/>
    </row>
    <row r="20" spans="1:18" x14ac:dyDescent="0.45">
      <c r="A20" s="3"/>
      <c r="B20" s="11"/>
      <c r="C20" s="23"/>
      <c r="D20" s="3"/>
      <c r="E20" s="24"/>
      <c r="F20" s="23"/>
      <c r="G20" s="11"/>
      <c r="H20" s="27"/>
      <c r="I20" s="23"/>
      <c r="J20" s="11"/>
      <c r="K20" s="25"/>
      <c r="L20" s="3"/>
      <c r="M20" s="3"/>
      <c r="N20" s="3"/>
      <c r="O20" s="3"/>
      <c r="P20" s="3"/>
      <c r="Q20" s="3"/>
      <c r="R20" s="3"/>
    </row>
    <row r="21" spans="1:18" x14ac:dyDescent="0.45">
      <c r="A21" s="3"/>
      <c r="B21" s="11"/>
      <c r="C21" s="23"/>
      <c r="D21" s="3"/>
      <c r="E21" s="24"/>
      <c r="F21" s="23"/>
      <c r="G21" s="11"/>
      <c r="H21" s="27"/>
      <c r="I21" s="23"/>
      <c r="J21" s="11"/>
      <c r="K21" s="25"/>
      <c r="L21" s="3"/>
      <c r="M21" s="3"/>
      <c r="N21" s="3"/>
      <c r="O21" s="3"/>
      <c r="P21" s="3"/>
      <c r="Q21" s="3"/>
      <c r="R21" s="3"/>
    </row>
    <row r="22" spans="1:18" x14ac:dyDescent="0.45">
      <c r="A22" s="3"/>
      <c r="B22" s="11"/>
      <c r="C22" s="23"/>
      <c r="D22" s="3"/>
      <c r="E22" s="24"/>
      <c r="F22" s="23"/>
      <c r="G22" s="11"/>
      <c r="H22" s="27"/>
      <c r="I22" s="23"/>
      <c r="J22" s="11"/>
      <c r="K22" s="25"/>
      <c r="L22" s="3"/>
      <c r="M22" s="3"/>
      <c r="N22" s="3"/>
      <c r="O22" s="3"/>
      <c r="P22" s="3"/>
      <c r="Q22" s="3"/>
      <c r="R22" s="3"/>
    </row>
    <row r="23" spans="1:18" x14ac:dyDescent="0.45">
      <c r="A23" s="3"/>
      <c r="B23" s="11"/>
      <c r="C23" s="23"/>
      <c r="D23" s="3"/>
      <c r="E23" s="24"/>
      <c r="F23" s="23"/>
      <c r="G23" s="11"/>
      <c r="H23" s="27"/>
      <c r="I23" s="23"/>
      <c r="J23" s="11"/>
      <c r="K23" s="25"/>
      <c r="L23" s="3"/>
      <c r="M23" s="3"/>
      <c r="N23" s="3"/>
      <c r="O23" s="3"/>
      <c r="P23" s="3"/>
      <c r="Q23" s="3"/>
      <c r="R23" s="3"/>
    </row>
    <row r="24" spans="1:18" x14ac:dyDescent="0.45">
      <c r="A24" s="3"/>
      <c r="B24" s="11"/>
      <c r="C24" s="23"/>
      <c r="D24" s="3"/>
      <c r="E24" s="24"/>
      <c r="F24" s="23"/>
      <c r="G24" s="11"/>
      <c r="H24" s="27"/>
      <c r="I24" s="23"/>
      <c r="J24" s="11"/>
      <c r="K24" s="25"/>
      <c r="L24" s="3"/>
      <c r="M24" s="3"/>
      <c r="N24" s="3"/>
      <c r="O24" s="3"/>
      <c r="P24" s="3"/>
      <c r="Q24" s="3"/>
      <c r="R24" s="3"/>
    </row>
    <row r="25" spans="1:18" x14ac:dyDescent="0.45">
      <c r="A25" s="3"/>
      <c r="B25" s="11"/>
      <c r="C25" s="23"/>
      <c r="D25" s="3"/>
      <c r="E25" s="24"/>
      <c r="F25" s="23"/>
      <c r="G25" s="11"/>
      <c r="H25" s="27"/>
      <c r="I25" s="23"/>
      <c r="J25" s="11"/>
      <c r="K25" s="25"/>
      <c r="L25" s="3"/>
      <c r="M25" s="3"/>
      <c r="N25" s="3"/>
      <c r="O25" s="3"/>
      <c r="P25" s="3"/>
      <c r="Q25" s="3"/>
      <c r="R25" s="3"/>
    </row>
    <row r="26" spans="1:18" x14ac:dyDescent="0.45">
      <c r="A26" s="3"/>
      <c r="B26" s="11"/>
      <c r="C26" s="23"/>
      <c r="D26" s="3"/>
      <c r="E26" s="24"/>
      <c r="F26" s="23"/>
      <c r="G26" s="11"/>
      <c r="H26" s="27"/>
      <c r="I26" s="23"/>
      <c r="J26" s="11"/>
      <c r="K26" s="25"/>
      <c r="L26" s="3"/>
      <c r="M26" s="3"/>
      <c r="N26" s="3"/>
      <c r="O26" s="3"/>
      <c r="P26" s="3"/>
      <c r="Q26" s="3"/>
      <c r="R26" s="3"/>
    </row>
    <row r="27" spans="1:18" x14ac:dyDescent="0.45">
      <c r="A27" s="3"/>
      <c r="B27" s="11"/>
      <c r="C27" s="23"/>
      <c r="D27" s="3"/>
      <c r="E27" s="24"/>
      <c r="F27" s="23"/>
      <c r="G27" s="11"/>
      <c r="H27" s="27"/>
      <c r="I27" s="23"/>
      <c r="J27" s="11"/>
      <c r="K27" s="25"/>
      <c r="L27" s="3"/>
      <c r="M27" s="3"/>
      <c r="N27" s="3"/>
      <c r="O27" s="3"/>
      <c r="P27" s="3"/>
      <c r="Q27" s="3"/>
      <c r="R27" s="3"/>
    </row>
    <row r="28" spans="1:18" x14ac:dyDescent="0.45">
      <c r="A28" s="3"/>
      <c r="B28" s="11"/>
      <c r="C28" s="23"/>
      <c r="D28" s="3"/>
      <c r="E28" s="24"/>
      <c r="F28" s="23"/>
      <c r="G28" s="11"/>
      <c r="H28" s="27"/>
      <c r="I28" s="23"/>
      <c r="J28" s="11"/>
      <c r="K28" s="25"/>
      <c r="L28" s="3"/>
      <c r="M28" s="3"/>
      <c r="N28" s="3"/>
      <c r="O28" s="3"/>
      <c r="P28" s="3"/>
      <c r="Q28" s="3"/>
      <c r="R28" s="3"/>
    </row>
    <row r="29" spans="1:18" x14ac:dyDescent="0.45">
      <c r="A29" s="3"/>
      <c r="B29" s="11"/>
      <c r="C29" s="23"/>
      <c r="D29" s="3"/>
      <c r="E29" s="24"/>
      <c r="F29" s="23"/>
      <c r="G29" s="11"/>
      <c r="H29" s="27"/>
      <c r="I29" s="23"/>
      <c r="J29" s="11"/>
      <c r="K29" s="25"/>
      <c r="L29" s="3"/>
      <c r="M29" s="3"/>
      <c r="N29" s="3"/>
      <c r="O29" s="3"/>
      <c r="P29" s="3"/>
      <c r="Q29" s="3"/>
      <c r="R29" s="3"/>
    </row>
    <row r="30" spans="1:18" x14ac:dyDescent="0.45">
      <c r="A30" s="3"/>
      <c r="B30" s="11"/>
      <c r="C30" s="23"/>
      <c r="D30" s="3"/>
      <c r="E30" s="24"/>
      <c r="F30" s="23"/>
      <c r="G30" s="11"/>
      <c r="H30" s="27"/>
      <c r="I30" s="23"/>
      <c r="J30" s="11"/>
      <c r="K30" s="25"/>
      <c r="L30" s="3"/>
      <c r="M30" s="3"/>
      <c r="N30" s="3"/>
      <c r="O30" s="3"/>
      <c r="P30" s="3"/>
      <c r="Q30" s="3"/>
      <c r="R30" s="3"/>
    </row>
    <row r="31" spans="1:18" x14ac:dyDescent="0.45">
      <c r="A31" s="3"/>
      <c r="B31" s="11"/>
      <c r="C31" s="23"/>
      <c r="D31" s="3"/>
      <c r="E31" s="24"/>
      <c r="F31" s="23"/>
      <c r="G31" s="11"/>
      <c r="H31" s="27"/>
      <c r="I31" s="23"/>
      <c r="J31" s="11"/>
      <c r="K31" s="25"/>
      <c r="L31" s="3"/>
      <c r="M31" s="3"/>
      <c r="N31" s="3"/>
      <c r="O31" s="3"/>
      <c r="P31" s="3"/>
      <c r="Q31" s="3"/>
      <c r="R31" s="3"/>
    </row>
    <row r="32" spans="1:18" x14ac:dyDescent="0.45">
      <c r="A32" s="3"/>
      <c r="B32" s="11"/>
      <c r="C32" s="23"/>
      <c r="D32" s="3"/>
      <c r="E32" s="24"/>
      <c r="F32" s="23"/>
      <c r="G32" s="11"/>
      <c r="H32" s="27"/>
      <c r="I32" s="23"/>
      <c r="J32" s="11"/>
      <c r="K32" s="25"/>
      <c r="L32" s="3"/>
      <c r="M32" s="3"/>
      <c r="N32" s="3"/>
      <c r="O32" s="3"/>
      <c r="P32" s="3"/>
      <c r="Q32" s="3"/>
      <c r="R32" s="3"/>
    </row>
    <row r="33" spans="1:18" x14ac:dyDescent="0.45">
      <c r="A33" s="3"/>
      <c r="B33" s="11"/>
      <c r="C33" s="23"/>
      <c r="D33" s="3"/>
      <c r="E33" s="24"/>
      <c r="F33" s="23"/>
      <c r="G33" s="11"/>
      <c r="H33" s="27"/>
      <c r="I33" s="23"/>
      <c r="J33" s="11"/>
      <c r="K33" s="25"/>
      <c r="L33" s="3"/>
      <c r="M33" s="3"/>
      <c r="N33" s="3"/>
      <c r="O33" s="3"/>
      <c r="P33" s="3"/>
      <c r="Q33" s="3"/>
      <c r="R33" s="3"/>
    </row>
    <row r="34" spans="1:18" x14ac:dyDescent="0.45">
      <c r="A34" s="3"/>
      <c r="B34" s="11"/>
      <c r="C34" s="23"/>
      <c r="D34" s="3"/>
      <c r="E34" s="24"/>
      <c r="F34" s="23"/>
      <c r="G34" s="11"/>
      <c r="H34" s="27"/>
      <c r="I34" s="23"/>
      <c r="J34" s="11"/>
      <c r="K34" s="25"/>
      <c r="L34" s="3"/>
      <c r="M34" s="3"/>
      <c r="N34" s="3"/>
      <c r="O34" s="3"/>
      <c r="P34" s="3"/>
      <c r="Q34" s="3"/>
      <c r="R34" s="3"/>
    </row>
    <row r="35" spans="1:18" x14ac:dyDescent="0.45">
      <c r="A35" s="3"/>
      <c r="B35" s="11"/>
      <c r="C35" s="23"/>
      <c r="D35" s="3"/>
      <c r="E35" s="24"/>
      <c r="F35" s="23"/>
      <c r="G35" s="11"/>
      <c r="H35" s="27"/>
      <c r="I35" s="23"/>
      <c r="J35" s="11"/>
      <c r="K35" s="25"/>
      <c r="L35" s="3"/>
      <c r="M35" s="3"/>
      <c r="N35" s="3"/>
      <c r="O35" s="3"/>
      <c r="P35" s="3"/>
      <c r="Q35" s="3"/>
      <c r="R35" s="3"/>
    </row>
    <row r="36" spans="1:18" x14ac:dyDescent="0.45">
      <c r="A36" s="3"/>
      <c r="B36" s="11"/>
      <c r="C36" s="23"/>
      <c r="D36" s="3"/>
      <c r="E36" s="24"/>
      <c r="F36" s="23"/>
      <c r="G36" s="11"/>
      <c r="H36" s="27"/>
      <c r="I36" s="23"/>
      <c r="J36" s="11"/>
      <c r="K36" s="25"/>
      <c r="L36" s="3"/>
      <c r="M36" s="3"/>
      <c r="N36" s="3"/>
      <c r="O36" s="3"/>
      <c r="P36" s="3"/>
      <c r="Q36" s="3"/>
      <c r="R36" s="3"/>
    </row>
    <row r="37" spans="1:18" x14ac:dyDescent="0.45">
      <c r="A37" s="3"/>
      <c r="B37" s="11"/>
      <c r="C37" s="23"/>
      <c r="D37" s="3"/>
      <c r="E37" s="24"/>
      <c r="F37" s="23"/>
      <c r="G37" s="11"/>
      <c r="H37" s="27"/>
      <c r="I37" s="23"/>
      <c r="J37" s="11"/>
      <c r="K37" s="25"/>
      <c r="L37" s="3"/>
      <c r="M37" s="3"/>
      <c r="N37" s="3"/>
      <c r="O37" s="3"/>
      <c r="P37" s="3"/>
      <c r="Q37" s="3"/>
      <c r="R37" s="3"/>
    </row>
    <row r="38" spans="1:18" x14ac:dyDescent="0.45">
      <c r="A38" s="3"/>
      <c r="B38" s="11"/>
      <c r="C38" s="23"/>
      <c r="D38" s="3"/>
      <c r="E38" s="24"/>
      <c r="F38" s="23"/>
      <c r="G38" s="11"/>
      <c r="H38" s="27"/>
      <c r="I38" s="23"/>
      <c r="J38" s="11"/>
      <c r="K38" s="25"/>
      <c r="L38" s="3"/>
      <c r="M38" s="3"/>
      <c r="N38" s="3"/>
      <c r="O38" s="3"/>
      <c r="P38" s="3"/>
      <c r="Q38" s="3"/>
      <c r="R38" s="3"/>
    </row>
    <row r="39" spans="1:18" x14ac:dyDescent="0.45">
      <c r="A39" s="3"/>
      <c r="B39" s="11"/>
      <c r="C39" s="23"/>
      <c r="D39" s="3"/>
      <c r="E39" s="24"/>
      <c r="F39" s="23"/>
      <c r="G39" s="11"/>
      <c r="H39" s="27"/>
      <c r="I39" s="23"/>
      <c r="J39" s="11"/>
      <c r="K39" s="25"/>
      <c r="L39" s="3"/>
      <c r="M39" s="3"/>
      <c r="N39" s="3"/>
      <c r="O39" s="3"/>
      <c r="P39" s="3"/>
      <c r="Q39" s="3"/>
      <c r="R39" s="3"/>
    </row>
    <row r="40" spans="1:18" x14ac:dyDescent="0.45">
      <c r="A40" s="3"/>
      <c r="B40" s="11"/>
      <c r="C40" s="23"/>
      <c r="D40" s="3"/>
      <c r="E40" s="24"/>
      <c r="F40" s="23"/>
      <c r="G40" s="11"/>
      <c r="H40" s="27"/>
      <c r="I40" s="23"/>
      <c r="J40" s="11"/>
      <c r="K40" s="25"/>
      <c r="L40" s="3"/>
      <c r="M40" s="3"/>
      <c r="N40" s="3"/>
      <c r="O40" s="3"/>
      <c r="P40" s="3"/>
      <c r="Q40" s="3"/>
      <c r="R40" s="3"/>
    </row>
    <row r="41" spans="1:18" x14ac:dyDescent="0.45">
      <c r="A41" s="3"/>
      <c r="B41" s="11"/>
      <c r="C41" s="23"/>
      <c r="D41" s="3"/>
      <c r="E41" s="24"/>
      <c r="F41" s="23"/>
      <c r="G41" s="11"/>
      <c r="H41" s="27"/>
      <c r="I41" s="23"/>
      <c r="J41" s="11"/>
      <c r="K41" s="25"/>
      <c r="L41" s="3"/>
      <c r="M41" s="3"/>
      <c r="N41" s="3"/>
      <c r="O41" s="3"/>
      <c r="P41" s="3"/>
      <c r="Q41" s="3"/>
      <c r="R41" s="3"/>
    </row>
    <row r="42" spans="1:18" x14ac:dyDescent="0.45">
      <c r="A42" s="3"/>
      <c r="B42" s="11"/>
      <c r="C42" s="23"/>
      <c r="D42" s="3"/>
      <c r="E42" s="24"/>
      <c r="F42" s="23"/>
      <c r="G42" s="11"/>
      <c r="H42" s="27"/>
      <c r="I42" s="23"/>
      <c r="J42" s="11"/>
      <c r="K42" s="25"/>
      <c r="L42" s="3"/>
      <c r="M42" s="3"/>
      <c r="N42" s="3"/>
      <c r="O42" s="3"/>
      <c r="P42" s="3"/>
      <c r="Q42" s="3"/>
      <c r="R42" s="3"/>
    </row>
    <row r="43" spans="1:18" x14ac:dyDescent="0.45">
      <c r="A43" s="3"/>
      <c r="B43" s="11"/>
      <c r="C43" s="23"/>
      <c r="D43" s="3"/>
      <c r="E43" s="24"/>
      <c r="F43" s="23"/>
      <c r="G43" s="11"/>
      <c r="H43" s="27"/>
      <c r="I43" s="23"/>
      <c r="J43" s="11"/>
      <c r="K43" s="25"/>
      <c r="L43" s="3"/>
      <c r="M43" s="3"/>
      <c r="N43" s="3"/>
      <c r="O43" s="3"/>
      <c r="P43" s="3"/>
      <c r="Q43" s="3"/>
      <c r="R43" s="3"/>
    </row>
    <row r="44" spans="1:18" x14ac:dyDescent="0.45">
      <c r="A44" s="3"/>
      <c r="B44" s="11"/>
      <c r="C44" s="23"/>
      <c r="D44" s="3"/>
      <c r="E44" s="24"/>
      <c r="F44" s="23"/>
      <c r="G44" s="11"/>
      <c r="H44" s="27"/>
      <c r="I44" s="23"/>
      <c r="J44" s="11"/>
      <c r="K44" s="25"/>
      <c r="L44" s="3"/>
      <c r="M44" s="3"/>
      <c r="N44" s="3"/>
      <c r="O44" s="3"/>
      <c r="P44" s="3"/>
      <c r="Q44" s="3"/>
      <c r="R44" s="3"/>
    </row>
    <row r="45" spans="1:18" x14ac:dyDescent="0.45">
      <c r="A45" s="3"/>
      <c r="B45" s="11"/>
      <c r="C45" s="23"/>
      <c r="D45" s="3"/>
      <c r="E45" s="24"/>
      <c r="F45" s="23"/>
      <c r="G45" s="11"/>
      <c r="H45" s="27"/>
      <c r="I45" s="23"/>
      <c r="J45" s="11"/>
      <c r="K45" s="25"/>
      <c r="L45" s="3"/>
      <c r="M45" s="3"/>
      <c r="N45" s="3"/>
      <c r="O45" s="3"/>
      <c r="P45" s="3"/>
      <c r="Q45" s="3"/>
      <c r="R45" s="3"/>
    </row>
    <row r="46" spans="1:18" x14ac:dyDescent="0.45">
      <c r="A46" s="3"/>
      <c r="B46" s="11"/>
      <c r="C46" s="23"/>
      <c r="D46" s="3"/>
      <c r="E46" s="24"/>
      <c r="F46" s="23"/>
      <c r="G46" s="11"/>
      <c r="H46" s="27"/>
      <c r="I46" s="23"/>
      <c r="J46" s="11"/>
      <c r="K46" s="25"/>
      <c r="L46" s="3"/>
      <c r="M46" s="3"/>
      <c r="N46" s="3"/>
      <c r="O46" s="3"/>
      <c r="P46" s="3"/>
      <c r="Q46" s="3"/>
      <c r="R46" s="3"/>
    </row>
    <row r="47" spans="1:18" x14ac:dyDescent="0.45">
      <c r="A47" s="3"/>
      <c r="B47" s="11"/>
      <c r="C47" s="23"/>
      <c r="D47" s="3"/>
      <c r="E47" s="24"/>
      <c r="F47" s="23"/>
      <c r="G47" s="11"/>
      <c r="H47" s="27"/>
      <c r="I47" s="23"/>
      <c r="J47" s="11"/>
      <c r="K47" s="25"/>
      <c r="L47" s="3"/>
      <c r="M47" s="3"/>
      <c r="N47" s="3"/>
      <c r="O47" s="3"/>
      <c r="P47" s="3"/>
      <c r="Q47" s="3"/>
      <c r="R47" s="3"/>
    </row>
    <row r="48" spans="1:18" x14ac:dyDescent="0.45">
      <c r="A48" s="3"/>
      <c r="B48" s="11"/>
      <c r="C48" s="23"/>
      <c r="D48" s="3"/>
      <c r="E48" s="24"/>
      <c r="F48" s="23"/>
      <c r="G48" s="11"/>
      <c r="H48" s="27"/>
      <c r="I48" s="23"/>
      <c r="J48" s="11"/>
      <c r="K48" s="25"/>
      <c r="L48" s="3"/>
      <c r="M48" s="3"/>
      <c r="N48" s="3"/>
      <c r="O48" s="3"/>
      <c r="P48" s="3"/>
      <c r="Q48" s="3"/>
      <c r="R48" s="3"/>
    </row>
    <row r="49" spans="1:18" x14ac:dyDescent="0.45">
      <c r="A49" s="3"/>
      <c r="B49" s="11"/>
      <c r="C49" s="23"/>
      <c r="D49" s="3"/>
      <c r="E49" s="24"/>
      <c r="F49" s="23"/>
      <c r="G49" s="11"/>
      <c r="H49" s="27"/>
      <c r="I49" s="23"/>
      <c r="J49" s="11"/>
      <c r="K49" s="25"/>
      <c r="L49" s="3"/>
      <c r="M49" s="3"/>
      <c r="N49" s="3"/>
      <c r="O49" s="3"/>
      <c r="P49" s="3"/>
      <c r="Q49" s="3"/>
      <c r="R49" s="3"/>
    </row>
    <row r="50" spans="1:18" x14ac:dyDescent="0.45">
      <c r="A50" s="3"/>
      <c r="B50" s="11"/>
      <c r="C50" s="23"/>
      <c r="D50" s="3"/>
      <c r="E50" s="24"/>
      <c r="F50" s="23"/>
      <c r="G50" s="11"/>
      <c r="H50" s="27"/>
      <c r="I50" s="23"/>
      <c r="J50" s="11"/>
      <c r="K50" s="25"/>
      <c r="L50" s="3"/>
      <c r="M50" s="3"/>
      <c r="N50" s="3"/>
      <c r="O50" s="3"/>
      <c r="P50" s="3"/>
      <c r="Q50" s="3"/>
      <c r="R50" s="3"/>
    </row>
    <row r="51" spans="1:18" x14ac:dyDescent="0.45">
      <c r="A51" s="3"/>
      <c r="B51" s="11"/>
      <c r="C51" s="23"/>
      <c r="D51" s="3"/>
      <c r="E51" s="24"/>
      <c r="F51" s="23"/>
      <c r="G51" s="11"/>
      <c r="H51" s="27"/>
      <c r="I51" s="23"/>
      <c r="J51" s="11"/>
      <c r="K51" s="25"/>
      <c r="L51" s="3"/>
      <c r="M51" s="3"/>
      <c r="N51" s="3"/>
      <c r="O51" s="3"/>
      <c r="P51" s="3"/>
      <c r="Q51" s="3"/>
      <c r="R51" s="3"/>
    </row>
    <row r="52" spans="1:18" x14ac:dyDescent="0.45">
      <c r="A52" s="3"/>
      <c r="B52" s="11"/>
      <c r="C52" s="23"/>
      <c r="D52" s="3"/>
      <c r="E52" s="24"/>
      <c r="F52" s="23"/>
      <c r="G52" s="11"/>
      <c r="H52" s="27"/>
      <c r="I52" s="23"/>
      <c r="J52" s="11"/>
      <c r="K52" s="25"/>
      <c r="L52" s="3"/>
      <c r="M52" s="3"/>
      <c r="N52" s="3"/>
      <c r="O52" s="3"/>
      <c r="P52" s="3"/>
      <c r="Q52" s="3"/>
      <c r="R52" s="3"/>
    </row>
    <row r="53" spans="1:18" x14ac:dyDescent="0.45">
      <c r="A53" s="3"/>
      <c r="B53" s="11"/>
      <c r="C53" s="23"/>
      <c r="D53" s="3"/>
      <c r="E53" s="24"/>
      <c r="F53" s="23"/>
      <c r="G53" s="11"/>
      <c r="H53" s="27"/>
      <c r="I53" s="23"/>
      <c r="J53" s="11"/>
      <c r="K53" s="25"/>
      <c r="L53" s="3"/>
      <c r="M53" s="3"/>
      <c r="N53" s="3"/>
      <c r="O53" s="3"/>
      <c r="P53" s="3"/>
      <c r="Q53" s="3"/>
      <c r="R53" s="3"/>
    </row>
    <row r="54" spans="1:18" x14ac:dyDescent="0.45">
      <c r="A54" s="3"/>
      <c r="B54" s="11"/>
      <c r="C54" s="23"/>
      <c r="D54" s="3"/>
      <c r="E54" s="24"/>
      <c r="F54" s="23"/>
      <c r="G54" s="11"/>
      <c r="H54" s="27"/>
      <c r="I54" s="23"/>
      <c r="J54" s="11"/>
      <c r="K54" s="25"/>
      <c r="L54" s="3"/>
      <c r="M54" s="3"/>
      <c r="N54" s="3"/>
      <c r="O54" s="3"/>
      <c r="P54" s="3"/>
      <c r="Q54" s="3"/>
      <c r="R54" s="3"/>
    </row>
    <row r="55" spans="1:18" x14ac:dyDescent="0.45">
      <c r="A55" s="3"/>
      <c r="B55" s="11"/>
      <c r="C55" s="23"/>
      <c r="D55" s="3"/>
      <c r="E55" s="24"/>
      <c r="F55" s="23"/>
      <c r="G55" s="11"/>
      <c r="H55" s="27"/>
      <c r="I55" s="23"/>
      <c r="J55" s="11"/>
      <c r="K55" s="25"/>
      <c r="L55" s="3"/>
      <c r="M55" s="3"/>
      <c r="N55" s="3"/>
      <c r="O55" s="3"/>
      <c r="P55" s="3"/>
      <c r="Q55" s="3"/>
      <c r="R55" s="3"/>
    </row>
    <row r="56" spans="1:18" x14ac:dyDescent="0.45">
      <c r="A56" s="3"/>
      <c r="B56" s="11"/>
      <c r="C56" s="23"/>
      <c r="D56" s="3"/>
      <c r="E56" s="24"/>
      <c r="F56" s="23"/>
      <c r="G56" s="11"/>
      <c r="H56" s="27"/>
      <c r="I56" s="23"/>
      <c r="J56" s="11"/>
      <c r="K56" s="25"/>
      <c r="L56" s="3"/>
      <c r="M56" s="3"/>
      <c r="N56" s="3"/>
      <c r="O56" s="3"/>
      <c r="P56" s="3"/>
      <c r="Q56" s="3"/>
      <c r="R56" s="3"/>
    </row>
    <row r="57" spans="1:18" x14ac:dyDescent="0.45">
      <c r="A57" s="3"/>
      <c r="B57" s="11"/>
      <c r="C57" s="23"/>
      <c r="D57" s="3"/>
      <c r="E57" s="24"/>
      <c r="F57" s="23"/>
      <c r="G57" s="11"/>
      <c r="H57" s="27"/>
      <c r="I57" s="23"/>
      <c r="J57" s="11"/>
      <c r="K57" s="25"/>
      <c r="L57" s="3"/>
      <c r="M57" s="3"/>
      <c r="N57" s="3"/>
      <c r="O57" s="3"/>
      <c r="P57" s="3"/>
      <c r="Q57" s="3"/>
      <c r="R57" s="3"/>
    </row>
    <row r="58" spans="1:18" x14ac:dyDescent="0.45">
      <c r="A58" s="3"/>
      <c r="B58" s="11"/>
      <c r="C58" s="23"/>
      <c r="D58" s="3"/>
      <c r="E58" s="24"/>
      <c r="F58" s="23"/>
      <c r="G58" s="11"/>
      <c r="H58" s="27"/>
      <c r="I58" s="23"/>
      <c r="J58" s="11"/>
      <c r="K58" s="25"/>
      <c r="L58" s="3"/>
      <c r="M58" s="3"/>
      <c r="N58" s="3"/>
      <c r="O58" s="3"/>
      <c r="P58" s="3"/>
      <c r="Q58" s="3"/>
      <c r="R58" s="3"/>
    </row>
    <row r="59" spans="1:18" x14ac:dyDescent="0.45">
      <c r="A59" s="3"/>
      <c r="B59" s="11"/>
      <c r="C59" s="23"/>
      <c r="D59" s="3"/>
      <c r="E59" s="24"/>
      <c r="F59" s="23"/>
      <c r="G59" s="11"/>
      <c r="H59" s="27"/>
      <c r="I59" s="23"/>
      <c r="J59" s="11"/>
      <c r="K59" s="25"/>
      <c r="L59" s="3"/>
      <c r="M59" s="3"/>
      <c r="N59" s="3"/>
      <c r="O59" s="3"/>
      <c r="P59" s="3"/>
      <c r="Q59" s="3"/>
      <c r="R59" s="3"/>
    </row>
    <row r="60" spans="1:18" x14ac:dyDescent="0.45">
      <c r="A60" s="3"/>
      <c r="B60" s="11"/>
      <c r="C60" s="23"/>
      <c r="D60" s="3"/>
      <c r="E60" s="24"/>
      <c r="F60" s="23"/>
      <c r="G60" s="11"/>
      <c r="H60" s="27"/>
      <c r="I60" s="23"/>
      <c r="J60" s="11"/>
      <c r="K60" s="25"/>
      <c r="L60" s="3"/>
      <c r="M60" s="3"/>
      <c r="N60" s="3"/>
      <c r="O60" s="3"/>
      <c r="P60" s="3"/>
      <c r="Q60" s="3"/>
      <c r="R60" s="3"/>
    </row>
    <row r="61" spans="1:18" x14ac:dyDescent="0.45">
      <c r="A61" s="3"/>
      <c r="B61" s="11"/>
      <c r="C61" s="23"/>
      <c r="D61" s="3"/>
      <c r="E61" s="24"/>
      <c r="F61" s="23"/>
      <c r="G61" s="11"/>
      <c r="H61" s="27"/>
      <c r="I61" s="23"/>
      <c r="J61" s="11"/>
      <c r="K61" s="25"/>
      <c r="L61" s="3"/>
      <c r="M61" s="3"/>
      <c r="N61" s="3"/>
      <c r="O61" s="3"/>
      <c r="P61" s="3"/>
      <c r="Q61" s="3"/>
      <c r="R61" s="3"/>
    </row>
    <row r="62" spans="1:18" x14ac:dyDescent="0.45">
      <c r="A62" s="3"/>
      <c r="B62" s="11"/>
      <c r="C62" s="23"/>
      <c r="D62" s="3"/>
      <c r="E62" s="24"/>
      <c r="F62" s="23"/>
      <c r="G62" s="11"/>
      <c r="H62" s="27"/>
      <c r="I62" s="23"/>
      <c r="J62" s="11"/>
      <c r="K62" s="25"/>
      <c r="L62" s="3"/>
      <c r="M62" s="3"/>
      <c r="N62" s="3"/>
      <c r="O62" s="3"/>
      <c r="P62" s="3"/>
      <c r="Q62" s="3"/>
      <c r="R62" s="3"/>
    </row>
    <row r="63" spans="1:18" x14ac:dyDescent="0.45">
      <c r="A63" s="3"/>
      <c r="B63" s="11"/>
      <c r="C63" s="23"/>
      <c r="D63" s="3"/>
      <c r="E63" s="24"/>
      <c r="F63" s="23"/>
      <c r="G63" s="11"/>
      <c r="H63" s="27"/>
      <c r="I63" s="23"/>
      <c r="J63" s="11"/>
      <c r="K63" s="25"/>
      <c r="L63" s="3"/>
      <c r="M63" s="3"/>
      <c r="N63" s="3"/>
      <c r="O63" s="3"/>
      <c r="P63" s="3"/>
      <c r="Q63" s="3"/>
      <c r="R63" s="3"/>
    </row>
    <row r="64" spans="1:18" x14ac:dyDescent="0.45">
      <c r="A64" s="3"/>
      <c r="B64" s="11"/>
      <c r="C64" s="23"/>
      <c r="D64" s="3"/>
      <c r="E64" s="24"/>
      <c r="F64" s="23"/>
      <c r="G64" s="11"/>
      <c r="H64" s="27"/>
      <c r="I64" s="23"/>
      <c r="J64" s="11"/>
      <c r="K64" s="25"/>
      <c r="L64" s="3"/>
      <c r="M64" s="3"/>
      <c r="N64" s="3"/>
      <c r="O64" s="3"/>
      <c r="P64" s="3"/>
      <c r="Q64" s="3"/>
      <c r="R64" s="3"/>
    </row>
    <row r="65" spans="1:18" x14ac:dyDescent="0.45">
      <c r="A65" s="3"/>
      <c r="B65" s="11"/>
      <c r="C65" s="23"/>
      <c r="D65" s="3"/>
      <c r="E65" s="24"/>
      <c r="F65" s="23"/>
      <c r="G65" s="11"/>
      <c r="H65" s="27"/>
      <c r="I65" s="23"/>
      <c r="J65" s="11"/>
      <c r="K65" s="25"/>
      <c r="L65" s="3"/>
      <c r="M65" s="3"/>
      <c r="N65" s="3"/>
      <c r="O65" s="3"/>
      <c r="P65" s="3"/>
      <c r="Q65" s="3"/>
      <c r="R65" s="3"/>
    </row>
    <row r="66" spans="1:18" x14ac:dyDescent="0.45">
      <c r="A66" s="3"/>
      <c r="B66" s="11"/>
      <c r="C66" s="23"/>
      <c r="D66" s="3"/>
      <c r="E66" s="24"/>
      <c r="F66" s="23"/>
      <c r="G66" s="11"/>
      <c r="H66" s="27"/>
      <c r="I66" s="23"/>
      <c r="J66" s="11"/>
      <c r="K66" s="25"/>
      <c r="L66" s="3"/>
      <c r="M66" s="3"/>
      <c r="N66" s="3"/>
      <c r="O66" s="3"/>
      <c r="P66" s="3"/>
      <c r="Q66" s="3"/>
      <c r="R66" s="3"/>
    </row>
    <row r="67" spans="1:18" x14ac:dyDescent="0.45">
      <c r="A67" s="3"/>
      <c r="B67" s="11"/>
      <c r="C67" s="23"/>
      <c r="D67" s="3"/>
      <c r="E67" s="24"/>
      <c r="F67" s="23"/>
      <c r="G67" s="11"/>
      <c r="H67" s="27"/>
      <c r="I67" s="23"/>
      <c r="J67" s="11"/>
      <c r="K67" s="25"/>
      <c r="L67" s="3"/>
      <c r="M67" s="3"/>
      <c r="N67" s="3"/>
      <c r="O67" s="3"/>
      <c r="P67" s="3"/>
      <c r="Q67" s="3"/>
      <c r="R67" s="3"/>
    </row>
    <row r="68" spans="1:18" x14ac:dyDescent="0.45">
      <c r="A68" s="3"/>
      <c r="B68" s="11"/>
      <c r="C68" s="23"/>
      <c r="D68" s="3"/>
      <c r="E68" s="24"/>
      <c r="F68" s="23"/>
      <c r="G68" s="11"/>
      <c r="H68" s="27"/>
      <c r="I68" s="23"/>
      <c r="J68" s="11"/>
      <c r="K68" s="25"/>
      <c r="L68" s="3"/>
      <c r="M68" s="3"/>
      <c r="N68" s="3"/>
      <c r="O68" s="3"/>
      <c r="P68" s="3"/>
      <c r="Q68" s="3"/>
      <c r="R68" s="3"/>
    </row>
    <row r="69" spans="1:18" x14ac:dyDescent="0.45">
      <c r="A69" s="3"/>
      <c r="B69" s="11"/>
      <c r="C69" s="23"/>
      <c r="D69" s="3"/>
      <c r="E69" s="24"/>
      <c r="F69" s="23"/>
      <c r="G69" s="11"/>
      <c r="H69" s="27"/>
      <c r="I69" s="23"/>
      <c r="J69" s="11"/>
      <c r="K69" s="25"/>
      <c r="L69" s="3"/>
      <c r="M69" s="3"/>
      <c r="N69" s="3"/>
      <c r="O69" s="3"/>
      <c r="P69" s="3"/>
      <c r="Q69" s="3"/>
      <c r="R69" s="3"/>
    </row>
    <row r="70" spans="1:18" x14ac:dyDescent="0.45">
      <c r="A70" s="3"/>
      <c r="B70" s="11"/>
      <c r="C70" s="23"/>
      <c r="D70" s="3"/>
      <c r="E70" s="24"/>
      <c r="F70" s="23"/>
      <c r="G70" s="11"/>
      <c r="H70" s="27"/>
      <c r="I70" s="23"/>
      <c r="J70" s="11"/>
      <c r="K70" s="25"/>
      <c r="L70" s="3"/>
      <c r="M70" s="3"/>
      <c r="N70" s="3"/>
      <c r="O70" s="3"/>
      <c r="P70" s="3"/>
      <c r="Q70" s="3"/>
      <c r="R70" s="3"/>
    </row>
    <row r="71" spans="1:18" x14ac:dyDescent="0.45">
      <c r="A71" s="3"/>
      <c r="B71" s="11"/>
      <c r="C71" s="23"/>
      <c r="D71" s="3"/>
      <c r="E71" s="24"/>
      <c r="F71" s="23"/>
      <c r="G71" s="11"/>
      <c r="H71" s="27"/>
      <c r="I71" s="23"/>
      <c r="J71" s="11"/>
      <c r="K71" s="25"/>
      <c r="L71" s="3"/>
      <c r="M71" s="3"/>
      <c r="N71" s="3"/>
      <c r="O71" s="3"/>
      <c r="P71" s="3"/>
      <c r="Q71" s="3"/>
      <c r="R71" s="3"/>
    </row>
    <row r="72" spans="1:18" x14ac:dyDescent="0.45">
      <c r="A72" s="3"/>
      <c r="B72" s="11"/>
      <c r="C72" s="23"/>
      <c r="D72" s="3"/>
      <c r="E72" s="24"/>
      <c r="F72" s="23"/>
      <c r="G72" s="11"/>
      <c r="H72" s="27"/>
      <c r="I72" s="23"/>
      <c r="J72" s="11"/>
      <c r="K72" s="25"/>
      <c r="L72" s="3"/>
      <c r="M72" s="3"/>
      <c r="N72" s="3"/>
      <c r="O72" s="3"/>
      <c r="P72" s="3"/>
      <c r="Q72" s="3"/>
      <c r="R72" s="3"/>
    </row>
    <row r="73" spans="1:18" x14ac:dyDescent="0.45">
      <c r="A73" s="3"/>
      <c r="B73" s="11"/>
      <c r="C73" s="23"/>
      <c r="D73" s="3"/>
      <c r="E73" s="24"/>
      <c r="F73" s="23"/>
      <c r="G73" s="11"/>
      <c r="H73" s="27"/>
      <c r="I73" s="23"/>
      <c r="J73" s="11"/>
      <c r="K73" s="25"/>
      <c r="L73" s="3"/>
      <c r="M73" s="3"/>
      <c r="N73" s="3"/>
      <c r="O73" s="3"/>
      <c r="P73" s="3"/>
      <c r="Q73" s="3"/>
      <c r="R73" s="3"/>
    </row>
    <row r="74" spans="1:18" x14ac:dyDescent="0.45">
      <c r="A74" s="3"/>
      <c r="B74" s="11"/>
      <c r="C74" s="23"/>
      <c r="D74" s="3"/>
      <c r="E74" s="24"/>
      <c r="F74" s="23"/>
      <c r="G74" s="11"/>
      <c r="H74" s="27"/>
      <c r="I74" s="23"/>
      <c r="J74" s="11"/>
      <c r="K74" s="25"/>
      <c r="L74" s="3"/>
      <c r="M74" s="3"/>
      <c r="N74" s="3"/>
      <c r="O74" s="3"/>
      <c r="P74" s="3"/>
      <c r="Q74" s="3"/>
      <c r="R74" s="3"/>
    </row>
    <row r="75" spans="1:18" x14ac:dyDescent="0.45">
      <c r="A75" s="3"/>
      <c r="B75" s="11"/>
      <c r="C75" s="23"/>
      <c r="D75" s="3"/>
      <c r="E75" s="24"/>
      <c r="F75" s="23"/>
      <c r="G75" s="11"/>
      <c r="H75" s="27"/>
      <c r="I75" s="23"/>
      <c r="J75" s="11"/>
      <c r="K75" s="25"/>
      <c r="L75" s="3"/>
      <c r="M75" s="3"/>
      <c r="N75" s="3"/>
      <c r="O75" s="3"/>
      <c r="P75" s="3"/>
      <c r="Q75" s="3"/>
      <c r="R75" s="3"/>
    </row>
    <row r="76" spans="1:18" x14ac:dyDescent="0.45">
      <c r="A76" s="3"/>
      <c r="B76" s="11"/>
      <c r="C76" s="23"/>
      <c r="D76" s="3"/>
      <c r="E76" s="24"/>
      <c r="F76" s="23"/>
      <c r="G76" s="11"/>
      <c r="H76" s="27"/>
      <c r="I76" s="23"/>
      <c r="J76" s="11"/>
      <c r="K76" s="25"/>
      <c r="L76" s="3"/>
      <c r="M76" s="3"/>
      <c r="N76" s="3"/>
      <c r="O76" s="3"/>
      <c r="P76" s="3"/>
      <c r="Q76" s="3"/>
      <c r="R76" s="3"/>
    </row>
    <row r="77" spans="1:18" x14ac:dyDescent="0.45">
      <c r="A77" s="3"/>
      <c r="B77" s="11"/>
      <c r="C77" s="23"/>
      <c r="D77" s="3"/>
      <c r="E77" s="24"/>
      <c r="F77" s="23"/>
      <c r="G77" s="11"/>
      <c r="H77" s="27"/>
      <c r="I77" s="23"/>
      <c r="J77" s="11"/>
      <c r="K77" s="25"/>
      <c r="L77" s="3"/>
      <c r="M77" s="3"/>
      <c r="N77" s="3"/>
      <c r="O77" s="3"/>
      <c r="P77" s="3"/>
      <c r="Q77" s="3"/>
      <c r="R77" s="3"/>
    </row>
    <row r="78" spans="1:18" x14ac:dyDescent="0.45">
      <c r="A78" s="3"/>
      <c r="B78" s="11"/>
      <c r="C78" s="23"/>
      <c r="D78" s="3"/>
      <c r="E78" s="24"/>
      <c r="F78" s="23"/>
      <c r="G78" s="11"/>
      <c r="H78" s="27"/>
      <c r="I78" s="23"/>
      <c r="J78" s="11"/>
      <c r="K78" s="25"/>
      <c r="L78" s="3"/>
      <c r="M78" s="3"/>
      <c r="N78" s="3"/>
      <c r="O78" s="3"/>
      <c r="P78" s="3"/>
      <c r="Q78" s="3"/>
      <c r="R78" s="3"/>
    </row>
    <row r="79" spans="1:18" x14ac:dyDescent="0.45">
      <c r="A79" s="3"/>
      <c r="B79" s="11"/>
      <c r="C79" s="23"/>
      <c r="D79" s="3"/>
      <c r="E79" s="24"/>
      <c r="F79" s="23"/>
      <c r="G79" s="11"/>
      <c r="H79" s="27"/>
      <c r="I79" s="23"/>
      <c r="J79" s="11"/>
      <c r="K79" s="25"/>
      <c r="L79" s="3"/>
      <c r="M79" s="3"/>
      <c r="N79" s="3"/>
      <c r="O79" s="3"/>
      <c r="P79" s="3"/>
      <c r="Q79" s="3"/>
      <c r="R79" s="3"/>
    </row>
    <row r="80" spans="1:18" x14ac:dyDescent="0.45">
      <c r="A80" s="3"/>
      <c r="B80" s="11"/>
      <c r="C80" s="23"/>
      <c r="D80" s="3"/>
      <c r="E80" s="24"/>
      <c r="F80" s="23"/>
      <c r="G80" s="11"/>
      <c r="H80" s="27"/>
      <c r="I80" s="23"/>
      <c r="J80" s="11"/>
      <c r="K80" s="25"/>
      <c r="L80" s="3"/>
      <c r="M80" s="3"/>
      <c r="N80" s="3"/>
      <c r="O80" s="3"/>
      <c r="P80" s="3"/>
      <c r="Q80" s="3"/>
      <c r="R80" s="3"/>
    </row>
    <row r="81" spans="1:18" x14ac:dyDescent="0.45">
      <c r="A81" s="3"/>
      <c r="B81" s="11"/>
      <c r="C81" s="23"/>
      <c r="D81" s="3"/>
      <c r="E81" s="24"/>
      <c r="F81" s="23"/>
      <c r="G81" s="11"/>
      <c r="H81" s="27"/>
      <c r="I81" s="23"/>
      <c r="J81" s="11"/>
      <c r="K81" s="25"/>
      <c r="L81" s="3"/>
      <c r="M81" s="3"/>
      <c r="N81" s="3"/>
      <c r="O81" s="3"/>
      <c r="P81" s="3"/>
      <c r="Q81" s="3"/>
      <c r="R81" s="3"/>
    </row>
    <row r="82" spans="1:18" x14ac:dyDescent="0.45">
      <c r="A82" s="3"/>
      <c r="B82" s="11"/>
      <c r="C82" s="23"/>
      <c r="D82" s="3"/>
      <c r="E82" s="24"/>
      <c r="F82" s="23"/>
      <c r="G82" s="11"/>
      <c r="H82" s="27"/>
      <c r="I82" s="23"/>
      <c r="J82" s="11"/>
      <c r="K82" s="25"/>
      <c r="L82" s="3"/>
      <c r="M82" s="3"/>
      <c r="N82" s="3"/>
      <c r="O82" s="3"/>
      <c r="P82" s="3"/>
      <c r="Q82" s="3"/>
      <c r="R82" s="3"/>
    </row>
    <row r="83" spans="1:18" x14ac:dyDescent="0.45">
      <c r="A83" s="3"/>
      <c r="B83" s="11"/>
      <c r="C83" s="23"/>
      <c r="D83" s="3"/>
      <c r="E83" s="24"/>
      <c r="F83" s="23"/>
      <c r="G83" s="11"/>
      <c r="H83" s="27"/>
      <c r="I83" s="23"/>
      <c r="J83" s="11"/>
      <c r="K83" s="25"/>
      <c r="L83" s="3"/>
      <c r="M83" s="3"/>
      <c r="N83" s="3"/>
      <c r="O83" s="3"/>
      <c r="P83" s="3"/>
      <c r="Q83" s="3"/>
      <c r="R83" s="3"/>
    </row>
    <row r="84" spans="1:18" x14ac:dyDescent="0.45">
      <c r="A84" s="3"/>
      <c r="B84" s="11"/>
      <c r="C84" s="23"/>
      <c r="D84" s="3"/>
      <c r="E84" s="24"/>
      <c r="F84" s="23"/>
      <c r="G84" s="11"/>
      <c r="H84" s="27"/>
      <c r="I84" s="23"/>
      <c r="J84" s="11"/>
      <c r="K84" s="25"/>
      <c r="L84" s="3"/>
      <c r="M84" s="3"/>
      <c r="N84" s="3"/>
      <c r="O84" s="3"/>
      <c r="P84" s="3"/>
      <c r="Q84" s="3"/>
      <c r="R84" s="3"/>
    </row>
    <row r="85" spans="1:18" x14ac:dyDescent="0.45">
      <c r="A85" s="3"/>
      <c r="B85" s="11"/>
      <c r="C85" s="23"/>
      <c r="D85" s="3"/>
      <c r="E85" s="24"/>
      <c r="F85" s="23"/>
      <c r="G85" s="11"/>
      <c r="H85" s="27"/>
      <c r="I85" s="23"/>
      <c r="J85" s="11"/>
      <c r="K85" s="25"/>
      <c r="L85" s="3"/>
      <c r="M85" s="3"/>
      <c r="N85" s="3"/>
      <c r="O85" s="3"/>
      <c r="P85" s="3"/>
      <c r="Q85" s="3"/>
      <c r="R85" s="3"/>
    </row>
    <row r="86" spans="1:18" x14ac:dyDescent="0.45">
      <c r="A86" s="3"/>
      <c r="B86" s="11"/>
      <c r="C86" s="23"/>
      <c r="D86" s="3"/>
      <c r="E86" s="24"/>
      <c r="F86" s="23"/>
      <c r="G86" s="11"/>
      <c r="H86" s="27"/>
      <c r="I86" s="23"/>
      <c r="J86" s="11"/>
      <c r="K86" s="25"/>
      <c r="L86" s="3"/>
      <c r="M86" s="3"/>
      <c r="N86" s="3"/>
      <c r="O86" s="3"/>
      <c r="P86" s="3"/>
      <c r="Q86" s="3"/>
      <c r="R86" s="3"/>
    </row>
    <row r="87" spans="1:18" x14ac:dyDescent="0.45">
      <c r="A87" s="3"/>
      <c r="B87" s="11"/>
      <c r="C87" s="23"/>
      <c r="D87" s="3"/>
      <c r="E87" s="24"/>
      <c r="F87" s="23"/>
      <c r="G87" s="11"/>
      <c r="H87" s="27"/>
      <c r="I87" s="23"/>
      <c r="J87" s="11"/>
      <c r="K87" s="25"/>
      <c r="L87" s="3"/>
      <c r="M87" s="3"/>
      <c r="N87" s="3"/>
      <c r="O87" s="3"/>
      <c r="P87" s="3"/>
      <c r="Q87" s="3"/>
      <c r="R87" s="3"/>
    </row>
    <row r="88" spans="1:18" x14ac:dyDescent="0.45">
      <c r="A88" s="3"/>
      <c r="B88" s="11"/>
      <c r="C88" s="23"/>
      <c r="D88" s="3"/>
      <c r="E88" s="24"/>
      <c r="F88" s="23"/>
      <c r="G88" s="11"/>
      <c r="H88" s="27"/>
      <c r="I88" s="23"/>
      <c r="J88" s="11"/>
      <c r="K88" s="25"/>
      <c r="L88" s="3"/>
      <c r="M88" s="3"/>
      <c r="N88" s="3"/>
      <c r="O88" s="3"/>
      <c r="P88" s="3"/>
      <c r="Q88" s="3"/>
      <c r="R88" s="3"/>
    </row>
    <row r="89" spans="1:18" x14ac:dyDescent="0.45">
      <c r="A89" s="3"/>
      <c r="B89" s="11"/>
      <c r="C89" s="23"/>
      <c r="D89" s="3"/>
      <c r="E89" s="24"/>
      <c r="F89" s="23"/>
      <c r="G89" s="11"/>
      <c r="H89" s="27"/>
      <c r="I89" s="23"/>
      <c r="J89" s="11"/>
      <c r="K89" s="25"/>
      <c r="L89" s="3"/>
      <c r="M89" s="3"/>
      <c r="N89" s="3"/>
      <c r="O89" s="3"/>
      <c r="P89" s="3"/>
      <c r="Q89" s="3"/>
      <c r="R89" s="3"/>
    </row>
    <row r="90" spans="1:18" x14ac:dyDescent="0.45">
      <c r="A90" s="3"/>
      <c r="B90" s="11"/>
      <c r="C90" s="23"/>
      <c r="D90" s="3"/>
      <c r="E90" s="24"/>
      <c r="F90" s="23"/>
      <c r="G90" s="11"/>
      <c r="H90" s="27"/>
      <c r="I90" s="23"/>
      <c r="J90" s="11"/>
      <c r="K90" s="25"/>
      <c r="L90" s="3"/>
      <c r="M90" s="3"/>
      <c r="N90" s="3"/>
      <c r="O90" s="3"/>
      <c r="P90" s="3"/>
      <c r="Q90" s="3"/>
      <c r="R90" s="3"/>
    </row>
    <row r="91" spans="1:18" x14ac:dyDescent="0.45">
      <c r="A91" s="3"/>
      <c r="B91" s="11"/>
      <c r="C91" s="23"/>
      <c r="D91" s="3"/>
      <c r="E91" s="24"/>
      <c r="F91" s="23"/>
      <c r="G91" s="11"/>
      <c r="H91" s="27"/>
      <c r="I91" s="23"/>
      <c r="J91" s="11"/>
      <c r="K91" s="25"/>
      <c r="L91" s="3"/>
      <c r="M91" s="3"/>
      <c r="N91" s="3"/>
      <c r="O91" s="3"/>
      <c r="P91" s="3"/>
      <c r="Q91" s="3"/>
      <c r="R91" s="3"/>
    </row>
    <row r="92" spans="1:18" x14ac:dyDescent="0.45">
      <c r="A92" s="3"/>
      <c r="B92" s="11"/>
      <c r="C92" s="23"/>
      <c r="D92" s="3"/>
      <c r="E92" s="24"/>
      <c r="F92" s="23"/>
      <c r="G92" s="11"/>
      <c r="H92" s="27"/>
      <c r="I92" s="23"/>
      <c r="J92" s="11"/>
      <c r="K92" s="25"/>
      <c r="L92" s="3"/>
      <c r="M92" s="3"/>
      <c r="N92" s="3"/>
      <c r="O92" s="3"/>
      <c r="P92" s="3"/>
      <c r="Q92" s="3"/>
      <c r="R92" s="3"/>
    </row>
    <row r="93" spans="1:18" x14ac:dyDescent="0.45">
      <c r="A93" s="3"/>
      <c r="B93" s="11"/>
      <c r="C93" s="23"/>
      <c r="D93" s="3"/>
      <c r="E93" s="24"/>
      <c r="F93" s="23"/>
      <c r="G93" s="11"/>
      <c r="H93" s="27"/>
      <c r="I93" s="23"/>
      <c r="J93" s="11"/>
      <c r="K93" s="25"/>
      <c r="L93" s="3"/>
      <c r="M93" s="3"/>
      <c r="N93" s="3"/>
      <c r="O93" s="3"/>
      <c r="P93" s="3"/>
      <c r="Q93" s="3"/>
      <c r="R93" s="3"/>
    </row>
    <row r="94" spans="1:18" x14ac:dyDescent="0.45">
      <c r="A94" s="3"/>
      <c r="B94" s="11"/>
      <c r="C94" s="23"/>
      <c r="D94" s="3"/>
      <c r="E94" s="24"/>
      <c r="F94" s="23"/>
      <c r="G94" s="11"/>
      <c r="H94" s="27"/>
      <c r="I94" s="23"/>
      <c r="J94" s="11"/>
      <c r="K94" s="25"/>
      <c r="L94" s="3"/>
      <c r="M94" s="3"/>
      <c r="N94" s="3"/>
      <c r="O94" s="3"/>
      <c r="P94" s="3"/>
      <c r="Q94" s="3"/>
      <c r="R94" s="3"/>
    </row>
    <row r="95" spans="1:18" x14ac:dyDescent="0.45">
      <c r="A95" s="3"/>
      <c r="B95" s="11"/>
      <c r="C95" s="23"/>
      <c r="D95" s="3"/>
      <c r="E95" s="24"/>
      <c r="F95" s="23"/>
      <c r="G95" s="11"/>
      <c r="H95" s="27"/>
      <c r="I95" s="23"/>
      <c r="J95" s="11"/>
      <c r="K95" s="25"/>
      <c r="L95" s="3"/>
      <c r="M95" s="3"/>
      <c r="N95" s="3"/>
      <c r="O95" s="3"/>
      <c r="P95" s="3"/>
      <c r="Q95" s="3"/>
      <c r="R95" s="3"/>
    </row>
    <row r="96" spans="1:18" x14ac:dyDescent="0.45">
      <c r="A96" s="3"/>
      <c r="B96" s="11"/>
      <c r="C96" s="23"/>
      <c r="D96" s="3"/>
      <c r="E96" s="24"/>
      <c r="F96" s="23"/>
      <c r="G96" s="11"/>
      <c r="H96" s="27"/>
      <c r="I96" s="23"/>
      <c r="J96" s="11"/>
      <c r="K96" s="25"/>
      <c r="L96" s="3"/>
      <c r="M96" s="3"/>
      <c r="N96" s="3"/>
      <c r="O96" s="3"/>
      <c r="P96" s="3"/>
      <c r="Q96" s="3"/>
      <c r="R96" s="3"/>
    </row>
    <row r="97" spans="1:18" x14ac:dyDescent="0.45">
      <c r="A97" s="3"/>
      <c r="B97" s="11"/>
      <c r="C97" s="23"/>
      <c r="D97" s="3"/>
      <c r="E97" s="24"/>
      <c r="F97" s="23"/>
      <c r="G97" s="11"/>
      <c r="H97" s="27"/>
      <c r="I97" s="23"/>
      <c r="J97" s="11"/>
      <c r="K97" s="25"/>
      <c r="L97" s="3"/>
      <c r="M97" s="3"/>
      <c r="N97" s="3"/>
      <c r="O97" s="3"/>
      <c r="P97" s="3"/>
      <c r="Q97" s="3"/>
      <c r="R97" s="3"/>
    </row>
    <row r="98" spans="1:18" x14ac:dyDescent="0.45">
      <c r="A98" s="3"/>
      <c r="B98" s="11"/>
      <c r="C98" s="23"/>
      <c r="D98" s="3"/>
      <c r="E98" s="24"/>
      <c r="F98" s="23"/>
      <c r="G98" s="11"/>
      <c r="H98" s="27"/>
      <c r="I98" s="23"/>
      <c r="J98" s="11"/>
      <c r="K98" s="25"/>
      <c r="L98" s="3"/>
      <c r="M98" s="3"/>
      <c r="N98" s="3"/>
      <c r="O98" s="3"/>
      <c r="P98" s="3"/>
      <c r="Q98" s="3"/>
      <c r="R98" s="3"/>
    </row>
    <row r="99" spans="1:18" x14ac:dyDescent="0.45">
      <c r="A99" s="3"/>
      <c r="B99" s="11"/>
      <c r="C99" s="23"/>
      <c r="D99" s="3"/>
      <c r="E99" s="24"/>
      <c r="F99" s="23"/>
      <c r="G99" s="11"/>
      <c r="H99" s="27"/>
      <c r="I99" s="23"/>
      <c r="J99" s="11"/>
      <c r="K99" s="25"/>
      <c r="L99" s="3"/>
      <c r="M99" s="3"/>
      <c r="N99" s="3"/>
      <c r="O99" s="3"/>
      <c r="P99" s="3"/>
      <c r="Q99" s="3"/>
      <c r="R99" s="3"/>
    </row>
    <row r="100" spans="1:18" x14ac:dyDescent="0.45">
      <c r="A100" s="3"/>
      <c r="B100" s="11"/>
      <c r="C100" s="23"/>
      <c r="D100" s="3"/>
      <c r="E100" s="24"/>
      <c r="F100" s="23"/>
      <c r="G100" s="11"/>
      <c r="H100" s="27"/>
      <c r="I100" s="23"/>
      <c r="J100" s="11"/>
      <c r="K100" s="25"/>
      <c r="L100" s="3"/>
      <c r="M100" s="3"/>
      <c r="N100" s="3"/>
      <c r="O100" s="3"/>
      <c r="P100" s="3"/>
      <c r="Q100" s="3"/>
      <c r="R100" s="3"/>
    </row>
    <row r="101" spans="1:18" x14ac:dyDescent="0.45">
      <c r="A101" s="3"/>
      <c r="B101" s="11"/>
      <c r="C101" s="23"/>
      <c r="D101" s="3"/>
      <c r="E101" s="24"/>
      <c r="F101" s="23"/>
      <c r="G101" s="11"/>
      <c r="H101" s="27"/>
      <c r="I101" s="23"/>
      <c r="J101" s="11"/>
      <c r="K101" s="25"/>
      <c r="L101" s="3"/>
      <c r="M101" s="3"/>
      <c r="N101" s="3"/>
      <c r="O101" s="3"/>
      <c r="P101" s="3"/>
      <c r="Q101" s="3"/>
      <c r="R101" s="3"/>
    </row>
    <row r="102" spans="1:18" x14ac:dyDescent="0.45">
      <c r="A102" s="3"/>
      <c r="B102" s="11"/>
      <c r="C102" s="23"/>
      <c r="D102" s="3"/>
      <c r="E102" s="24"/>
      <c r="F102" s="23"/>
      <c r="G102" s="11"/>
      <c r="H102" s="27"/>
      <c r="I102" s="23"/>
      <c r="J102" s="11"/>
      <c r="K102" s="25"/>
      <c r="L102" s="3"/>
      <c r="M102" s="3"/>
      <c r="N102" s="3"/>
      <c r="O102" s="3"/>
      <c r="P102" s="3"/>
      <c r="Q102" s="3"/>
      <c r="R102" s="3"/>
    </row>
    <row r="103" spans="1:18" x14ac:dyDescent="0.45">
      <c r="A103" s="3"/>
      <c r="B103" s="11"/>
      <c r="C103" s="23"/>
      <c r="D103" s="3"/>
      <c r="E103" s="24"/>
      <c r="F103" s="23"/>
      <c r="G103" s="11"/>
      <c r="H103" s="27"/>
      <c r="I103" s="23"/>
      <c r="J103" s="11"/>
      <c r="K103" s="25"/>
      <c r="L103" s="3"/>
      <c r="M103" s="3"/>
      <c r="N103" s="3"/>
      <c r="O103" s="3"/>
      <c r="P103" s="3"/>
      <c r="Q103" s="3"/>
      <c r="R103" s="3"/>
    </row>
    <row r="104" spans="1:18" x14ac:dyDescent="0.45">
      <c r="A104" s="3"/>
      <c r="B104" s="11"/>
      <c r="C104" s="23"/>
      <c r="D104" s="3"/>
      <c r="E104" s="24"/>
      <c r="F104" s="23"/>
      <c r="G104" s="11"/>
      <c r="H104" s="27"/>
      <c r="I104" s="23"/>
      <c r="J104" s="11"/>
      <c r="K104" s="25"/>
      <c r="L104" s="3"/>
      <c r="M104" s="3"/>
      <c r="N104" s="3"/>
      <c r="O104" s="3"/>
      <c r="P104" s="3"/>
      <c r="Q104" s="3"/>
      <c r="R104" s="3"/>
    </row>
    <row r="105" spans="1:18" x14ac:dyDescent="0.45">
      <c r="A105" s="3"/>
      <c r="B105" s="11"/>
      <c r="C105" s="23"/>
      <c r="D105" s="3"/>
      <c r="E105" s="24"/>
      <c r="F105" s="23"/>
      <c r="G105" s="11"/>
      <c r="H105" s="27"/>
      <c r="I105" s="23"/>
      <c r="J105" s="11"/>
      <c r="K105" s="25"/>
      <c r="L105" s="3"/>
      <c r="M105" s="3"/>
      <c r="N105" s="3"/>
      <c r="O105" s="3"/>
      <c r="P105" s="3"/>
      <c r="Q105" s="3"/>
      <c r="R105" s="3"/>
    </row>
    <row r="106" spans="1:18" x14ac:dyDescent="0.45">
      <c r="A106" s="3"/>
      <c r="B106" s="11"/>
      <c r="C106" s="23"/>
      <c r="D106" s="3"/>
      <c r="E106" s="24"/>
      <c r="F106" s="23"/>
      <c r="G106" s="11"/>
      <c r="H106" s="27"/>
      <c r="I106" s="23"/>
      <c r="J106" s="11"/>
      <c r="K106" s="25"/>
      <c r="L106" s="3"/>
      <c r="M106" s="3"/>
      <c r="N106" s="3"/>
      <c r="O106" s="3"/>
      <c r="P106" s="3"/>
      <c r="Q106" s="3"/>
      <c r="R106" s="3"/>
    </row>
    <row r="107" spans="1:18" x14ac:dyDescent="0.45">
      <c r="A107" s="3"/>
      <c r="B107" s="11"/>
      <c r="C107" s="23"/>
      <c r="D107" s="3"/>
      <c r="E107" s="24"/>
      <c r="F107" s="23"/>
      <c r="G107" s="11"/>
      <c r="H107" s="27"/>
      <c r="I107" s="23"/>
      <c r="J107" s="11"/>
      <c r="K107" s="25"/>
      <c r="L107" s="3"/>
      <c r="M107" s="3"/>
      <c r="N107" s="3"/>
      <c r="O107" s="3"/>
      <c r="P107" s="3"/>
      <c r="Q107" s="3"/>
      <c r="R107" s="3"/>
    </row>
    <row r="108" spans="1:18" x14ac:dyDescent="0.45">
      <c r="A108" s="3"/>
      <c r="B108" s="11"/>
      <c r="C108" s="23"/>
      <c r="D108" s="3"/>
      <c r="E108" s="24"/>
      <c r="F108" s="23"/>
      <c r="G108" s="11"/>
      <c r="H108" s="27"/>
      <c r="I108" s="23"/>
      <c r="J108" s="11"/>
      <c r="K108" s="25"/>
      <c r="L108" s="3"/>
      <c r="M108" s="3"/>
      <c r="N108" s="3"/>
      <c r="O108" s="3"/>
      <c r="P108" s="3"/>
      <c r="Q108" s="3"/>
      <c r="R108" s="3"/>
    </row>
    <row r="109" spans="1:18" x14ac:dyDescent="0.45">
      <c r="A109" s="3"/>
      <c r="B109" s="11"/>
      <c r="C109" s="23"/>
      <c r="D109" s="3"/>
      <c r="E109" s="24"/>
      <c r="F109" s="23"/>
      <c r="G109" s="11"/>
      <c r="H109" s="27"/>
      <c r="I109" s="23"/>
      <c r="J109" s="11"/>
      <c r="K109" s="25"/>
      <c r="L109" s="3"/>
      <c r="M109" s="3"/>
      <c r="N109" s="3"/>
      <c r="O109" s="3"/>
      <c r="P109" s="3"/>
      <c r="Q109" s="3"/>
      <c r="R109" s="3"/>
    </row>
    <row r="110" spans="1:18" x14ac:dyDescent="0.45">
      <c r="A110" s="3"/>
      <c r="B110" s="11"/>
      <c r="C110" s="23"/>
      <c r="D110" s="3"/>
      <c r="E110" s="24"/>
      <c r="F110" s="23"/>
      <c r="G110" s="11"/>
      <c r="H110" s="27"/>
      <c r="I110" s="23"/>
      <c r="J110" s="11"/>
      <c r="K110" s="25"/>
      <c r="L110" s="3"/>
      <c r="M110" s="3"/>
      <c r="N110" s="3"/>
      <c r="O110" s="3"/>
      <c r="P110" s="3"/>
      <c r="Q110" s="3"/>
      <c r="R110" s="3"/>
    </row>
    <row r="111" spans="1:18" x14ac:dyDescent="0.45">
      <c r="A111" s="3"/>
      <c r="B111" s="11"/>
      <c r="C111" s="23"/>
      <c r="D111" s="3"/>
      <c r="E111" s="24"/>
      <c r="F111" s="23"/>
      <c r="G111" s="11"/>
      <c r="H111" s="27"/>
      <c r="I111" s="23"/>
      <c r="J111" s="11"/>
      <c r="K111" s="25"/>
      <c r="L111" s="3"/>
      <c r="M111" s="3"/>
      <c r="N111" s="3"/>
      <c r="O111" s="3"/>
      <c r="P111" s="3"/>
      <c r="Q111" s="3"/>
      <c r="R111" s="3"/>
    </row>
    <row r="112" spans="1:18" x14ac:dyDescent="0.45">
      <c r="A112" s="3"/>
      <c r="B112" s="11"/>
      <c r="C112" s="23"/>
      <c r="D112" s="3"/>
      <c r="E112" s="24"/>
      <c r="F112" s="23"/>
      <c r="G112" s="11"/>
      <c r="H112" s="27"/>
      <c r="I112" s="23"/>
      <c r="J112" s="11"/>
      <c r="K112" s="25"/>
      <c r="L112" s="3"/>
      <c r="M112" s="3"/>
      <c r="N112" s="3"/>
      <c r="O112" s="3"/>
      <c r="P112" s="3"/>
      <c r="Q112" s="3"/>
      <c r="R112" s="3"/>
    </row>
    <row r="113" spans="1:18" x14ac:dyDescent="0.45">
      <c r="A113" s="3"/>
      <c r="B113" s="11"/>
      <c r="C113" s="23"/>
      <c r="D113" s="3"/>
      <c r="E113" s="24"/>
      <c r="F113" s="23"/>
      <c r="G113" s="11"/>
      <c r="H113" s="27"/>
      <c r="I113" s="23"/>
      <c r="J113" s="11"/>
      <c r="K113" s="25"/>
      <c r="L113" s="3"/>
      <c r="M113" s="3"/>
      <c r="N113" s="3"/>
      <c r="O113" s="3"/>
      <c r="P113" s="3"/>
      <c r="Q113" s="3"/>
      <c r="R113" s="3"/>
    </row>
    <row r="114" spans="1:18" x14ac:dyDescent="0.45">
      <c r="A114" s="3"/>
      <c r="B114" s="11"/>
      <c r="C114" s="23"/>
      <c r="D114" s="3"/>
      <c r="E114" s="24"/>
      <c r="F114" s="23"/>
      <c r="G114" s="11"/>
      <c r="H114" s="27"/>
      <c r="I114" s="23"/>
      <c r="J114" s="11"/>
      <c r="K114" s="25"/>
      <c r="L114" s="3"/>
      <c r="M114" s="3"/>
      <c r="N114" s="3"/>
      <c r="O114" s="3"/>
      <c r="P114" s="3"/>
      <c r="Q114" s="3"/>
      <c r="R114" s="3"/>
    </row>
    <row r="115" spans="1:18" x14ac:dyDescent="0.45">
      <c r="A115" s="3"/>
      <c r="B115" s="11"/>
      <c r="C115" s="23"/>
      <c r="D115" s="3"/>
      <c r="E115" s="24"/>
      <c r="F115" s="23"/>
      <c r="G115" s="11"/>
      <c r="H115" s="27"/>
      <c r="I115" s="23"/>
      <c r="J115" s="11"/>
      <c r="K115" s="25"/>
      <c r="L115" s="3"/>
      <c r="M115" s="3"/>
      <c r="N115" s="3"/>
      <c r="O115" s="3"/>
      <c r="P115" s="3"/>
      <c r="Q115" s="3"/>
      <c r="R115" s="3"/>
    </row>
    <row r="116" spans="1:18" x14ac:dyDescent="0.45">
      <c r="A116" s="3"/>
      <c r="B116" s="11"/>
      <c r="C116" s="23"/>
      <c r="D116" s="3"/>
      <c r="E116" s="24"/>
      <c r="F116" s="23"/>
      <c r="G116" s="11"/>
      <c r="H116" s="27"/>
      <c r="I116" s="23"/>
      <c r="J116" s="11"/>
      <c r="K116" s="25"/>
      <c r="L116" s="3"/>
      <c r="M116" s="3"/>
      <c r="N116" s="3"/>
      <c r="O116" s="3"/>
      <c r="P116" s="3"/>
      <c r="Q116" s="3"/>
      <c r="R116" s="3"/>
    </row>
    <row r="117" spans="1:18" x14ac:dyDescent="0.45">
      <c r="A117" s="3"/>
      <c r="B117" s="11"/>
      <c r="C117" s="23"/>
      <c r="D117" s="3"/>
      <c r="E117" s="24"/>
      <c r="F117" s="23"/>
      <c r="G117" s="11"/>
      <c r="H117" s="27"/>
      <c r="I117" s="23"/>
      <c r="J117" s="11"/>
      <c r="K117" s="25"/>
      <c r="L117" s="3"/>
      <c r="M117" s="3"/>
      <c r="N117" s="3"/>
      <c r="O117" s="3"/>
      <c r="P117" s="3"/>
      <c r="Q117" s="3"/>
      <c r="R117" s="3"/>
    </row>
    <row r="118" spans="1:18" x14ac:dyDescent="0.45">
      <c r="A118" s="3"/>
      <c r="B118" s="11"/>
      <c r="C118" s="23"/>
      <c r="D118" s="3"/>
      <c r="E118" s="24"/>
      <c r="F118" s="23"/>
      <c r="G118" s="11"/>
      <c r="H118" s="27"/>
      <c r="I118" s="23"/>
      <c r="J118" s="11"/>
      <c r="K118" s="25"/>
      <c r="L118" s="3"/>
      <c r="M118" s="3"/>
      <c r="N118" s="3"/>
      <c r="O118" s="3"/>
      <c r="P118" s="3"/>
      <c r="Q118" s="3"/>
      <c r="R118" s="3"/>
    </row>
    <row r="119" spans="1:18" x14ac:dyDescent="0.45">
      <c r="A119" s="3"/>
      <c r="B119" s="11"/>
      <c r="C119" s="23"/>
      <c r="D119" s="3"/>
      <c r="E119" s="24"/>
      <c r="F119" s="23"/>
      <c r="G119" s="11"/>
      <c r="H119" s="27"/>
      <c r="I119" s="23"/>
      <c r="J119" s="11"/>
      <c r="K119" s="25"/>
      <c r="L119" s="3"/>
      <c r="M119" s="3"/>
      <c r="N119" s="3"/>
      <c r="O119" s="3"/>
      <c r="P119" s="3"/>
      <c r="Q119" s="3"/>
      <c r="R119" s="3"/>
    </row>
    <row r="120" spans="1:18" x14ac:dyDescent="0.45">
      <c r="A120" s="3"/>
      <c r="B120" s="11"/>
      <c r="C120" s="23"/>
      <c r="D120" s="3"/>
      <c r="E120" s="24"/>
      <c r="F120" s="23"/>
      <c r="G120" s="11"/>
      <c r="H120" s="27"/>
      <c r="I120" s="23"/>
      <c r="J120" s="11"/>
      <c r="K120" s="25"/>
      <c r="L120" s="3"/>
      <c r="M120" s="3"/>
      <c r="N120" s="3"/>
      <c r="O120" s="3"/>
      <c r="P120" s="3"/>
      <c r="Q120" s="3"/>
      <c r="R120" s="3"/>
    </row>
    <row r="121" spans="1:18" x14ac:dyDescent="0.45">
      <c r="A121" s="3"/>
      <c r="B121" s="11"/>
      <c r="C121" s="23"/>
      <c r="D121" s="3"/>
      <c r="E121" s="24"/>
      <c r="F121" s="23"/>
      <c r="G121" s="11"/>
      <c r="H121" s="27"/>
      <c r="I121" s="23"/>
      <c r="J121" s="11"/>
      <c r="K121" s="25"/>
      <c r="L121" s="3"/>
      <c r="M121" s="3"/>
      <c r="N121" s="3"/>
      <c r="O121" s="3"/>
      <c r="P121" s="3"/>
      <c r="Q121" s="3"/>
      <c r="R121" s="3"/>
    </row>
    <row r="122" spans="1:18" x14ac:dyDescent="0.45">
      <c r="A122" s="3"/>
      <c r="B122" s="11"/>
      <c r="C122" s="23"/>
      <c r="D122" s="3"/>
      <c r="E122" s="24"/>
      <c r="F122" s="23"/>
      <c r="G122" s="11"/>
      <c r="H122" s="27"/>
      <c r="I122" s="23"/>
      <c r="J122" s="11"/>
      <c r="K122" s="25"/>
      <c r="L122" s="3"/>
      <c r="M122" s="3"/>
      <c r="N122" s="3"/>
      <c r="O122" s="3"/>
      <c r="P122" s="3"/>
      <c r="Q122" s="3"/>
      <c r="R122" s="3"/>
    </row>
    <row r="123" spans="1:18" x14ac:dyDescent="0.45">
      <c r="A123" s="3"/>
      <c r="B123" s="11"/>
      <c r="C123" s="23"/>
      <c r="D123" s="3"/>
      <c r="E123" s="24"/>
      <c r="F123" s="23"/>
      <c r="G123" s="11"/>
      <c r="H123" s="27"/>
      <c r="I123" s="23"/>
      <c r="J123" s="11"/>
      <c r="K123" s="25"/>
      <c r="L123" s="3"/>
      <c r="M123" s="3"/>
      <c r="N123" s="3"/>
      <c r="O123" s="3"/>
      <c r="P123" s="3"/>
      <c r="Q123" s="3"/>
      <c r="R123" s="3"/>
    </row>
    <row r="124" spans="1:18" x14ac:dyDescent="0.45">
      <c r="A124" s="3"/>
      <c r="B124" s="11"/>
      <c r="C124" s="23"/>
      <c r="D124" s="3"/>
      <c r="E124" s="24"/>
      <c r="F124" s="23"/>
      <c r="G124" s="11"/>
      <c r="H124" s="27"/>
      <c r="I124" s="23"/>
      <c r="J124" s="11"/>
      <c r="K124" s="25"/>
      <c r="L124" s="3"/>
      <c r="M124" s="3"/>
      <c r="N124" s="3"/>
      <c r="O124" s="3"/>
      <c r="P124" s="3"/>
      <c r="Q124" s="3"/>
      <c r="R124" s="3"/>
    </row>
    <row r="125" spans="1:18" x14ac:dyDescent="0.45">
      <c r="A125" s="3"/>
      <c r="B125" s="11"/>
      <c r="C125" s="23"/>
      <c r="D125" s="3"/>
      <c r="E125" s="24"/>
      <c r="F125" s="23"/>
      <c r="G125" s="11"/>
      <c r="H125" s="27"/>
      <c r="I125" s="23"/>
      <c r="J125" s="11"/>
      <c r="K125" s="25"/>
      <c r="L125" s="3"/>
      <c r="M125" s="3"/>
      <c r="N125" s="3"/>
      <c r="O125" s="3"/>
      <c r="P125" s="3"/>
      <c r="Q125" s="3"/>
      <c r="R125" s="3"/>
    </row>
    <row r="126" spans="1:18" x14ac:dyDescent="0.45">
      <c r="A126" s="3"/>
      <c r="B126" s="11"/>
      <c r="C126" s="23"/>
      <c r="D126" s="3"/>
      <c r="E126" s="24"/>
      <c r="F126" s="23"/>
      <c r="G126" s="11"/>
      <c r="H126" s="27"/>
      <c r="I126" s="23"/>
      <c r="J126" s="11"/>
      <c r="K126" s="25"/>
      <c r="L126" s="3"/>
      <c r="M126" s="3"/>
      <c r="N126" s="3"/>
      <c r="O126" s="3"/>
      <c r="P126" s="3"/>
      <c r="Q126" s="3"/>
      <c r="R126" s="3"/>
    </row>
    <row r="127" spans="1:18" x14ac:dyDescent="0.45">
      <c r="A127" s="3"/>
      <c r="B127" s="11"/>
      <c r="C127" s="23"/>
      <c r="D127" s="3"/>
      <c r="E127" s="24"/>
      <c r="F127" s="23"/>
      <c r="G127" s="11"/>
      <c r="H127" s="27"/>
      <c r="I127" s="23"/>
      <c r="J127" s="11"/>
      <c r="K127" s="25"/>
      <c r="L127" s="3"/>
      <c r="M127" s="3"/>
      <c r="N127" s="3"/>
      <c r="O127" s="3"/>
      <c r="P127" s="3"/>
      <c r="Q127" s="3"/>
      <c r="R127" s="3"/>
    </row>
    <row r="128" spans="1:18" x14ac:dyDescent="0.45">
      <c r="A128" s="3"/>
      <c r="B128" s="11"/>
      <c r="C128" s="23"/>
      <c r="D128" s="3"/>
      <c r="E128" s="24"/>
      <c r="F128" s="23"/>
      <c r="G128" s="11"/>
      <c r="H128" s="27"/>
      <c r="I128" s="23"/>
      <c r="J128" s="11"/>
      <c r="K128" s="25"/>
      <c r="L128" s="3"/>
      <c r="M128" s="3"/>
      <c r="N128" s="3"/>
      <c r="O128" s="3"/>
      <c r="P128" s="3"/>
      <c r="Q128" s="3"/>
      <c r="R128" s="3"/>
    </row>
    <row r="129" spans="1:18" x14ac:dyDescent="0.45">
      <c r="A129" s="3"/>
      <c r="B129" s="11"/>
      <c r="C129" s="23"/>
      <c r="D129" s="3"/>
      <c r="E129" s="24"/>
      <c r="F129" s="23"/>
      <c r="G129" s="11"/>
      <c r="H129" s="27"/>
      <c r="I129" s="23"/>
      <c r="J129" s="11"/>
      <c r="K129" s="25"/>
      <c r="L129" s="3"/>
      <c r="M129" s="3"/>
      <c r="N129" s="3"/>
      <c r="O129" s="3"/>
      <c r="P129" s="3"/>
      <c r="Q129" s="3"/>
      <c r="R129" s="3"/>
    </row>
    <row r="130" spans="1:18" x14ac:dyDescent="0.45">
      <c r="A130" s="3"/>
      <c r="B130" s="11"/>
      <c r="C130" s="23"/>
      <c r="D130" s="3"/>
      <c r="E130" s="24"/>
      <c r="F130" s="23"/>
      <c r="G130" s="11"/>
      <c r="H130" s="27"/>
      <c r="I130" s="23"/>
      <c r="J130" s="11"/>
      <c r="K130" s="25"/>
      <c r="L130" s="3"/>
      <c r="M130" s="3"/>
      <c r="N130" s="3"/>
      <c r="O130" s="3"/>
      <c r="P130" s="3"/>
      <c r="Q130" s="3"/>
      <c r="R130" s="3"/>
    </row>
    <row r="131" spans="1:18" x14ac:dyDescent="0.45">
      <c r="A131" s="3"/>
      <c r="B131" s="11"/>
      <c r="C131" s="23"/>
      <c r="D131" s="3"/>
      <c r="E131" s="24"/>
      <c r="F131" s="23"/>
      <c r="G131" s="11"/>
      <c r="H131" s="27"/>
      <c r="I131" s="23"/>
      <c r="J131" s="11"/>
      <c r="K131" s="25"/>
      <c r="L131" s="3"/>
      <c r="M131" s="3"/>
      <c r="N131" s="3"/>
      <c r="O131" s="3"/>
      <c r="P131" s="3"/>
      <c r="Q131" s="3"/>
      <c r="R131" s="3"/>
    </row>
    <row r="132" spans="1:18" x14ac:dyDescent="0.45">
      <c r="A132" s="3"/>
      <c r="B132" s="11"/>
      <c r="C132" s="23"/>
      <c r="D132" s="3"/>
      <c r="E132" s="24"/>
      <c r="F132" s="23"/>
      <c r="G132" s="11"/>
      <c r="H132" s="27"/>
      <c r="I132" s="23"/>
      <c r="J132" s="11"/>
      <c r="K132" s="25"/>
      <c r="L132" s="3"/>
      <c r="M132" s="3"/>
      <c r="N132" s="3"/>
      <c r="O132" s="3"/>
      <c r="P132" s="3"/>
      <c r="Q132" s="3"/>
      <c r="R132" s="3"/>
    </row>
    <row r="133" spans="1:18" x14ac:dyDescent="0.45">
      <c r="A133" s="3"/>
      <c r="B133" s="11"/>
      <c r="C133" s="23"/>
      <c r="D133" s="3"/>
      <c r="E133" s="24"/>
      <c r="F133" s="23"/>
      <c r="G133" s="11"/>
      <c r="H133" s="27"/>
      <c r="I133" s="23"/>
      <c r="J133" s="11"/>
      <c r="K133" s="25"/>
      <c r="L133" s="3"/>
      <c r="M133" s="3"/>
      <c r="N133" s="3"/>
      <c r="O133" s="3"/>
      <c r="P133" s="3"/>
      <c r="Q133" s="3"/>
      <c r="R133" s="3"/>
    </row>
    <row r="134" spans="1:18" x14ac:dyDescent="0.45">
      <c r="A134" s="3"/>
      <c r="B134" s="11"/>
      <c r="C134" s="23"/>
      <c r="D134" s="3"/>
      <c r="E134" s="24"/>
      <c r="F134" s="23"/>
      <c r="G134" s="11"/>
      <c r="H134" s="27"/>
      <c r="I134" s="23"/>
      <c r="J134" s="11"/>
      <c r="K134" s="25"/>
      <c r="L134" s="3"/>
      <c r="M134" s="3"/>
      <c r="N134" s="3"/>
      <c r="O134" s="3"/>
      <c r="P134" s="3"/>
      <c r="Q134" s="3"/>
      <c r="R134" s="3"/>
    </row>
    <row r="135" spans="1:18" x14ac:dyDescent="0.45">
      <c r="A135" s="3"/>
      <c r="B135" s="11"/>
      <c r="C135" s="23"/>
      <c r="D135" s="3"/>
      <c r="E135" s="24"/>
      <c r="F135" s="23"/>
      <c r="G135" s="11"/>
      <c r="H135" s="27"/>
      <c r="I135" s="23"/>
      <c r="J135" s="11"/>
      <c r="K135" s="25"/>
      <c r="L135" s="3"/>
      <c r="M135" s="3"/>
      <c r="N135" s="3"/>
      <c r="O135" s="3"/>
      <c r="P135" s="3"/>
      <c r="Q135" s="3"/>
      <c r="R135" s="3"/>
    </row>
    <row r="136" spans="1:18" x14ac:dyDescent="0.45">
      <c r="A136" s="3"/>
      <c r="B136" s="11"/>
      <c r="C136" s="23"/>
      <c r="D136" s="3"/>
      <c r="E136" s="24"/>
      <c r="F136" s="23"/>
      <c r="G136" s="11"/>
      <c r="H136" s="27"/>
      <c r="I136" s="23"/>
      <c r="J136" s="11"/>
      <c r="K136" s="25"/>
      <c r="L136" s="3"/>
      <c r="M136" s="3"/>
      <c r="N136" s="3"/>
      <c r="O136" s="3"/>
      <c r="P136" s="3"/>
      <c r="Q136" s="3"/>
      <c r="R136" s="3"/>
    </row>
    <row r="137" spans="1:18" x14ac:dyDescent="0.45">
      <c r="A137" s="3"/>
      <c r="B137" s="11"/>
      <c r="C137" s="23"/>
      <c r="D137" s="3"/>
      <c r="E137" s="24"/>
      <c r="F137" s="23"/>
      <c r="G137" s="11"/>
      <c r="H137" s="27"/>
      <c r="I137" s="23"/>
      <c r="J137" s="11"/>
      <c r="K137" s="25"/>
      <c r="L137" s="3"/>
      <c r="M137" s="3"/>
      <c r="N137" s="3"/>
      <c r="O137" s="3"/>
      <c r="P137" s="3"/>
      <c r="Q137" s="3"/>
      <c r="R137" s="3"/>
    </row>
    <row r="138" spans="1:18" x14ac:dyDescent="0.45">
      <c r="A138" s="3"/>
      <c r="B138" s="11"/>
      <c r="C138" s="23"/>
      <c r="D138" s="3"/>
      <c r="E138" s="24"/>
      <c r="F138" s="23"/>
      <c r="G138" s="11"/>
      <c r="H138" s="27"/>
      <c r="I138" s="23"/>
      <c r="J138" s="11"/>
      <c r="K138" s="25"/>
      <c r="L138" s="3"/>
      <c r="M138" s="3"/>
      <c r="N138" s="3"/>
      <c r="O138" s="3"/>
      <c r="P138" s="3"/>
      <c r="Q138" s="3"/>
      <c r="R138" s="3"/>
    </row>
    <row r="139" spans="1:18" x14ac:dyDescent="0.45">
      <c r="A139" s="3"/>
      <c r="B139" s="11"/>
      <c r="C139" s="23"/>
      <c r="D139" s="3"/>
      <c r="E139" s="24"/>
      <c r="F139" s="23"/>
      <c r="G139" s="11"/>
      <c r="H139" s="27"/>
      <c r="I139" s="23"/>
      <c r="J139" s="11"/>
      <c r="K139" s="25"/>
      <c r="L139" s="3"/>
      <c r="M139" s="3"/>
      <c r="N139" s="3"/>
      <c r="O139" s="3"/>
      <c r="P139" s="3"/>
      <c r="Q139" s="3"/>
      <c r="R139" s="3"/>
    </row>
    <row r="140" spans="1:18" x14ac:dyDescent="0.45">
      <c r="A140" s="3"/>
      <c r="B140" s="11"/>
      <c r="C140" s="23"/>
      <c r="D140" s="3"/>
      <c r="E140" s="24"/>
      <c r="F140" s="23"/>
      <c r="G140" s="11"/>
      <c r="H140" s="27"/>
      <c r="I140" s="23"/>
      <c r="J140" s="11"/>
      <c r="K140" s="25"/>
      <c r="L140" s="3"/>
      <c r="M140" s="3"/>
      <c r="N140" s="3"/>
      <c r="O140" s="3"/>
      <c r="P140" s="3"/>
      <c r="Q140" s="3"/>
      <c r="R140" s="3"/>
    </row>
    <row r="141" spans="1:18" x14ac:dyDescent="0.45">
      <c r="A141" s="3"/>
      <c r="B141" s="11"/>
      <c r="C141" s="23"/>
      <c r="D141" s="3"/>
      <c r="E141" s="24"/>
      <c r="F141" s="23"/>
      <c r="G141" s="11"/>
      <c r="H141" s="27"/>
      <c r="I141" s="23"/>
      <c r="J141" s="11"/>
      <c r="K141" s="25"/>
      <c r="L141" s="3"/>
      <c r="M141" s="3"/>
      <c r="N141" s="3"/>
      <c r="O141" s="3"/>
      <c r="P141" s="3"/>
      <c r="Q141" s="3"/>
      <c r="R141" s="3"/>
    </row>
    <row r="142" spans="1:18" x14ac:dyDescent="0.45">
      <c r="A142" s="3"/>
      <c r="B142" s="11"/>
      <c r="C142" s="23"/>
      <c r="D142" s="3"/>
      <c r="E142" s="24"/>
      <c r="F142" s="23"/>
      <c r="G142" s="11"/>
      <c r="H142" s="27"/>
      <c r="I142" s="23"/>
      <c r="J142" s="11"/>
      <c r="K142" s="25"/>
      <c r="L142" s="3"/>
      <c r="M142" s="3"/>
      <c r="N142" s="3"/>
      <c r="O142" s="3"/>
      <c r="P142" s="3"/>
      <c r="Q142" s="3"/>
      <c r="R142" s="3"/>
    </row>
    <row r="143" spans="1:18" x14ac:dyDescent="0.45">
      <c r="A143" s="3"/>
      <c r="B143" s="11"/>
      <c r="C143" s="23"/>
      <c r="D143" s="3"/>
      <c r="E143" s="24"/>
      <c r="F143" s="23"/>
      <c r="G143" s="11"/>
      <c r="H143" s="27"/>
      <c r="I143" s="23"/>
      <c r="J143" s="11"/>
      <c r="K143" s="25"/>
      <c r="L143" s="3"/>
      <c r="M143" s="3"/>
      <c r="N143" s="3"/>
      <c r="O143" s="3"/>
      <c r="P143" s="3"/>
      <c r="Q143" s="3"/>
      <c r="R143" s="3"/>
    </row>
    <row r="144" spans="1:18" x14ac:dyDescent="0.45">
      <c r="A144" s="3"/>
      <c r="B144" s="11"/>
      <c r="C144" s="23"/>
      <c r="D144" s="3"/>
      <c r="E144" s="24"/>
      <c r="F144" s="23"/>
      <c r="G144" s="11"/>
      <c r="H144" s="27"/>
      <c r="I144" s="23"/>
      <c r="J144" s="11"/>
      <c r="K144" s="25"/>
      <c r="L144" s="3"/>
      <c r="M144" s="3"/>
      <c r="N144" s="3"/>
      <c r="O144" s="3"/>
      <c r="P144" s="3"/>
      <c r="Q144" s="3"/>
      <c r="R144" s="3"/>
    </row>
    <row r="145" spans="1:18" x14ac:dyDescent="0.45">
      <c r="A145" s="3"/>
      <c r="B145" s="11"/>
      <c r="C145" s="23"/>
      <c r="D145" s="3"/>
      <c r="E145" s="24"/>
      <c r="F145" s="23"/>
      <c r="G145" s="11"/>
      <c r="H145" s="27"/>
      <c r="I145" s="23"/>
      <c r="J145" s="11"/>
      <c r="K145" s="25"/>
      <c r="L145" s="3"/>
      <c r="M145" s="3"/>
      <c r="N145" s="3"/>
      <c r="O145" s="3"/>
      <c r="P145" s="3"/>
      <c r="Q145" s="3"/>
      <c r="R145" s="3"/>
    </row>
    <row r="146" spans="1:18" x14ac:dyDescent="0.45">
      <c r="A146" s="3"/>
      <c r="B146" s="11"/>
      <c r="C146" s="23"/>
      <c r="D146" s="3"/>
      <c r="E146" s="24"/>
      <c r="F146" s="23"/>
      <c r="G146" s="11"/>
      <c r="H146" s="27"/>
      <c r="I146" s="23"/>
      <c r="J146" s="11"/>
      <c r="K146" s="25"/>
      <c r="L146" s="3"/>
      <c r="M146" s="3"/>
      <c r="N146" s="3"/>
      <c r="O146" s="3"/>
      <c r="P146" s="3"/>
      <c r="Q146" s="3"/>
      <c r="R146" s="3"/>
    </row>
    <row r="147" spans="1:18" x14ac:dyDescent="0.45">
      <c r="A147" s="3"/>
      <c r="B147" s="11"/>
      <c r="C147" s="23"/>
      <c r="D147" s="3"/>
      <c r="E147" s="24"/>
      <c r="F147" s="23"/>
      <c r="G147" s="11"/>
      <c r="H147" s="27"/>
      <c r="I147" s="23"/>
      <c r="J147" s="11"/>
      <c r="K147" s="25"/>
      <c r="L147" s="3"/>
      <c r="M147" s="3"/>
      <c r="N147" s="3"/>
      <c r="O147" s="3"/>
      <c r="P147" s="3"/>
      <c r="Q147" s="3"/>
      <c r="R147" s="3"/>
    </row>
    <row r="148" spans="1:18" x14ac:dyDescent="0.45">
      <c r="A148" s="3"/>
      <c r="B148" s="11"/>
      <c r="C148" s="23"/>
      <c r="D148" s="3"/>
      <c r="E148" s="24"/>
      <c r="F148" s="23"/>
      <c r="G148" s="11"/>
      <c r="H148" s="27"/>
      <c r="I148" s="23"/>
      <c r="J148" s="11"/>
      <c r="K148" s="25"/>
      <c r="L148" s="3"/>
      <c r="M148" s="3"/>
      <c r="N148" s="3"/>
      <c r="O148" s="3"/>
      <c r="P148" s="3"/>
      <c r="Q148" s="3"/>
      <c r="R148" s="3"/>
    </row>
    <row r="149" spans="1:18" x14ac:dyDescent="0.45">
      <c r="A149" s="3"/>
      <c r="B149" s="11"/>
      <c r="C149" s="23"/>
      <c r="D149" s="3"/>
      <c r="E149" s="24"/>
      <c r="F149" s="23"/>
      <c r="G149" s="11"/>
      <c r="H149" s="27"/>
      <c r="I149" s="23"/>
      <c r="J149" s="11"/>
      <c r="K149" s="25"/>
      <c r="L149" s="3"/>
      <c r="M149" s="3"/>
      <c r="N149" s="3"/>
      <c r="O149" s="3"/>
      <c r="P149" s="3"/>
      <c r="Q149" s="3"/>
      <c r="R149" s="3"/>
    </row>
    <row r="150" spans="1:18" x14ac:dyDescent="0.45">
      <c r="A150" s="3"/>
      <c r="B150" s="11"/>
      <c r="C150" s="23"/>
      <c r="D150" s="3"/>
      <c r="E150" s="24"/>
      <c r="F150" s="23"/>
      <c r="G150" s="11"/>
      <c r="H150" s="27"/>
      <c r="I150" s="23"/>
      <c r="J150" s="11"/>
      <c r="K150" s="25"/>
      <c r="L150" s="3"/>
      <c r="M150" s="3"/>
      <c r="N150" s="3"/>
      <c r="O150" s="3"/>
      <c r="P150" s="3"/>
      <c r="Q150" s="3"/>
      <c r="R150" s="3"/>
    </row>
    <row r="151" spans="1:18" x14ac:dyDescent="0.45">
      <c r="A151" s="3"/>
      <c r="B151" s="11"/>
      <c r="C151" s="23"/>
      <c r="D151" s="3"/>
      <c r="E151" s="24"/>
      <c r="F151" s="23"/>
      <c r="G151" s="11"/>
      <c r="H151" s="27"/>
      <c r="I151" s="23"/>
      <c r="J151" s="11"/>
      <c r="K151" s="25"/>
      <c r="L151" s="3"/>
      <c r="M151" s="3"/>
      <c r="N151" s="3"/>
      <c r="O151" s="3"/>
      <c r="P151" s="3"/>
      <c r="Q151" s="3"/>
      <c r="R151" s="3"/>
    </row>
    <row r="152" spans="1:18" x14ac:dyDescent="0.45">
      <c r="A152" s="3"/>
      <c r="B152" s="11"/>
      <c r="C152" s="23"/>
      <c r="D152" s="3"/>
      <c r="E152" s="24"/>
      <c r="F152" s="23"/>
      <c r="G152" s="11"/>
      <c r="H152" s="27"/>
      <c r="I152" s="23"/>
      <c r="J152" s="11"/>
      <c r="K152" s="25"/>
      <c r="L152" s="3"/>
      <c r="M152" s="3"/>
      <c r="N152" s="3"/>
      <c r="O152" s="3"/>
      <c r="P152" s="3"/>
      <c r="Q152" s="3"/>
      <c r="R152" s="3"/>
    </row>
    <row r="153" spans="1:18" x14ac:dyDescent="0.45">
      <c r="A153" s="3"/>
      <c r="B153" s="11"/>
      <c r="C153" s="23"/>
      <c r="D153" s="3"/>
      <c r="E153" s="24"/>
      <c r="F153" s="23"/>
      <c r="G153" s="11"/>
      <c r="H153" s="27"/>
      <c r="I153" s="23"/>
      <c r="J153" s="11"/>
      <c r="K153" s="25"/>
      <c r="L153" s="3"/>
      <c r="M153" s="3"/>
      <c r="N153" s="3"/>
      <c r="O153" s="3"/>
      <c r="P153" s="3"/>
      <c r="Q153" s="3"/>
      <c r="R153" s="3"/>
    </row>
    <row r="154" spans="1:18" x14ac:dyDescent="0.45">
      <c r="A154" s="3"/>
      <c r="B154" s="11"/>
      <c r="C154" s="23"/>
      <c r="D154" s="3"/>
      <c r="E154" s="24"/>
      <c r="F154" s="23"/>
      <c r="G154" s="11"/>
      <c r="H154" s="27"/>
      <c r="I154" s="23"/>
      <c r="J154" s="11"/>
      <c r="K154" s="25"/>
      <c r="L154" s="3"/>
      <c r="M154" s="3"/>
      <c r="N154" s="3"/>
      <c r="O154" s="3"/>
      <c r="P154" s="3"/>
      <c r="Q154" s="3"/>
      <c r="R154" s="3"/>
    </row>
    <row r="155" spans="1:18" x14ac:dyDescent="0.45">
      <c r="A155" s="3"/>
      <c r="B155" s="11"/>
      <c r="C155" s="23"/>
      <c r="D155" s="3"/>
      <c r="E155" s="24"/>
      <c r="F155" s="23"/>
      <c r="G155" s="11"/>
      <c r="H155" s="27"/>
      <c r="I155" s="23"/>
      <c r="J155" s="11"/>
      <c r="K155" s="25"/>
      <c r="L155" s="3"/>
      <c r="M155" s="3"/>
      <c r="N155" s="3"/>
      <c r="O155" s="3"/>
      <c r="P155" s="3"/>
      <c r="Q155" s="3"/>
      <c r="R155" s="3"/>
    </row>
    <row r="156" spans="1:18" x14ac:dyDescent="0.45">
      <c r="A156" s="3"/>
      <c r="B156" s="11"/>
      <c r="C156" s="23"/>
      <c r="D156" s="3"/>
      <c r="E156" s="24"/>
      <c r="F156" s="23"/>
      <c r="G156" s="11"/>
      <c r="H156" s="27"/>
      <c r="I156" s="23"/>
      <c r="J156" s="11"/>
      <c r="K156" s="25"/>
      <c r="L156" s="3"/>
      <c r="M156" s="3"/>
      <c r="N156" s="3"/>
      <c r="O156" s="3"/>
      <c r="P156" s="3"/>
      <c r="Q156" s="3"/>
      <c r="R156" s="3"/>
    </row>
    <row r="157" spans="1:18" x14ac:dyDescent="0.45">
      <c r="A157" s="3"/>
      <c r="B157" s="11"/>
      <c r="C157" s="23"/>
      <c r="D157" s="3"/>
      <c r="E157" s="24"/>
      <c r="F157" s="23"/>
      <c r="G157" s="11"/>
      <c r="H157" s="27"/>
      <c r="I157" s="23"/>
      <c r="J157" s="11"/>
      <c r="K157" s="25"/>
      <c r="L157" s="3"/>
      <c r="M157" s="3"/>
      <c r="N157" s="3"/>
      <c r="O157" s="3"/>
      <c r="P157" s="3"/>
      <c r="Q157" s="3"/>
      <c r="R157" s="3"/>
    </row>
    <row r="158" spans="1:18" x14ac:dyDescent="0.45">
      <c r="A158" s="3"/>
      <c r="B158" s="11"/>
      <c r="C158" s="23"/>
      <c r="D158" s="3"/>
      <c r="E158" s="24"/>
      <c r="F158" s="23"/>
      <c r="G158" s="11"/>
      <c r="H158" s="27"/>
      <c r="I158" s="23"/>
      <c r="J158" s="11"/>
      <c r="K158" s="25"/>
      <c r="L158" s="3"/>
      <c r="M158" s="3"/>
      <c r="N158" s="3"/>
      <c r="O158" s="3"/>
      <c r="P158" s="3"/>
      <c r="Q158" s="3"/>
      <c r="R158" s="3"/>
    </row>
    <row r="159" spans="1:18" x14ac:dyDescent="0.45">
      <c r="A159" s="3"/>
      <c r="B159" s="11"/>
      <c r="C159" s="23"/>
      <c r="D159" s="3"/>
      <c r="E159" s="24"/>
      <c r="F159" s="23"/>
      <c r="G159" s="11"/>
      <c r="H159" s="27"/>
      <c r="I159" s="23"/>
      <c r="J159" s="11"/>
      <c r="K159" s="25"/>
      <c r="L159" s="3"/>
      <c r="M159" s="3"/>
      <c r="N159" s="3"/>
      <c r="O159" s="3"/>
      <c r="P159" s="3"/>
      <c r="Q159" s="3"/>
      <c r="R159" s="3"/>
    </row>
    <row r="160" spans="1:18" x14ac:dyDescent="0.45">
      <c r="A160" s="3"/>
      <c r="B160" s="11"/>
      <c r="C160" s="23"/>
      <c r="D160" s="3"/>
      <c r="E160" s="24"/>
      <c r="F160" s="23"/>
      <c r="G160" s="11"/>
      <c r="H160" s="27"/>
      <c r="I160" s="23"/>
      <c r="J160" s="11"/>
      <c r="K160" s="25"/>
      <c r="L160" s="3"/>
      <c r="M160" s="3"/>
      <c r="N160" s="3"/>
      <c r="O160" s="3"/>
      <c r="P160" s="3"/>
      <c r="Q160" s="3"/>
      <c r="R160" s="3"/>
    </row>
    <row r="161" spans="1:18" x14ac:dyDescent="0.45">
      <c r="A161" s="3"/>
      <c r="B161" s="11"/>
      <c r="C161" s="23"/>
      <c r="D161" s="3"/>
      <c r="E161" s="24"/>
      <c r="F161" s="23"/>
      <c r="G161" s="11"/>
      <c r="H161" s="27"/>
      <c r="I161" s="23"/>
      <c r="J161" s="11"/>
      <c r="K161" s="25"/>
      <c r="L161" s="3"/>
      <c r="M161" s="3"/>
      <c r="N161" s="3"/>
      <c r="O161" s="3"/>
      <c r="P161" s="3"/>
      <c r="Q161" s="3"/>
      <c r="R161" s="3"/>
    </row>
    <row r="162" spans="1:18" x14ac:dyDescent="0.45">
      <c r="A162" s="3"/>
      <c r="B162" s="11"/>
      <c r="C162" s="23"/>
      <c r="D162" s="3"/>
      <c r="E162" s="24"/>
      <c r="F162" s="23"/>
      <c r="G162" s="11"/>
      <c r="H162" s="27"/>
      <c r="I162" s="23"/>
      <c r="J162" s="11"/>
      <c r="K162" s="25"/>
      <c r="L162" s="3"/>
      <c r="M162" s="3"/>
      <c r="N162" s="3"/>
      <c r="O162" s="3"/>
      <c r="P162" s="3"/>
      <c r="Q162" s="3"/>
      <c r="R162" s="3"/>
    </row>
    <row r="163" spans="1:18" x14ac:dyDescent="0.45">
      <c r="A163" s="3"/>
      <c r="B163" s="11"/>
      <c r="C163" s="23"/>
      <c r="D163" s="3"/>
      <c r="E163" s="24"/>
      <c r="F163" s="23"/>
      <c r="G163" s="11"/>
      <c r="H163" s="27"/>
      <c r="I163" s="23"/>
      <c r="J163" s="11"/>
      <c r="K163" s="25"/>
      <c r="L163" s="3"/>
      <c r="M163" s="3"/>
      <c r="N163" s="3"/>
      <c r="O163" s="3"/>
      <c r="P163" s="3"/>
      <c r="Q163" s="3"/>
      <c r="R163" s="3"/>
    </row>
    <row r="164" spans="1:18" x14ac:dyDescent="0.45">
      <c r="A164" s="3"/>
      <c r="B164" s="11"/>
      <c r="C164" s="23"/>
      <c r="D164" s="3"/>
      <c r="E164" s="24"/>
      <c r="F164" s="23"/>
      <c r="G164" s="11"/>
      <c r="H164" s="27"/>
      <c r="I164" s="23"/>
      <c r="J164" s="11"/>
      <c r="K164" s="25"/>
      <c r="L164" s="3"/>
      <c r="M164" s="3"/>
      <c r="N164" s="3"/>
      <c r="O164" s="3"/>
      <c r="P164" s="3"/>
      <c r="Q164" s="3"/>
      <c r="R164" s="3"/>
    </row>
    <row r="165" spans="1:18" x14ac:dyDescent="0.45">
      <c r="A165" s="3"/>
      <c r="B165" s="11"/>
      <c r="C165" s="23"/>
      <c r="D165" s="3"/>
      <c r="E165" s="24"/>
      <c r="F165" s="23"/>
      <c r="G165" s="11"/>
      <c r="H165" s="27"/>
      <c r="I165" s="23"/>
      <c r="J165" s="11"/>
      <c r="K165" s="25"/>
      <c r="L165" s="3"/>
      <c r="M165" s="3"/>
      <c r="N165" s="3"/>
      <c r="O165" s="3"/>
      <c r="P165" s="3"/>
      <c r="Q165" s="3"/>
      <c r="R165" s="3"/>
    </row>
    <row r="166" spans="1:18" x14ac:dyDescent="0.45">
      <c r="A166" s="3"/>
      <c r="B166" s="11"/>
      <c r="C166" s="23"/>
      <c r="D166" s="3"/>
      <c r="E166" s="24"/>
      <c r="F166" s="23"/>
      <c r="G166" s="11"/>
      <c r="H166" s="27"/>
      <c r="I166" s="23"/>
      <c r="J166" s="11"/>
      <c r="K166" s="25"/>
      <c r="L166" s="3"/>
      <c r="M166" s="3"/>
      <c r="N166" s="3"/>
      <c r="O166" s="3"/>
      <c r="P166" s="3"/>
      <c r="Q166" s="3"/>
      <c r="R166" s="3"/>
    </row>
    <row r="167" spans="1:18" x14ac:dyDescent="0.45">
      <c r="A167" s="3"/>
      <c r="B167" s="11"/>
      <c r="C167" s="23"/>
      <c r="D167" s="3"/>
      <c r="E167" s="24"/>
      <c r="F167" s="23"/>
      <c r="G167" s="11"/>
      <c r="H167" s="27"/>
      <c r="I167" s="23"/>
      <c r="J167" s="11"/>
      <c r="K167" s="25"/>
      <c r="L167" s="3"/>
      <c r="M167" s="3"/>
      <c r="N167" s="3"/>
      <c r="O167" s="3"/>
      <c r="P167" s="3"/>
      <c r="Q167" s="3"/>
      <c r="R167" s="3"/>
    </row>
    <row r="168" spans="1:18" x14ac:dyDescent="0.45">
      <c r="A168" s="3"/>
      <c r="B168" s="11"/>
      <c r="C168" s="23"/>
      <c r="D168" s="3"/>
      <c r="E168" s="24"/>
      <c r="F168" s="23"/>
      <c r="G168" s="11"/>
      <c r="H168" s="27"/>
      <c r="I168" s="23"/>
      <c r="J168" s="11"/>
      <c r="K168" s="25"/>
      <c r="L168" s="3"/>
      <c r="M168" s="3"/>
      <c r="N168" s="3"/>
      <c r="O168" s="3"/>
      <c r="P168" s="3"/>
      <c r="Q168" s="3"/>
      <c r="R168" s="3"/>
    </row>
    <row r="169" spans="1:18" x14ac:dyDescent="0.45">
      <c r="A169" s="3"/>
      <c r="B169" s="11"/>
      <c r="C169" s="23"/>
      <c r="D169" s="3"/>
      <c r="E169" s="24"/>
      <c r="F169" s="23"/>
      <c r="G169" s="11"/>
      <c r="H169" s="27"/>
      <c r="I169" s="23"/>
      <c r="J169" s="11"/>
      <c r="K169" s="25"/>
      <c r="L169" s="3"/>
      <c r="M169" s="3"/>
      <c r="N169" s="3"/>
      <c r="O169" s="3"/>
      <c r="P169" s="3"/>
      <c r="Q169" s="3"/>
      <c r="R169" s="3"/>
    </row>
    <row r="170" spans="1:18" x14ac:dyDescent="0.45">
      <c r="A170" s="3"/>
      <c r="B170" s="11"/>
      <c r="C170" s="23"/>
      <c r="D170" s="3"/>
      <c r="E170" s="24"/>
      <c r="F170" s="23"/>
      <c r="G170" s="11"/>
      <c r="H170" s="27"/>
      <c r="I170" s="23"/>
      <c r="J170" s="11"/>
      <c r="K170" s="25"/>
      <c r="L170" s="3"/>
      <c r="M170" s="3"/>
      <c r="N170" s="3"/>
      <c r="O170" s="3"/>
      <c r="P170" s="3"/>
      <c r="Q170" s="3"/>
      <c r="R170" s="3"/>
    </row>
    <row r="171" spans="1:18" x14ac:dyDescent="0.45">
      <c r="A171" s="3"/>
      <c r="B171" s="11"/>
      <c r="C171" s="23"/>
      <c r="D171" s="3"/>
      <c r="E171" s="24"/>
      <c r="F171" s="23"/>
      <c r="G171" s="11"/>
      <c r="H171" s="27"/>
      <c r="I171" s="23"/>
      <c r="J171" s="11"/>
      <c r="K171" s="25"/>
      <c r="L171" s="3"/>
      <c r="M171" s="3"/>
      <c r="N171" s="3"/>
      <c r="O171" s="3"/>
      <c r="P171" s="3"/>
      <c r="Q171" s="3"/>
      <c r="R171" s="3"/>
    </row>
    <row r="172" spans="1:18" x14ac:dyDescent="0.45">
      <c r="A172" s="3"/>
      <c r="B172" s="11"/>
      <c r="C172" s="23"/>
      <c r="D172" s="3"/>
      <c r="E172" s="24"/>
      <c r="F172" s="23"/>
      <c r="G172" s="11"/>
      <c r="H172" s="27"/>
      <c r="I172" s="23"/>
      <c r="J172" s="11"/>
      <c r="K172" s="25"/>
      <c r="L172" s="3"/>
      <c r="M172" s="3"/>
      <c r="N172" s="3"/>
      <c r="O172" s="3"/>
      <c r="P172" s="3"/>
      <c r="Q172" s="3"/>
      <c r="R172" s="3"/>
    </row>
    <row r="173" spans="1:18" x14ac:dyDescent="0.45">
      <c r="A173" s="3"/>
      <c r="B173" s="11"/>
      <c r="C173" s="23"/>
      <c r="D173" s="3"/>
      <c r="E173" s="24"/>
      <c r="F173" s="23"/>
      <c r="G173" s="11"/>
      <c r="H173" s="27"/>
      <c r="I173" s="23"/>
      <c r="J173" s="11"/>
      <c r="K173" s="25"/>
      <c r="L173" s="3"/>
      <c r="M173" s="3"/>
      <c r="N173" s="3"/>
      <c r="O173" s="3"/>
      <c r="P173" s="3"/>
      <c r="Q173" s="3"/>
      <c r="R173" s="3"/>
    </row>
    <row r="174" spans="1:18" x14ac:dyDescent="0.45">
      <c r="A174" s="3"/>
      <c r="B174" s="11"/>
      <c r="C174" s="23"/>
      <c r="D174" s="3"/>
      <c r="E174" s="24"/>
      <c r="F174" s="23"/>
      <c r="G174" s="11"/>
      <c r="H174" s="27"/>
      <c r="I174" s="23"/>
      <c r="J174" s="11"/>
      <c r="K174" s="25"/>
      <c r="L174" s="3"/>
      <c r="M174" s="3"/>
      <c r="N174" s="3"/>
      <c r="O174" s="3"/>
      <c r="P174" s="3"/>
      <c r="Q174" s="3"/>
      <c r="R174" s="3"/>
    </row>
    <row r="175" spans="1:18" x14ac:dyDescent="0.45">
      <c r="A175" s="3"/>
      <c r="B175" s="11"/>
      <c r="C175" s="23"/>
      <c r="D175" s="3"/>
      <c r="E175" s="24"/>
      <c r="F175" s="23"/>
      <c r="G175" s="11"/>
      <c r="H175" s="27"/>
      <c r="I175" s="23"/>
      <c r="J175" s="11"/>
      <c r="K175" s="25"/>
      <c r="L175" s="3"/>
      <c r="M175" s="3"/>
      <c r="N175" s="3"/>
      <c r="O175" s="3"/>
      <c r="P175" s="3"/>
      <c r="Q175" s="3"/>
      <c r="R175" s="3"/>
    </row>
    <row r="176" spans="1:18" x14ac:dyDescent="0.45">
      <c r="A176" s="3"/>
      <c r="B176" s="11"/>
      <c r="C176" s="23"/>
      <c r="D176" s="3"/>
      <c r="E176" s="24"/>
      <c r="F176" s="23"/>
      <c r="G176" s="11"/>
      <c r="H176" s="27"/>
      <c r="I176" s="23"/>
      <c r="J176" s="11"/>
      <c r="K176" s="25"/>
      <c r="L176" s="3"/>
      <c r="M176" s="3"/>
      <c r="N176" s="3"/>
      <c r="O176" s="3"/>
      <c r="P176" s="3"/>
      <c r="Q176" s="3"/>
      <c r="R176" s="3"/>
    </row>
    <row r="177" spans="1:18" x14ac:dyDescent="0.45">
      <c r="A177" s="3"/>
      <c r="B177" s="11"/>
      <c r="C177" s="23"/>
      <c r="D177" s="3"/>
      <c r="E177" s="24"/>
      <c r="F177" s="23"/>
      <c r="G177" s="11"/>
      <c r="H177" s="27"/>
      <c r="I177" s="23"/>
      <c r="J177" s="11"/>
      <c r="K177" s="25"/>
      <c r="L177" s="3"/>
      <c r="M177" s="3"/>
      <c r="N177" s="3"/>
      <c r="O177" s="3"/>
      <c r="P177" s="3"/>
      <c r="Q177" s="3"/>
      <c r="R177" s="3"/>
    </row>
    <row r="178" spans="1:18" x14ac:dyDescent="0.45">
      <c r="A178" s="3"/>
      <c r="B178" s="11"/>
      <c r="C178" s="23"/>
      <c r="D178" s="3"/>
      <c r="E178" s="24"/>
      <c r="F178" s="23"/>
      <c r="G178" s="11"/>
      <c r="H178" s="27"/>
      <c r="I178" s="23"/>
      <c r="J178" s="11"/>
      <c r="K178" s="25"/>
      <c r="L178" s="3"/>
      <c r="M178" s="3"/>
      <c r="N178" s="3"/>
      <c r="O178" s="3"/>
      <c r="P178" s="3"/>
      <c r="Q178" s="3"/>
      <c r="R178" s="3"/>
    </row>
    <row r="179" spans="1:18" x14ac:dyDescent="0.45">
      <c r="A179" s="3"/>
      <c r="B179" s="11"/>
      <c r="C179" s="23"/>
      <c r="D179" s="3"/>
      <c r="E179" s="24"/>
      <c r="F179" s="23"/>
      <c r="G179" s="11"/>
      <c r="H179" s="27"/>
      <c r="I179" s="23"/>
      <c r="J179" s="11"/>
      <c r="K179" s="25"/>
      <c r="L179" s="3"/>
      <c r="M179" s="3"/>
      <c r="N179" s="3"/>
      <c r="O179" s="3"/>
      <c r="P179" s="3"/>
      <c r="Q179" s="3"/>
      <c r="R179" s="3"/>
    </row>
    <row r="180" spans="1:18" x14ac:dyDescent="0.45">
      <c r="A180" s="3"/>
      <c r="B180" s="11"/>
      <c r="C180" s="23"/>
      <c r="D180" s="3"/>
      <c r="E180" s="24"/>
      <c r="F180" s="23"/>
      <c r="G180" s="11"/>
      <c r="H180" s="27"/>
      <c r="I180" s="23"/>
      <c r="J180" s="11"/>
      <c r="K180" s="25"/>
      <c r="L180" s="3"/>
      <c r="M180" s="3"/>
      <c r="N180" s="3"/>
      <c r="O180" s="3"/>
      <c r="P180" s="3"/>
      <c r="Q180" s="3"/>
      <c r="R180" s="3"/>
    </row>
    <row r="181" spans="1:18" x14ac:dyDescent="0.45">
      <c r="A181" s="3"/>
      <c r="B181" s="11"/>
      <c r="C181" s="23"/>
      <c r="D181" s="3"/>
      <c r="E181" s="24"/>
      <c r="F181" s="23"/>
      <c r="G181" s="11"/>
      <c r="H181" s="27"/>
      <c r="I181" s="23"/>
      <c r="J181" s="11"/>
      <c r="K181" s="25"/>
      <c r="L181" s="3"/>
      <c r="M181" s="3"/>
      <c r="N181" s="3"/>
      <c r="O181" s="3"/>
      <c r="P181" s="3"/>
      <c r="Q181" s="3"/>
      <c r="R181" s="3"/>
    </row>
    <row r="182" spans="1:18" x14ac:dyDescent="0.45">
      <c r="A182" s="3"/>
      <c r="B182" s="11"/>
      <c r="C182" s="23"/>
      <c r="D182" s="3"/>
      <c r="E182" s="24"/>
      <c r="F182" s="23"/>
      <c r="G182" s="11"/>
      <c r="H182" s="27"/>
      <c r="I182" s="23"/>
      <c r="J182" s="11"/>
      <c r="K182" s="25"/>
      <c r="L182" s="3"/>
      <c r="M182" s="3"/>
      <c r="N182" s="3"/>
      <c r="O182" s="3"/>
      <c r="P182" s="3"/>
      <c r="Q182" s="3"/>
      <c r="R182" s="3"/>
    </row>
    <row r="183" spans="1:18" x14ac:dyDescent="0.45">
      <c r="A183" s="3"/>
      <c r="B183" s="11"/>
      <c r="C183" s="23"/>
      <c r="D183" s="3"/>
      <c r="E183" s="24"/>
      <c r="F183" s="23"/>
      <c r="G183" s="11"/>
      <c r="H183" s="27"/>
      <c r="I183" s="23"/>
      <c r="J183" s="11"/>
      <c r="K183" s="25"/>
      <c r="L183" s="3"/>
      <c r="M183" s="3"/>
      <c r="N183" s="3"/>
      <c r="O183" s="3"/>
      <c r="P183" s="3"/>
      <c r="Q183" s="3"/>
      <c r="R183" s="3"/>
    </row>
    <row r="184" spans="1:18" x14ac:dyDescent="0.45">
      <c r="A184" s="3"/>
      <c r="B184" s="11"/>
      <c r="C184" s="23"/>
      <c r="D184" s="3"/>
      <c r="E184" s="24"/>
      <c r="F184" s="23"/>
      <c r="G184" s="11"/>
      <c r="H184" s="27"/>
      <c r="I184" s="23"/>
      <c r="J184" s="11"/>
      <c r="K184" s="25"/>
      <c r="L184" s="3"/>
      <c r="M184" s="3"/>
      <c r="N184" s="3"/>
      <c r="O184" s="3"/>
      <c r="P184" s="3"/>
      <c r="Q184" s="3"/>
      <c r="R184" s="3"/>
    </row>
    <row r="185" spans="1:18" x14ac:dyDescent="0.45">
      <c r="A185" s="3"/>
      <c r="B185" s="11"/>
      <c r="C185" s="23"/>
      <c r="D185" s="3"/>
      <c r="E185" s="24"/>
      <c r="F185" s="23"/>
      <c r="G185" s="11"/>
      <c r="H185" s="27"/>
      <c r="I185" s="23"/>
      <c r="J185" s="11"/>
      <c r="K185" s="25"/>
      <c r="L185" s="3"/>
      <c r="M185" s="3"/>
      <c r="N185" s="3"/>
      <c r="O185" s="3"/>
      <c r="P185" s="3"/>
      <c r="Q185" s="3"/>
      <c r="R185" s="3"/>
    </row>
    <row r="186" spans="1:18" x14ac:dyDescent="0.45">
      <c r="A186" s="3"/>
      <c r="B186" s="11"/>
      <c r="C186" s="23"/>
      <c r="D186" s="3"/>
      <c r="E186" s="24"/>
      <c r="F186" s="23"/>
      <c r="G186" s="11"/>
      <c r="H186" s="27"/>
      <c r="I186" s="23"/>
      <c r="J186" s="11"/>
      <c r="K186" s="25"/>
      <c r="L186" s="3"/>
      <c r="M186" s="3"/>
      <c r="N186" s="3"/>
      <c r="O186" s="3"/>
      <c r="P186" s="3"/>
      <c r="Q186" s="3"/>
      <c r="R186" s="3"/>
    </row>
    <row r="187" spans="1:18" x14ac:dyDescent="0.45">
      <c r="A187" s="3"/>
      <c r="B187" s="11"/>
      <c r="C187" s="23"/>
      <c r="D187" s="3"/>
      <c r="E187" s="24"/>
      <c r="F187" s="23"/>
      <c r="G187" s="11"/>
      <c r="H187" s="27"/>
      <c r="I187" s="23"/>
      <c r="J187" s="11"/>
      <c r="K187" s="25"/>
      <c r="L187" s="3"/>
      <c r="M187" s="3"/>
      <c r="N187" s="3"/>
      <c r="O187" s="3"/>
      <c r="P187" s="3"/>
      <c r="Q187" s="3"/>
      <c r="R187" s="3"/>
    </row>
    <row r="188" spans="1:18" x14ac:dyDescent="0.45">
      <c r="A188" s="3"/>
      <c r="B188" s="11"/>
      <c r="C188" s="23"/>
      <c r="D188" s="3"/>
      <c r="E188" s="24"/>
      <c r="F188" s="23"/>
      <c r="G188" s="11"/>
      <c r="H188" s="27"/>
      <c r="I188" s="23"/>
      <c r="J188" s="11"/>
      <c r="K188" s="25"/>
      <c r="L188" s="3"/>
      <c r="M188" s="3"/>
      <c r="N188" s="3"/>
      <c r="O188" s="3"/>
      <c r="P188" s="3"/>
      <c r="Q188" s="3"/>
      <c r="R188" s="3"/>
    </row>
    <row r="189" spans="1:18" x14ac:dyDescent="0.45">
      <c r="A189" s="3"/>
      <c r="B189" s="11"/>
      <c r="C189" s="23"/>
      <c r="D189" s="3"/>
      <c r="E189" s="24"/>
      <c r="F189" s="23"/>
      <c r="G189" s="11"/>
      <c r="H189" s="27"/>
      <c r="I189" s="23"/>
      <c r="J189" s="11"/>
      <c r="K189" s="25"/>
      <c r="L189" s="3"/>
      <c r="M189" s="3"/>
      <c r="N189" s="3"/>
      <c r="O189" s="3"/>
      <c r="P189" s="3"/>
      <c r="Q189" s="3"/>
      <c r="R189" s="3"/>
    </row>
    <row r="190" spans="1:18" x14ac:dyDescent="0.45">
      <c r="A190" s="3"/>
      <c r="B190" s="11"/>
      <c r="C190" s="23"/>
      <c r="D190" s="3"/>
      <c r="E190" s="24"/>
      <c r="F190" s="23"/>
      <c r="G190" s="11"/>
      <c r="H190" s="27"/>
      <c r="I190" s="23"/>
      <c r="J190" s="11"/>
      <c r="K190" s="25"/>
      <c r="L190" s="3"/>
      <c r="M190" s="3"/>
      <c r="N190" s="3"/>
      <c r="O190" s="3"/>
      <c r="P190" s="3"/>
      <c r="Q190" s="3"/>
      <c r="R190" s="3"/>
    </row>
    <row r="191" spans="1:18" x14ac:dyDescent="0.45">
      <c r="A191" s="3"/>
      <c r="B191" s="11"/>
      <c r="C191" s="23"/>
      <c r="D191" s="3"/>
      <c r="E191" s="24"/>
      <c r="F191" s="23"/>
      <c r="G191" s="11"/>
      <c r="H191" s="27"/>
      <c r="I191" s="23"/>
      <c r="J191" s="11"/>
      <c r="K191" s="25"/>
      <c r="L191" s="3"/>
      <c r="M191" s="3"/>
      <c r="N191" s="3"/>
      <c r="O191" s="3"/>
      <c r="P191" s="3"/>
      <c r="Q191" s="3"/>
      <c r="R191" s="3"/>
    </row>
    <row r="192" spans="1:18" x14ac:dyDescent="0.45">
      <c r="A192" s="3"/>
      <c r="B192" s="11"/>
      <c r="C192" s="23"/>
      <c r="D192" s="3"/>
      <c r="E192" s="24"/>
      <c r="F192" s="23"/>
      <c r="G192" s="11"/>
      <c r="H192" s="27"/>
      <c r="I192" s="23"/>
      <c r="J192" s="11"/>
      <c r="K192" s="25"/>
      <c r="L192" s="3"/>
      <c r="M192" s="3"/>
      <c r="N192" s="3"/>
      <c r="O192" s="3"/>
      <c r="P192" s="3"/>
      <c r="Q192" s="3"/>
      <c r="R192" s="3"/>
    </row>
    <row r="193" spans="1:18" x14ac:dyDescent="0.45">
      <c r="A193" s="3"/>
      <c r="B193" s="11"/>
      <c r="C193" s="23"/>
      <c r="D193" s="3"/>
      <c r="E193" s="24"/>
      <c r="F193" s="23"/>
      <c r="G193" s="11"/>
      <c r="H193" s="27"/>
      <c r="I193" s="23"/>
      <c r="J193" s="11"/>
      <c r="K193" s="25"/>
      <c r="L193" s="3"/>
      <c r="M193" s="3"/>
      <c r="N193" s="3"/>
      <c r="O193" s="3"/>
      <c r="P193" s="3"/>
      <c r="Q193" s="3"/>
      <c r="R193" s="3"/>
    </row>
    <row r="194" spans="1:18" x14ac:dyDescent="0.45">
      <c r="A194" s="3"/>
      <c r="B194" s="11"/>
      <c r="C194" s="23"/>
      <c r="D194" s="3"/>
      <c r="E194" s="24"/>
      <c r="F194" s="23"/>
      <c r="G194" s="11"/>
      <c r="H194" s="27"/>
      <c r="I194" s="23"/>
      <c r="J194" s="11"/>
      <c r="K194" s="25"/>
      <c r="L194" s="3"/>
      <c r="M194" s="3"/>
      <c r="N194" s="3"/>
      <c r="O194" s="3"/>
      <c r="P194" s="3"/>
      <c r="Q194" s="3"/>
      <c r="R194" s="3"/>
    </row>
    <row r="195" spans="1:18" x14ac:dyDescent="0.45">
      <c r="A195" s="3"/>
      <c r="B195" s="11"/>
      <c r="C195" s="23"/>
      <c r="D195" s="3"/>
      <c r="E195" s="24"/>
      <c r="F195" s="23"/>
      <c r="G195" s="11"/>
      <c r="H195" s="27"/>
      <c r="I195" s="23"/>
      <c r="J195" s="11"/>
      <c r="K195" s="25"/>
      <c r="L195" s="3"/>
      <c r="M195" s="3"/>
      <c r="N195" s="3"/>
      <c r="O195" s="3"/>
      <c r="P195" s="3"/>
      <c r="Q195" s="3"/>
      <c r="R195" s="3"/>
    </row>
    <row r="196" spans="1:18" x14ac:dyDescent="0.45">
      <c r="A196" s="3"/>
      <c r="B196" s="11"/>
      <c r="C196" s="23"/>
      <c r="D196" s="3"/>
      <c r="E196" s="24"/>
      <c r="F196" s="23"/>
      <c r="G196" s="11"/>
      <c r="H196" s="27"/>
      <c r="I196" s="23"/>
      <c r="J196" s="11"/>
      <c r="K196" s="25"/>
      <c r="L196" s="3"/>
      <c r="M196" s="3"/>
      <c r="N196" s="3"/>
      <c r="O196" s="3"/>
      <c r="P196" s="3"/>
      <c r="Q196" s="3"/>
      <c r="R196" s="3"/>
    </row>
    <row r="197" spans="1:18" x14ac:dyDescent="0.45">
      <c r="A197" s="3"/>
      <c r="B197" s="11"/>
      <c r="C197" s="23"/>
      <c r="D197" s="3"/>
      <c r="E197" s="24"/>
      <c r="F197" s="23"/>
      <c r="G197" s="11"/>
      <c r="H197" s="27"/>
      <c r="I197" s="23"/>
      <c r="J197" s="11"/>
      <c r="K197" s="25"/>
      <c r="L197" s="3"/>
      <c r="M197" s="3"/>
      <c r="N197" s="3"/>
      <c r="O197" s="3"/>
      <c r="P197" s="3"/>
      <c r="Q197" s="3"/>
      <c r="R197" s="3"/>
    </row>
    <row r="198" spans="1:18" x14ac:dyDescent="0.45">
      <c r="A198" s="3"/>
      <c r="B198" s="11"/>
      <c r="C198" s="23"/>
      <c r="D198" s="3"/>
      <c r="E198" s="24"/>
      <c r="F198" s="23"/>
      <c r="G198" s="11"/>
      <c r="H198" s="27"/>
      <c r="I198" s="23"/>
      <c r="J198" s="11"/>
      <c r="K198" s="25"/>
      <c r="L198" s="3"/>
      <c r="M198" s="3"/>
      <c r="N198" s="3"/>
      <c r="O198" s="3"/>
      <c r="P198" s="3"/>
      <c r="Q198" s="3"/>
      <c r="R198" s="3"/>
    </row>
    <row r="199" spans="1:18" x14ac:dyDescent="0.45">
      <c r="A199" s="3"/>
      <c r="B199" s="11"/>
      <c r="C199" s="23"/>
      <c r="D199" s="3"/>
      <c r="E199" s="24"/>
      <c r="F199" s="23"/>
      <c r="G199" s="11"/>
      <c r="H199" s="27"/>
      <c r="I199" s="23"/>
      <c r="J199" s="11"/>
      <c r="K199" s="25"/>
      <c r="L199" s="3"/>
      <c r="M199" s="3"/>
      <c r="N199" s="3"/>
      <c r="O199" s="3"/>
      <c r="P199" s="3"/>
      <c r="Q199" s="3"/>
      <c r="R199" s="3"/>
    </row>
    <row r="200" spans="1:18" x14ac:dyDescent="0.45">
      <c r="A200" s="3"/>
      <c r="B200" s="11"/>
      <c r="C200" s="23"/>
      <c r="D200" s="3"/>
      <c r="E200" s="24"/>
      <c r="F200" s="23"/>
      <c r="G200" s="11"/>
      <c r="H200" s="27"/>
      <c r="I200" s="23"/>
      <c r="J200" s="11"/>
      <c r="K200" s="25"/>
      <c r="L200" s="3"/>
      <c r="M200" s="3"/>
      <c r="N200" s="3"/>
      <c r="O200" s="3"/>
      <c r="P200" s="3"/>
      <c r="Q200" s="3"/>
      <c r="R200" s="3"/>
    </row>
    <row r="201" spans="1:18" x14ac:dyDescent="0.45">
      <c r="A201" s="3"/>
      <c r="B201" s="11"/>
      <c r="C201" s="23"/>
      <c r="D201" s="3"/>
      <c r="E201" s="11"/>
      <c r="F201" s="11"/>
      <c r="G201" s="11"/>
      <c r="H201" s="27"/>
      <c r="I201" s="23"/>
      <c r="J201" s="11"/>
      <c r="K201" s="25"/>
      <c r="L201" s="3"/>
      <c r="M201" s="3"/>
      <c r="N201" s="3"/>
      <c r="O201" s="3"/>
      <c r="P201" s="3"/>
      <c r="Q201" s="3"/>
      <c r="R201" s="3"/>
    </row>
    <row r="202" spans="1:18" x14ac:dyDescent="0.45">
      <c r="A202" s="3"/>
      <c r="B202" s="11"/>
      <c r="C202" s="11"/>
      <c r="D202" s="3"/>
      <c r="E202" s="11"/>
      <c r="F202" s="11"/>
      <c r="G202" s="11"/>
      <c r="H202" s="27"/>
      <c r="I202" s="23"/>
      <c r="J202" s="11"/>
      <c r="K202" s="25"/>
      <c r="L202" s="3"/>
      <c r="M202" s="3"/>
      <c r="N202" s="3"/>
      <c r="O202" s="3"/>
      <c r="P202" s="3"/>
      <c r="Q202" s="3"/>
      <c r="R202" s="3"/>
    </row>
    <row r="203" spans="1:18" x14ac:dyDescent="0.45">
      <c r="A203" s="3"/>
      <c r="B203" s="11"/>
      <c r="C203" s="11"/>
      <c r="D203" s="3"/>
      <c r="E203" s="11"/>
      <c r="F203" s="11"/>
      <c r="G203" s="11"/>
      <c r="H203" s="27"/>
      <c r="I203" s="23"/>
      <c r="J203" s="11"/>
      <c r="K203" s="25"/>
      <c r="L203" s="3"/>
      <c r="M203" s="3"/>
      <c r="N203" s="3"/>
      <c r="O203" s="3"/>
      <c r="P203" s="3"/>
      <c r="Q203" s="3"/>
      <c r="R203" s="3"/>
    </row>
    <row r="204" spans="1:18" x14ac:dyDescent="0.45">
      <c r="A204" s="3"/>
      <c r="B204" s="11"/>
      <c r="C204" s="11"/>
      <c r="D204" s="3"/>
      <c r="E204" s="11"/>
      <c r="F204" s="11"/>
      <c r="G204" s="11"/>
      <c r="H204" s="11"/>
      <c r="I204" s="11"/>
      <c r="J204" s="11"/>
      <c r="K204" s="3"/>
      <c r="L204" s="3"/>
      <c r="M204" s="3"/>
      <c r="N204" s="3"/>
      <c r="O204" s="3"/>
      <c r="P204" s="3"/>
      <c r="Q204" s="3"/>
      <c r="R204" s="3"/>
    </row>
    <row r="205" spans="1:18" x14ac:dyDescent="0.45">
      <c r="A205" s="3"/>
      <c r="B205" s="11"/>
      <c r="C205" s="11"/>
      <c r="D205" s="3"/>
      <c r="E205" s="11"/>
      <c r="F205" s="11"/>
      <c r="G205" s="11"/>
      <c r="H205" s="11"/>
      <c r="I205" s="11"/>
      <c r="J205" s="11"/>
      <c r="K205" s="3"/>
      <c r="L205" s="3"/>
      <c r="M205" s="3"/>
      <c r="N205" s="3"/>
      <c r="O205" s="3"/>
      <c r="P205" s="3"/>
      <c r="Q205" s="3"/>
      <c r="R205" s="3"/>
    </row>
    <row r="206" spans="1:18" x14ac:dyDescent="0.45">
      <c r="A206" s="3"/>
      <c r="B206" s="11"/>
      <c r="C206" s="11"/>
      <c r="D206" s="3"/>
      <c r="E206" s="11"/>
      <c r="F206" s="11"/>
      <c r="G206" s="11"/>
      <c r="H206" s="11"/>
      <c r="I206" s="11"/>
      <c r="J206" s="11"/>
      <c r="K206" s="3"/>
      <c r="L206" s="3"/>
      <c r="M206" s="3"/>
      <c r="N206" s="3"/>
      <c r="O206" s="3"/>
      <c r="P206" s="3"/>
      <c r="Q206" s="3"/>
      <c r="R206" s="3"/>
    </row>
    <row r="207" spans="1:18" x14ac:dyDescent="0.45">
      <c r="A207" s="3"/>
      <c r="B207" s="11"/>
      <c r="C207" s="11"/>
      <c r="D207" s="3"/>
      <c r="E207" s="11"/>
      <c r="F207" s="11"/>
      <c r="G207" s="11"/>
      <c r="H207" s="11"/>
      <c r="I207" s="11"/>
      <c r="J207" s="11"/>
      <c r="K207" s="3"/>
      <c r="L207" s="3"/>
      <c r="M207" s="3"/>
      <c r="N207" s="3"/>
      <c r="O207" s="3"/>
      <c r="P207" s="3"/>
      <c r="Q207" s="3"/>
      <c r="R207" s="3"/>
    </row>
    <row r="208" spans="1:18" x14ac:dyDescent="0.45">
      <c r="A208" s="3"/>
      <c r="B208" s="11"/>
      <c r="C208" s="11"/>
      <c r="D208" s="3"/>
      <c r="E208" s="11"/>
      <c r="F208" s="11"/>
      <c r="G208" s="11"/>
      <c r="H208" s="11"/>
      <c r="I208" s="11"/>
      <c r="J208" s="11"/>
      <c r="K208" s="3"/>
      <c r="L208" s="3"/>
      <c r="M208" s="3"/>
      <c r="N208" s="3"/>
      <c r="O208" s="3"/>
      <c r="P208" s="3"/>
      <c r="Q208" s="3"/>
      <c r="R208" s="3"/>
    </row>
    <row r="209" spans="1:18" x14ac:dyDescent="0.45">
      <c r="A209" s="3"/>
      <c r="B209" s="11"/>
      <c r="C209" s="11"/>
      <c r="D209" s="3"/>
      <c r="E209" s="11"/>
      <c r="F209" s="11"/>
      <c r="G209" s="11"/>
      <c r="H209" s="11"/>
      <c r="I209" s="11"/>
      <c r="J209" s="11"/>
      <c r="K209" s="3"/>
      <c r="L209" s="3"/>
      <c r="M209" s="3"/>
      <c r="N209" s="3"/>
      <c r="O209" s="3"/>
      <c r="P209" s="3"/>
      <c r="Q209" s="3"/>
      <c r="R209" s="3"/>
    </row>
    <row r="210" spans="1:18" x14ac:dyDescent="0.45">
      <c r="A210" s="3"/>
      <c r="B210" s="11"/>
      <c r="C210" s="11"/>
      <c r="D210" s="3"/>
      <c r="E210" s="11"/>
      <c r="F210" s="11"/>
      <c r="G210" s="11"/>
      <c r="H210" s="11"/>
      <c r="I210" s="11"/>
      <c r="J210" s="11"/>
      <c r="K210" s="3"/>
      <c r="L210" s="3"/>
      <c r="M210" s="3"/>
      <c r="N210" s="3"/>
      <c r="O210" s="3"/>
      <c r="P210" s="3"/>
      <c r="Q210" s="3"/>
      <c r="R210" s="3"/>
    </row>
    <row r="211" spans="1:18" x14ac:dyDescent="0.45">
      <c r="A211" s="3"/>
      <c r="B211" s="11"/>
      <c r="C211" s="11"/>
      <c r="D211" s="3"/>
      <c r="E211" s="11"/>
      <c r="F211" s="11"/>
      <c r="G211" s="11"/>
      <c r="H211" s="11"/>
      <c r="I211" s="11"/>
      <c r="J211" s="11"/>
      <c r="K211" s="3"/>
      <c r="L211" s="3"/>
      <c r="M211" s="3"/>
      <c r="N211" s="3"/>
      <c r="O211" s="3"/>
      <c r="P211" s="3"/>
      <c r="Q211" s="3"/>
      <c r="R211" s="3"/>
    </row>
    <row r="212" spans="1:18" x14ac:dyDescent="0.45">
      <c r="A212" s="3"/>
      <c r="B212" s="11"/>
      <c r="C212" s="11"/>
      <c r="D212" s="3"/>
      <c r="E212" s="11"/>
      <c r="F212" s="11"/>
      <c r="G212" s="11"/>
      <c r="H212" s="11"/>
      <c r="I212" s="11"/>
      <c r="J212" s="11"/>
      <c r="K212" s="3"/>
      <c r="L212" s="3"/>
      <c r="M212" s="3"/>
      <c r="N212" s="3"/>
      <c r="O212" s="3"/>
      <c r="P212" s="3"/>
      <c r="Q212" s="3"/>
      <c r="R212" s="3"/>
    </row>
    <row r="213" spans="1:18" x14ac:dyDescent="0.45">
      <c r="A213" s="3"/>
      <c r="B213" s="11"/>
      <c r="C213" s="11"/>
      <c r="D213" s="3"/>
      <c r="E213" s="11"/>
      <c r="F213" s="11"/>
      <c r="G213" s="11"/>
      <c r="H213" s="11"/>
      <c r="I213" s="11"/>
      <c r="J213" s="11"/>
      <c r="K213" s="3"/>
      <c r="L213" s="3"/>
      <c r="M213" s="3"/>
      <c r="N213" s="3"/>
      <c r="O213" s="3"/>
      <c r="P213" s="3"/>
      <c r="Q213" s="3"/>
      <c r="R213" s="3"/>
    </row>
    <row r="214" spans="1:18" x14ac:dyDescent="0.45">
      <c r="A214" s="3"/>
      <c r="B214" s="11"/>
      <c r="C214" s="11"/>
      <c r="D214" s="3"/>
      <c r="E214" s="11"/>
      <c r="F214" s="11"/>
      <c r="G214" s="11"/>
      <c r="H214" s="11"/>
      <c r="I214" s="11"/>
      <c r="J214" s="11"/>
      <c r="K214" s="3"/>
      <c r="L214" s="3"/>
      <c r="M214" s="3"/>
      <c r="N214" s="3"/>
      <c r="O214" s="3"/>
      <c r="P214" s="3"/>
      <c r="Q214" s="3"/>
      <c r="R214" s="3"/>
    </row>
    <row r="215" spans="1:18" x14ac:dyDescent="0.45">
      <c r="A215" s="3"/>
      <c r="B215" s="11"/>
      <c r="C215" s="11"/>
      <c r="D215" s="3"/>
      <c r="E215" s="11"/>
      <c r="F215" s="11"/>
      <c r="G215" s="11"/>
      <c r="H215" s="11"/>
      <c r="I215" s="11"/>
      <c r="J215" s="11"/>
      <c r="K215" s="3"/>
      <c r="L215" s="3"/>
      <c r="M215" s="3"/>
      <c r="N215" s="3"/>
      <c r="O215" s="3"/>
      <c r="P215" s="3"/>
      <c r="Q215" s="3"/>
      <c r="R215" s="3"/>
    </row>
    <row r="216" spans="1:18" x14ac:dyDescent="0.45">
      <c r="A216" s="3"/>
      <c r="B216" s="11"/>
      <c r="C216" s="11"/>
      <c r="D216" s="3"/>
      <c r="E216" s="11"/>
      <c r="F216" s="11"/>
      <c r="G216" s="11"/>
      <c r="H216" s="11"/>
      <c r="I216" s="11"/>
      <c r="J216" s="11"/>
      <c r="K216" s="3"/>
      <c r="L216" s="3"/>
      <c r="M216" s="3"/>
      <c r="N216" s="3"/>
      <c r="O216" s="3"/>
      <c r="P216" s="3"/>
      <c r="Q216" s="3"/>
      <c r="R216" s="3"/>
    </row>
    <row r="217" spans="1:18" x14ac:dyDescent="0.45">
      <c r="A217" s="3"/>
      <c r="B217" s="11"/>
      <c r="C217" s="11"/>
      <c r="D217" s="3"/>
      <c r="E217" s="11"/>
      <c r="F217" s="11"/>
      <c r="G217" s="11"/>
      <c r="H217" s="11"/>
      <c r="I217" s="11"/>
      <c r="J217" s="11"/>
      <c r="K217" s="3"/>
      <c r="L217" s="3"/>
      <c r="M217" s="3"/>
      <c r="N217" s="3"/>
      <c r="O217" s="3"/>
      <c r="P217" s="3"/>
      <c r="Q217" s="3"/>
      <c r="R217" s="3"/>
    </row>
    <row r="218" spans="1:18" x14ac:dyDescent="0.45">
      <c r="A218" s="3"/>
      <c r="B218" s="11"/>
      <c r="C218" s="11"/>
      <c r="D218" s="3"/>
      <c r="E218" s="11"/>
      <c r="F218" s="11"/>
      <c r="G218" s="11"/>
      <c r="H218" s="11"/>
      <c r="I218" s="11"/>
      <c r="J218" s="11"/>
      <c r="K218" s="3"/>
      <c r="L218" s="3"/>
      <c r="M218" s="3"/>
      <c r="N218" s="3"/>
      <c r="O218" s="3"/>
      <c r="P218" s="3"/>
      <c r="Q218" s="3"/>
      <c r="R218" s="3"/>
    </row>
    <row r="219" spans="1:18" x14ac:dyDescent="0.45">
      <c r="A219" s="3"/>
      <c r="B219" s="11"/>
      <c r="C219" s="11"/>
      <c r="D219" s="3"/>
      <c r="E219" s="11"/>
      <c r="F219" s="11"/>
      <c r="G219" s="11"/>
      <c r="H219" s="11"/>
      <c r="I219" s="11"/>
      <c r="J219" s="11"/>
      <c r="K219" s="3"/>
      <c r="L219" s="3"/>
      <c r="M219" s="3"/>
      <c r="N219" s="3"/>
      <c r="O219" s="3"/>
      <c r="P219" s="3"/>
      <c r="Q219" s="3"/>
      <c r="R219" s="3"/>
    </row>
    <row r="220" spans="1:18" x14ac:dyDescent="0.45">
      <c r="A220" s="3"/>
      <c r="B220" s="11"/>
      <c r="C220" s="11"/>
      <c r="D220" s="3"/>
      <c r="E220" s="11"/>
      <c r="F220" s="11"/>
      <c r="G220" s="11"/>
      <c r="H220" s="11"/>
      <c r="I220" s="11"/>
      <c r="J220" s="11"/>
      <c r="K220" s="3"/>
      <c r="L220" s="3"/>
      <c r="M220" s="3"/>
      <c r="N220" s="3"/>
      <c r="O220" s="3"/>
      <c r="P220" s="3"/>
      <c r="Q220" s="3"/>
      <c r="R220" s="3"/>
    </row>
    <row r="221" spans="1:18" x14ac:dyDescent="0.45">
      <c r="A221" s="3"/>
      <c r="B221" s="11"/>
      <c r="C221" s="11"/>
      <c r="D221" s="3"/>
      <c r="E221" s="11"/>
      <c r="F221" s="11"/>
      <c r="G221" s="11"/>
      <c r="H221" s="11"/>
      <c r="I221" s="11"/>
      <c r="J221" s="11"/>
      <c r="K221" s="3"/>
      <c r="L221" s="3"/>
      <c r="M221" s="3"/>
      <c r="N221" s="3"/>
      <c r="O221" s="3"/>
      <c r="P221" s="3"/>
      <c r="Q221" s="3"/>
      <c r="R221" s="3"/>
    </row>
    <row r="222" spans="1:18" x14ac:dyDescent="0.45">
      <c r="A222" s="3"/>
      <c r="B222" s="11"/>
      <c r="C222" s="11"/>
      <c r="D222" s="3"/>
      <c r="E222" s="11"/>
      <c r="F222" s="11"/>
      <c r="G222" s="11"/>
      <c r="H222" s="11"/>
      <c r="I222" s="11"/>
      <c r="J222" s="11"/>
      <c r="K222" s="3"/>
      <c r="L222" s="3"/>
      <c r="M222" s="3"/>
      <c r="N222" s="3"/>
      <c r="O222" s="3"/>
      <c r="P222" s="3"/>
      <c r="Q222" s="3"/>
      <c r="R222" s="3"/>
    </row>
    <row r="223" spans="1:18" x14ac:dyDescent="0.45">
      <c r="A223" s="3"/>
      <c r="B223" s="11"/>
      <c r="C223" s="11"/>
      <c r="D223" s="3"/>
      <c r="E223" s="11"/>
      <c r="F223" s="11"/>
      <c r="G223" s="11"/>
      <c r="H223" s="11"/>
      <c r="I223" s="11"/>
      <c r="J223" s="11"/>
      <c r="K223" s="3"/>
      <c r="L223" s="3"/>
      <c r="M223" s="3"/>
      <c r="N223" s="3"/>
      <c r="O223" s="3"/>
      <c r="P223" s="3"/>
      <c r="Q223" s="3"/>
      <c r="R223" s="3"/>
    </row>
    <row r="224" spans="1:18" x14ac:dyDescent="0.45">
      <c r="A224" s="3"/>
      <c r="B224" s="11"/>
      <c r="C224" s="11"/>
      <c r="D224" s="3"/>
      <c r="E224" s="11"/>
      <c r="F224" s="11"/>
      <c r="G224" s="11"/>
      <c r="H224" s="11"/>
      <c r="I224" s="11"/>
      <c r="J224" s="11"/>
      <c r="K224" s="3"/>
      <c r="L224" s="3"/>
      <c r="M224" s="3"/>
      <c r="N224" s="3"/>
      <c r="O224" s="3"/>
      <c r="P224" s="3"/>
      <c r="Q224" s="3"/>
      <c r="R224" s="3"/>
    </row>
    <row r="225" spans="1:18" x14ac:dyDescent="0.45">
      <c r="A225" s="3"/>
      <c r="B225" s="11"/>
      <c r="C225" s="11"/>
      <c r="D225" s="3"/>
      <c r="E225" s="11"/>
      <c r="F225" s="11"/>
      <c r="G225" s="11"/>
      <c r="H225" s="11"/>
      <c r="I225" s="11"/>
      <c r="J225" s="11"/>
      <c r="K225" s="3"/>
      <c r="L225" s="3"/>
      <c r="M225" s="3"/>
      <c r="N225" s="3"/>
      <c r="O225" s="3"/>
      <c r="P225" s="3"/>
      <c r="Q225" s="3"/>
      <c r="R225" s="3"/>
    </row>
    <row r="226" spans="1:18" x14ac:dyDescent="0.45">
      <c r="A226" s="3"/>
      <c r="B226" s="11"/>
      <c r="C226" s="11"/>
      <c r="D226" s="3"/>
      <c r="E226" s="11"/>
      <c r="F226" s="11"/>
      <c r="G226" s="11"/>
      <c r="H226" s="11"/>
      <c r="I226" s="11"/>
      <c r="J226" s="11"/>
      <c r="K226" s="3"/>
      <c r="L226" s="3"/>
      <c r="M226" s="3"/>
      <c r="N226" s="3"/>
      <c r="O226" s="3"/>
      <c r="P226" s="3"/>
      <c r="Q226" s="3"/>
      <c r="R226" s="3"/>
    </row>
    <row r="227" spans="1:18" x14ac:dyDescent="0.45">
      <c r="A227" s="3"/>
      <c r="B227" s="11"/>
      <c r="C227" s="11"/>
      <c r="D227" s="3"/>
      <c r="E227" s="11"/>
      <c r="F227" s="11"/>
      <c r="G227" s="11"/>
      <c r="H227" s="11"/>
      <c r="I227" s="11"/>
      <c r="J227" s="11"/>
      <c r="K227" s="3"/>
      <c r="L227" s="3"/>
      <c r="M227" s="3"/>
      <c r="N227" s="3"/>
      <c r="O227" s="3"/>
      <c r="P227" s="3"/>
      <c r="Q227" s="3"/>
      <c r="R227" s="3"/>
    </row>
    <row r="228" spans="1:18" x14ac:dyDescent="0.45">
      <c r="A228" s="3"/>
      <c r="B228" s="11"/>
      <c r="C228" s="11"/>
      <c r="D228" s="3"/>
      <c r="E228" s="11"/>
      <c r="F228" s="11"/>
      <c r="G228" s="11"/>
      <c r="H228" s="11"/>
      <c r="I228" s="11"/>
      <c r="J228" s="11"/>
      <c r="K228" s="3"/>
      <c r="L228" s="3"/>
      <c r="M228" s="3"/>
      <c r="N228" s="3"/>
      <c r="O228" s="3"/>
      <c r="P228" s="3"/>
      <c r="Q228" s="3"/>
      <c r="R228" s="3"/>
    </row>
    <row r="229" spans="1:18" x14ac:dyDescent="0.45">
      <c r="A229" s="3"/>
      <c r="B229" s="11"/>
      <c r="C229" s="11"/>
      <c r="D229" s="3"/>
      <c r="E229" s="11"/>
      <c r="F229" s="11"/>
      <c r="G229" s="11"/>
      <c r="H229" s="11"/>
      <c r="I229" s="11"/>
      <c r="J229" s="11"/>
      <c r="K229" s="3"/>
      <c r="L229" s="3"/>
      <c r="M229" s="3"/>
      <c r="N229" s="3"/>
      <c r="O229" s="3"/>
      <c r="P229" s="3"/>
      <c r="Q229" s="3"/>
      <c r="R229" s="3"/>
    </row>
    <row r="230" spans="1:18" x14ac:dyDescent="0.45">
      <c r="A230" s="3"/>
      <c r="B230" s="11"/>
      <c r="C230" s="11"/>
      <c r="D230" s="3"/>
      <c r="E230" s="11"/>
      <c r="F230" s="11"/>
      <c r="G230" s="11"/>
      <c r="H230" s="11"/>
      <c r="I230" s="11"/>
      <c r="J230" s="11"/>
      <c r="K230" s="3"/>
      <c r="L230" s="3"/>
      <c r="M230" s="3"/>
      <c r="N230" s="3"/>
      <c r="O230" s="3"/>
      <c r="P230" s="3"/>
      <c r="Q230" s="3"/>
      <c r="R230" s="3"/>
    </row>
    <row r="231" spans="1:18" x14ac:dyDescent="0.45">
      <c r="A231" s="3"/>
      <c r="B231" s="11"/>
      <c r="C231" s="11"/>
      <c r="D231" s="3"/>
      <c r="E231" s="11"/>
      <c r="F231" s="11"/>
      <c r="G231" s="11"/>
      <c r="H231" s="11"/>
      <c r="I231" s="11"/>
      <c r="J231" s="11"/>
      <c r="K231" s="3"/>
      <c r="L231" s="3"/>
      <c r="M231" s="3"/>
      <c r="N231" s="3"/>
      <c r="O231" s="3"/>
      <c r="P231" s="3"/>
      <c r="Q231" s="3"/>
      <c r="R231" s="3"/>
    </row>
    <row r="232" spans="1:18" x14ac:dyDescent="0.45">
      <c r="A232" s="3"/>
      <c r="B232" s="11"/>
      <c r="C232" s="11"/>
      <c r="D232" s="3"/>
      <c r="E232" s="11"/>
      <c r="F232" s="11"/>
      <c r="G232" s="11"/>
      <c r="H232" s="11"/>
      <c r="I232" s="11"/>
      <c r="J232" s="11"/>
      <c r="K232" s="3"/>
      <c r="L232" s="3"/>
      <c r="M232" s="3"/>
      <c r="N232" s="3"/>
      <c r="O232" s="3"/>
      <c r="P232" s="3"/>
      <c r="Q232" s="3"/>
      <c r="R232" s="3"/>
    </row>
    <row r="233" spans="1:18" x14ac:dyDescent="0.45">
      <c r="A233" s="3"/>
      <c r="B233" s="11"/>
      <c r="C233" s="11"/>
      <c r="D233" s="3"/>
      <c r="E233" s="11"/>
      <c r="F233" s="11"/>
      <c r="G233" s="11"/>
      <c r="H233" s="11"/>
      <c r="I233" s="11"/>
      <c r="J233" s="11"/>
      <c r="K233" s="3"/>
      <c r="L233" s="3"/>
      <c r="M233" s="3"/>
      <c r="N233" s="3"/>
      <c r="O233" s="3"/>
      <c r="P233" s="3"/>
      <c r="Q233" s="3"/>
      <c r="R233" s="3"/>
    </row>
    <row r="234" spans="1:18" x14ac:dyDescent="0.45">
      <c r="A234" s="3"/>
      <c r="B234" s="11"/>
      <c r="C234" s="11"/>
      <c r="D234" s="3"/>
      <c r="E234" s="11"/>
      <c r="F234" s="11"/>
      <c r="G234" s="11"/>
      <c r="H234" s="11"/>
      <c r="I234" s="11"/>
      <c r="J234" s="11"/>
      <c r="K234" s="3"/>
      <c r="L234" s="3"/>
      <c r="M234" s="3"/>
      <c r="N234" s="3"/>
      <c r="O234" s="3"/>
      <c r="P234" s="3"/>
      <c r="Q234" s="3"/>
      <c r="R234" s="3"/>
    </row>
    <row r="235" spans="1:18" x14ac:dyDescent="0.45">
      <c r="A235" s="3"/>
      <c r="B235" s="11"/>
      <c r="C235" s="11"/>
      <c r="D235" s="3"/>
      <c r="E235" s="11"/>
      <c r="F235" s="11"/>
      <c r="G235" s="11"/>
      <c r="H235" s="11"/>
      <c r="I235" s="11"/>
      <c r="J235" s="11"/>
      <c r="K235" s="3"/>
      <c r="L235" s="3"/>
      <c r="M235" s="3"/>
      <c r="N235" s="3"/>
      <c r="O235" s="3"/>
      <c r="P235" s="3"/>
      <c r="Q235" s="3"/>
      <c r="R235" s="3"/>
    </row>
    <row r="236" spans="1:18" x14ac:dyDescent="0.45">
      <c r="A236" s="3"/>
      <c r="B236" s="11"/>
      <c r="C236" s="11"/>
      <c r="D236" s="3"/>
      <c r="E236" s="11"/>
      <c r="F236" s="11"/>
      <c r="G236" s="11"/>
      <c r="H236" s="11"/>
      <c r="I236" s="11"/>
      <c r="J236" s="11"/>
      <c r="K236" s="3"/>
      <c r="L236" s="3"/>
      <c r="M236" s="3"/>
      <c r="N236" s="3"/>
      <c r="O236" s="3"/>
      <c r="P236" s="3"/>
      <c r="Q236" s="3"/>
      <c r="R236" s="3"/>
    </row>
    <row r="237" spans="1:18" x14ac:dyDescent="0.45">
      <c r="A237" s="3"/>
      <c r="B237" s="11"/>
      <c r="C237" s="11"/>
      <c r="D237" s="3"/>
      <c r="E237" s="11"/>
      <c r="F237" s="11"/>
      <c r="G237" s="11"/>
      <c r="H237" s="11"/>
      <c r="I237" s="11"/>
      <c r="J237" s="11"/>
      <c r="K237" s="3"/>
      <c r="L237" s="3"/>
      <c r="M237" s="3"/>
      <c r="N237" s="3"/>
      <c r="O237" s="3"/>
      <c r="P237" s="3"/>
      <c r="Q237" s="3"/>
      <c r="R237" s="3"/>
    </row>
    <row r="238" spans="1:18" x14ac:dyDescent="0.45">
      <c r="A238" s="3"/>
      <c r="B238" s="11"/>
      <c r="C238" s="11"/>
      <c r="D238" s="3"/>
      <c r="E238" s="11"/>
      <c r="F238" s="11"/>
      <c r="G238" s="11"/>
      <c r="H238" s="11"/>
      <c r="I238" s="11"/>
      <c r="J238" s="11"/>
      <c r="K238" s="3"/>
      <c r="L238" s="3"/>
      <c r="M238" s="3"/>
      <c r="N238" s="3"/>
      <c r="O238" s="3"/>
      <c r="P238" s="3"/>
      <c r="Q238" s="3"/>
      <c r="R238" s="3"/>
    </row>
    <row r="239" spans="1:18" x14ac:dyDescent="0.45">
      <c r="A239" s="3"/>
      <c r="B239" s="11"/>
      <c r="C239" s="11"/>
      <c r="D239" s="3"/>
      <c r="E239" s="11"/>
      <c r="F239" s="11"/>
      <c r="G239" s="11"/>
      <c r="H239" s="11"/>
      <c r="I239" s="11"/>
      <c r="J239" s="11"/>
      <c r="K239" s="3"/>
      <c r="L239" s="3"/>
      <c r="M239" s="3"/>
      <c r="N239" s="3"/>
      <c r="O239" s="3"/>
      <c r="P239" s="3"/>
      <c r="Q239" s="3"/>
      <c r="R239" s="3"/>
    </row>
    <row r="240" spans="1:18" x14ac:dyDescent="0.45">
      <c r="A240" s="3"/>
      <c r="B240" s="11"/>
      <c r="C240" s="11"/>
      <c r="D240" s="3"/>
      <c r="E240" s="11"/>
      <c r="F240" s="11"/>
      <c r="G240" s="11"/>
      <c r="H240" s="11"/>
      <c r="I240" s="11"/>
      <c r="J240" s="11"/>
      <c r="K240" s="3"/>
      <c r="L240" s="3"/>
      <c r="M240" s="3"/>
      <c r="N240" s="3"/>
      <c r="O240" s="3"/>
      <c r="P240" s="3"/>
      <c r="Q240" s="3"/>
      <c r="R240" s="3"/>
    </row>
    <row r="241" spans="1:18" x14ac:dyDescent="0.45">
      <c r="A241" s="3"/>
      <c r="B241" s="11"/>
      <c r="C241" s="11"/>
      <c r="D241" s="3"/>
      <c r="E241" s="11"/>
      <c r="F241" s="11"/>
      <c r="G241" s="11"/>
      <c r="H241" s="11"/>
      <c r="I241" s="11"/>
      <c r="J241" s="11"/>
      <c r="K241" s="3"/>
      <c r="L241" s="3"/>
      <c r="M241" s="3"/>
      <c r="N241" s="3"/>
      <c r="O241" s="3"/>
      <c r="P241" s="3"/>
      <c r="Q241" s="3"/>
      <c r="R241" s="3"/>
    </row>
    <row r="242" spans="1:18" x14ac:dyDescent="0.45">
      <c r="A242" s="3"/>
      <c r="B242" s="11"/>
      <c r="C242" s="11"/>
      <c r="D242" s="3"/>
      <c r="E242" s="11"/>
      <c r="F242" s="11"/>
      <c r="G242" s="11"/>
      <c r="H242" s="11"/>
      <c r="I242" s="11"/>
      <c r="J242" s="11"/>
      <c r="K242" s="3"/>
      <c r="L242" s="3"/>
      <c r="M242" s="3"/>
      <c r="N242" s="3"/>
      <c r="O242" s="3"/>
      <c r="P242" s="3"/>
      <c r="Q242" s="3"/>
      <c r="R242" s="3"/>
    </row>
    <row r="243" spans="1:18" x14ac:dyDescent="0.45">
      <c r="A243" s="3"/>
      <c r="B243" s="11"/>
      <c r="C243" s="11"/>
      <c r="D243" s="3"/>
      <c r="E243" s="11"/>
      <c r="F243" s="11"/>
      <c r="G243" s="11"/>
      <c r="H243" s="11"/>
      <c r="I243" s="11"/>
      <c r="J243" s="11"/>
      <c r="K243" s="3"/>
      <c r="L243" s="3"/>
      <c r="M243" s="3"/>
      <c r="N243" s="3"/>
      <c r="O243" s="3"/>
      <c r="P243" s="3"/>
      <c r="Q243" s="3"/>
      <c r="R243" s="3"/>
    </row>
    <row r="244" spans="1:18" x14ac:dyDescent="0.45">
      <c r="A244" s="3"/>
      <c r="B244" s="11"/>
      <c r="C244" s="11"/>
      <c r="D244" s="3"/>
      <c r="E244" s="11"/>
      <c r="F244" s="11"/>
      <c r="G244" s="11"/>
      <c r="H244" s="11"/>
      <c r="I244" s="11"/>
      <c r="J244" s="11"/>
      <c r="K244" s="3"/>
      <c r="L244" s="3"/>
      <c r="M244" s="3"/>
      <c r="N244" s="3"/>
      <c r="O244" s="3"/>
      <c r="P244" s="3"/>
      <c r="Q244" s="3"/>
      <c r="R244" s="3"/>
    </row>
    <row r="245" spans="1:18" x14ac:dyDescent="0.45">
      <c r="A245" s="3"/>
      <c r="B245" s="11"/>
      <c r="C245" s="11"/>
      <c r="D245" s="3"/>
      <c r="E245" s="11"/>
      <c r="F245" s="11"/>
      <c r="G245" s="11"/>
      <c r="H245" s="11"/>
      <c r="I245" s="11"/>
      <c r="J245" s="11"/>
      <c r="K245" s="3"/>
      <c r="L245" s="3"/>
      <c r="M245" s="3"/>
      <c r="N245" s="3"/>
      <c r="O245" s="3"/>
      <c r="P245" s="3"/>
      <c r="Q245" s="3"/>
      <c r="R245" s="3"/>
    </row>
    <row r="246" spans="1:18" x14ac:dyDescent="0.45">
      <c r="A246" s="3"/>
      <c r="B246" s="11"/>
      <c r="C246" s="11"/>
      <c r="D246" s="3"/>
      <c r="E246" s="11"/>
      <c r="F246" s="11"/>
      <c r="G246" s="11"/>
      <c r="H246" s="11"/>
      <c r="I246" s="11"/>
      <c r="J246" s="11"/>
      <c r="K246" s="3"/>
      <c r="L246" s="3"/>
      <c r="M246" s="3"/>
      <c r="N246" s="3"/>
      <c r="O246" s="3"/>
      <c r="P246" s="3"/>
      <c r="Q246" s="3"/>
      <c r="R246" s="3"/>
    </row>
    <row r="247" spans="1:18" x14ac:dyDescent="0.45">
      <c r="A247" s="3"/>
      <c r="B247" s="11"/>
      <c r="C247" s="11"/>
      <c r="D247" s="3"/>
      <c r="E247" s="11"/>
      <c r="F247" s="11"/>
      <c r="G247" s="11"/>
      <c r="H247" s="11"/>
      <c r="I247" s="11"/>
      <c r="J247" s="11"/>
      <c r="K247" s="3"/>
      <c r="L247" s="3"/>
      <c r="M247" s="3"/>
      <c r="N247" s="3"/>
      <c r="O247" s="3"/>
      <c r="P247" s="3"/>
      <c r="Q247" s="3"/>
      <c r="R247" s="3"/>
    </row>
    <row r="248" spans="1:18" x14ac:dyDescent="0.45">
      <c r="A248" s="3"/>
      <c r="B248" s="11"/>
      <c r="C248" s="11"/>
      <c r="D248" s="3"/>
      <c r="E248" s="11"/>
      <c r="F248" s="11"/>
      <c r="G248" s="11"/>
      <c r="H248" s="11"/>
      <c r="I248" s="11"/>
      <c r="J248" s="11"/>
      <c r="K248" s="3"/>
      <c r="L248" s="3"/>
      <c r="M248" s="3"/>
      <c r="N248" s="3"/>
      <c r="O248" s="3"/>
      <c r="P248" s="3"/>
      <c r="Q248" s="3"/>
      <c r="R248" s="3"/>
    </row>
    <row r="249" spans="1:18" x14ac:dyDescent="0.45">
      <c r="A249" s="3"/>
      <c r="B249" s="11"/>
      <c r="C249" s="11"/>
      <c r="D249" s="3"/>
      <c r="E249" s="11"/>
      <c r="F249" s="11"/>
      <c r="G249" s="11"/>
      <c r="H249" s="11"/>
      <c r="I249" s="11"/>
      <c r="J249" s="11"/>
      <c r="K249" s="3"/>
      <c r="L249" s="3"/>
      <c r="M249" s="3"/>
      <c r="N249" s="3"/>
      <c r="O249" s="3"/>
      <c r="P249" s="3"/>
      <c r="Q249" s="3"/>
      <c r="R249" s="3"/>
    </row>
    <row r="250" spans="1:18" x14ac:dyDescent="0.45">
      <c r="A250" s="3"/>
      <c r="B250" s="11"/>
      <c r="C250" s="11"/>
      <c r="D250" s="3"/>
      <c r="E250" s="14"/>
      <c r="F250" s="14"/>
      <c r="G250" s="14"/>
      <c r="H250" s="11"/>
      <c r="I250" s="11"/>
      <c r="J250" s="11"/>
      <c r="K250" s="3"/>
      <c r="L250" s="3"/>
      <c r="M250" s="3"/>
      <c r="N250" s="3"/>
      <c r="O250" s="3"/>
      <c r="P250" s="3"/>
      <c r="Q250" s="3"/>
      <c r="R250" s="3"/>
    </row>
    <row r="251" spans="1:18" x14ac:dyDescent="0.45">
      <c r="B251" s="14"/>
      <c r="C251" s="14"/>
      <c r="E251" s="3"/>
      <c r="F251" s="3"/>
      <c r="H251" s="11"/>
      <c r="I251" s="11"/>
      <c r="J251" s="11"/>
      <c r="K251" s="3"/>
    </row>
    <row r="252" spans="1:18" x14ac:dyDescent="0.45">
      <c r="B252" s="3"/>
      <c r="C252" s="3"/>
      <c r="H252" s="11"/>
      <c r="I252" s="11"/>
      <c r="J252" s="11"/>
      <c r="K252" s="3"/>
    </row>
    <row r="253" spans="1:18" x14ac:dyDescent="0.45">
      <c r="H253" s="14"/>
      <c r="I253" s="14"/>
      <c r="J253" s="14"/>
      <c r="K253" s="3"/>
    </row>
  </sheetData>
  <mergeCells count="8">
    <mergeCell ref="B1:G1"/>
    <mergeCell ref="B3:C3"/>
    <mergeCell ref="C4:G4"/>
    <mergeCell ref="C5:J5"/>
    <mergeCell ref="B9:C9"/>
    <mergeCell ref="B11:D11"/>
    <mergeCell ref="E11:F11"/>
    <mergeCell ref="H11:K1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workbookViewId="0"/>
  </sheetViews>
  <sheetFormatPr defaultRowHeight="14.25" x14ac:dyDescent="0.45"/>
  <cols>
    <col min="2" max="2" width="20.06640625" bestFit="1" customWidth="1"/>
    <col min="3" max="3" width="16.06640625" bestFit="1" customWidth="1"/>
    <col min="4" max="4" width="10.53125" bestFit="1" customWidth="1"/>
    <col min="5" max="5" width="9.53125" bestFit="1" customWidth="1"/>
  </cols>
  <sheetData>
    <row r="1" spans="1:18" ht="38.25" x14ac:dyDescent="1.1000000000000001">
      <c r="A1" s="1"/>
      <c r="B1" s="2" t="s">
        <v>0</v>
      </c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x14ac:dyDescent="0.7">
      <c r="A3" s="3"/>
      <c r="B3" s="4" t="s">
        <v>248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 s="3"/>
      <c r="B4" s="3"/>
      <c r="C4" s="5" t="s">
        <v>249</v>
      </c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 s="3"/>
      <c r="B5" s="3"/>
      <c r="C5" s="5" t="s">
        <v>250</v>
      </c>
      <c r="D5" s="5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3.25" x14ac:dyDescent="0.7">
      <c r="A7" s="3"/>
      <c r="B7" s="18" t="s">
        <v>242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3.25" x14ac:dyDescent="0.7">
      <c r="A9" s="3"/>
      <c r="B9" s="19" t="s">
        <v>251</v>
      </c>
      <c r="C9" s="19"/>
      <c r="D9" s="28">
        <f>COUNTIF(FollowUpTable[STATUS], "pending")</f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4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.75" x14ac:dyDescent="0.5">
      <c r="A11" s="3"/>
      <c r="B11" s="20" t="s">
        <v>263</v>
      </c>
      <c r="C11" s="20"/>
      <c r="D11" s="2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45">
      <c r="A12" s="3"/>
      <c r="B12" s="30" t="s">
        <v>264</v>
      </c>
      <c r="C12" s="8" t="s">
        <v>247</v>
      </c>
      <c r="D12" s="31" t="s">
        <v>12</v>
      </c>
      <c r="E12" s="8" t="s">
        <v>265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45">
      <c r="A13" s="3"/>
      <c r="B13" s="26">
        <v>42452</v>
      </c>
      <c r="C13" s="17" t="s">
        <v>90</v>
      </c>
      <c r="D13" s="22">
        <v>31</v>
      </c>
      <c r="E13" s="17" t="s">
        <v>267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45">
      <c r="A14" s="3"/>
      <c r="B14" s="27"/>
      <c r="C14" s="11"/>
      <c r="D14" s="23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45">
      <c r="A15" s="3"/>
      <c r="B15" s="27"/>
      <c r="C15" s="11"/>
      <c r="D15" s="2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45">
      <c r="A16" s="3"/>
      <c r="B16" s="27"/>
      <c r="C16" s="11"/>
      <c r="D16" s="23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45">
      <c r="A17" s="3"/>
      <c r="B17" s="27"/>
      <c r="C17" s="11"/>
      <c r="D17" s="23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45">
      <c r="A18" s="3"/>
      <c r="B18" s="27"/>
      <c r="C18" s="11"/>
      <c r="D18" s="23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45">
      <c r="A19" s="3"/>
      <c r="B19" s="27"/>
      <c r="C19" s="11"/>
      <c r="D19" s="23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45">
      <c r="A20" s="3"/>
      <c r="B20" s="27"/>
      <c r="C20" s="11"/>
      <c r="D20" s="2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45">
      <c r="A21" s="3"/>
      <c r="B21" s="27"/>
      <c r="C21" s="11"/>
      <c r="D21" s="2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45">
      <c r="A22" s="3"/>
      <c r="B22" s="27"/>
      <c r="C22" s="11"/>
      <c r="D22" s="2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45">
      <c r="A23" s="3"/>
      <c r="B23" s="27"/>
      <c r="C23" s="11"/>
      <c r="D23" s="2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45">
      <c r="A24" s="3"/>
      <c r="B24" s="27"/>
      <c r="C24" s="11"/>
      <c r="D24" s="23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45">
      <c r="A25" s="3"/>
      <c r="B25" s="27"/>
      <c r="C25" s="11"/>
      <c r="D25" s="23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45">
      <c r="A26" s="3"/>
      <c r="B26" s="27"/>
      <c r="C26" s="11"/>
      <c r="D26" s="23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45">
      <c r="A27" s="3"/>
      <c r="B27" s="27"/>
      <c r="C27" s="11"/>
      <c r="D27" s="23"/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45">
      <c r="A28" s="3"/>
      <c r="B28" s="27"/>
      <c r="C28" s="11"/>
      <c r="D28" s="23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45">
      <c r="A29" s="3"/>
      <c r="B29" s="27"/>
      <c r="C29" s="11"/>
      <c r="D29" s="23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45">
      <c r="A30" s="3"/>
      <c r="B30" s="27"/>
      <c r="C30" s="11"/>
      <c r="D30" s="2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45">
      <c r="A31" s="3"/>
      <c r="B31" s="27"/>
      <c r="C31" s="11"/>
      <c r="D31" s="23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45">
      <c r="A32" s="3"/>
      <c r="B32" s="27"/>
      <c r="C32" s="11"/>
      <c r="D32" s="23"/>
      <c r="E32" s="1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45">
      <c r="A33" s="3"/>
      <c r="B33" s="27"/>
      <c r="C33" s="11"/>
      <c r="D33" s="2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45">
      <c r="A34" s="3"/>
      <c r="B34" s="27"/>
      <c r="C34" s="11"/>
      <c r="D34" s="2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45">
      <c r="A35" s="3"/>
      <c r="B35" s="27"/>
      <c r="C35" s="11"/>
      <c r="D35" s="2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45">
      <c r="A36" s="3"/>
      <c r="B36" s="27"/>
      <c r="C36" s="11"/>
      <c r="D36" s="23"/>
      <c r="E36" s="1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45">
      <c r="A37" s="3"/>
      <c r="B37" s="27"/>
      <c r="C37" s="11"/>
      <c r="D37" s="23"/>
      <c r="E37" s="1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45">
      <c r="A38" s="3"/>
      <c r="B38" s="27"/>
      <c r="C38" s="11"/>
      <c r="D38" s="23"/>
      <c r="E38" s="1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45">
      <c r="A39" s="3"/>
      <c r="B39" s="27"/>
      <c r="C39" s="11"/>
      <c r="D39" s="23"/>
      <c r="E39" s="1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45">
      <c r="A40" s="3"/>
      <c r="B40" s="27"/>
      <c r="C40" s="11"/>
      <c r="D40" s="23"/>
      <c r="E40" s="1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45">
      <c r="A41" s="3"/>
      <c r="B41" s="27"/>
      <c r="C41" s="11"/>
      <c r="D41" s="23"/>
      <c r="E41" s="1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45">
      <c r="A42" s="3"/>
      <c r="B42" s="27"/>
      <c r="C42" s="11"/>
      <c r="D42" s="23"/>
      <c r="E42" s="1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45">
      <c r="A43" s="3"/>
      <c r="B43" s="27"/>
      <c r="C43" s="11"/>
      <c r="D43" s="23"/>
      <c r="E43" s="1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45">
      <c r="A44" s="3"/>
      <c r="B44" s="27"/>
      <c r="C44" s="11"/>
      <c r="D44" s="23"/>
      <c r="E44" s="1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45">
      <c r="A45" s="3"/>
      <c r="B45" s="27"/>
      <c r="C45" s="11"/>
      <c r="D45" s="23"/>
      <c r="E45" s="1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45">
      <c r="A46" s="3"/>
      <c r="B46" s="27"/>
      <c r="C46" s="11"/>
      <c r="D46" s="23"/>
      <c r="E46" s="1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45">
      <c r="A47" s="3"/>
      <c r="B47" s="27"/>
      <c r="C47" s="11"/>
      <c r="D47" s="23"/>
      <c r="E47" s="1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45">
      <c r="A48" s="3"/>
      <c r="B48" s="27"/>
      <c r="C48" s="11"/>
      <c r="D48" s="23"/>
      <c r="E48" s="1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45">
      <c r="A49" s="3"/>
      <c r="B49" s="27"/>
      <c r="C49" s="11"/>
      <c r="D49" s="23"/>
      <c r="E49" s="1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45">
      <c r="A50" s="3"/>
      <c r="B50" s="27"/>
      <c r="C50" s="11"/>
      <c r="D50" s="23"/>
      <c r="E50" s="1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45">
      <c r="A51" s="3"/>
      <c r="B51" s="27"/>
      <c r="C51" s="11"/>
      <c r="D51" s="23"/>
      <c r="E51" s="1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45">
      <c r="A52" s="3"/>
      <c r="B52" s="27"/>
      <c r="C52" s="11"/>
      <c r="D52" s="23"/>
      <c r="E52" s="1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45">
      <c r="A53" s="3"/>
      <c r="B53" s="27"/>
      <c r="C53" s="11"/>
      <c r="D53" s="23"/>
      <c r="E53" s="1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45">
      <c r="A54" s="3"/>
      <c r="B54" s="27"/>
      <c r="C54" s="11"/>
      <c r="D54" s="23"/>
      <c r="E54" s="1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45">
      <c r="A55" s="3"/>
      <c r="B55" s="27"/>
      <c r="C55" s="11"/>
      <c r="D55" s="23"/>
      <c r="E55" s="1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45">
      <c r="A56" s="3"/>
      <c r="B56" s="27"/>
      <c r="C56" s="11"/>
      <c r="D56" s="23"/>
      <c r="E56" s="1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45">
      <c r="A57" s="3"/>
      <c r="B57" s="27"/>
      <c r="C57" s="11"/>
      <c r="D57" s="23"/>
      <c r="E57" s="1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45">
      <c r="A58" s="3"/>
      <c r="B58" s="27"/>
      <c r="C58" s="11"/>
      <c r="D58" s="23"/>
      <c r="E58" s="1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45">
      <c r="A59" s="3"/>
      <c r="B59" s="27"/>
      <c r="C59" s="11"/>
      <c r="D59" s="23"/>
      <c r="E59" s="1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45">
      <c r="A60" s="3"/>
      <c r="B60" s="27"/>
      <c r="C60" s="11"/>
      <c r="D60" s="23"/>
      <c r="E60" s="1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45">
      <c r="A61" s="3"/>
      <c r="B61" s="27"/>
      <c r="C61" s="11"/>
      <c r="D61" s="23"/>
      <c r="E61" s="1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45">
      <c r="A62" s="3"/>
      <c r="B62" s="27"/>
      <c r="C62" s="11"/>
      <c r="D62" s="23"/>
      <c r="E62" s="1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45">
      <c r="A63" s="3"/>
      <c r="B63" s="27"/>
      <c r="C63" s="11"/>
      <c r="D63" s="23"/>
      <c r="E63" s="1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45">
      <c r="A64" s="3"/>
      <c r="B64" s="27"/>
      <c r="C64" s="11"/>
      <c r="D64" s="23"/>
      <c r="E64" s="1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45">
      <c r="A65" s="3"/>
      <c r="B65" s="27"/>
      <c r="C65" s="11"/>
      <c r="D65" s="23"/>
      <c r="E65" s="1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45">
      <c r="A66" s="3"/>
      <c r="B66" s="27"/>
      <c r="C66" s="11"/>
      <c r="D66" s="23"/>
      <c r="E66" s="1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45">
      <c r="A67" s="3"/>
      <c r="B67" s="27"/>
      <c r="C67" s="11"/>
      <c r="D67" s="23"/>
      <c r="E67" s="1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45">
      <c r="A68" s="3"/>
      <c r="B68" s="27"/>
      <c r="C68" s="11"/>
      <c r="D68" s="23"/>
      <c r="E68" s="1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45">
      <c r="A69" s="3"/>
      <c r="B69" s="27"/>
      <c r="C69" s="11"/>
      <c r="D69" s="23"/>
      <c r="E69" s="1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45">
      <c r="A70" s="3"/>
      <c r="B70" s="27"/>
      <c r="C70" s="11"/>
      <c r="D70" s="23"/>
      <c r="E70" s="1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45">
      <c r="A71" s="3"/>
      <c r="B71" s="27"/>
      <c r="C71" s="11"/>
      <c r="D71" s="23"/>
      <c r="E71" s="1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45">
      <c r="A72" s="3"/>
      <c r="B72" s="27"/>
      <c r="C72" s="11"/>
      <c r="D72" s="23"/>
      <c r="E72" s="1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45">
      <c r="A73" s="3"/>
      <c r="B73" s="27"/>
      <c r="C73" s="11"/>
      <c r="D73" s="23"/>
      <c r="E73" s="1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45">
      <c r="A74" s="3"/>
      <c r="B74" s="27"/>
      <c r="C74" s="11"/>
      <c r="D74" s="23"/>
      <c r="E74" s="1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45">
      <c r="A75" s="3"/>
      <c r="B75" s="27"/>
      <c r="C75" s="11"/>
      <c r="D75" s="23"/>
      <c r="E75" s="1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45">
      <c r="A76" s="3"/>
      <c r="B76" s="27"/>
      <c r="C76" s="11"/>
      <c r="D76" s="23"/>
      <c r="E76" s="1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45">
      <c r="A77" s="3"/>
      <c r="B77" s="27"/>
      <c r="C77" s="11"/>
      <c r="D77" s="23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45">
      <c r="A78" s="3"/>
      <c r="B78" s="27"/>
      <c r="C78" s="11"/>
      <c r="D78" s="23"/>
      <c r="E78" s="1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45">
      <c r="A79" s="3"/>
      <c r="B79" s="27"/>
      <c r="C79" s="11"/>
      <c r="D79" s="23"/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45">
      <c r="A80" s="3"/>
      <c r="B80" s="27"/>
      <c r="C80" s="11"/>
      <c r="D80" s="23"/>
      <c r="E80" s="1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45">
      <c r="A81" s="3"/>
      <c r="B81" s="27"/>
      <c r="C81" s="11"/>
      <c r="D81" s="23"/>
      <c r="E81" s="1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45">
      <c r="A82" s="3"/>
      <c r="B82" s="27"/>
      <c r="C82" s="11"/>
      <c r="D82" s="23"/>
      <c r="E82" s="1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45">
      <c r="A83" s="3"/>
      <c r="B83" s="27"/>
      <c r="C83" s="11"/>
      <c r="D83" s="23"/>
      <c r="E83" s="1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45">
      <c r="A84" s="3"/>
      <c r="B84" s="27"/>
      <c r="C84" s="11"/>
      <c r="D84" s="23"/>
      <c r="E84" s="1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45">
      <c r="A85" s="3"/>
      <c r="B85" s="27"/>
      <c r="C85" s="11"/>
      <c r="D85" s="23"/>
      <c r="E85" s="1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45">
      <c r="A86" s="3"/>
      <c r="B86" s="27"/>
      <c r="C86" s="11"/>
      <c r="D86" s="23"/>
      <c r="E86" s="1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45">
      <c r="A87" s="3"/>
      <c r="B87" s="27"/>
      <c r="C87" s="11"/>
      <c r="D87" s="23"/>
      <c r="E87" s="1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45">
      <c r="A88" s="3"/>
      <c r="B88" s="27"/>
      <c r="C88" s="11"/>
      <c r="D88" s="23"/>
      <c r="E88" s="1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45">
      <c r="A89" s="3"/>
      <c r="B89" s="27"/>
      <c r="C89" s="11"/>
      <c r="D89" s="23"/>
      <c r="E89" s="1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45">
      <c r="A90" s="3"/>
      <c r="B90" s="27"/>
      <c r="C90" s="11"/>
      <c r="D90" s="23"/>
      <c r="E90" s="1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45">
      <c r="A91" s="3"/>
      <c r="B91" s="27"/>
      <c r="C91" s="11"/>
      <c r="D91" s="23"/>
      <c r="E91" s="1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45">
      <c r="A92" s="3"/>
      <c r="B92" s="27"/>
      <c r="C92" s="11"/>
      <c r="D92" s="23"/>
      <c r="E92" s="1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45">
      <c r="A93" s="3"/>
      <c r="B93" s="27"/>
      <c r="C93" s="11"/>
      <c r="D93" s="23"/>
      <c r="E93" s="1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45">
      <c r="A94" s="3"/>
      <c r="B94" s="27"/>
      <c r="C94" s="11"/>
      <c r="D94" s="23"/>
      <c r="E94" s="1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45">
      <c r="A95" s="3"/>
      <c r="B95" s="27"/>
      <c r="C95" s="11"/>
      <c r="D95" s="23"/>
      <c r="E95" s="1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45">
      <c r="A96" s="3"/>
      <c r="B96" s="27"/>
      <c r="C96" s="11"/>
      <c r="D96" s="23"/>
      <c r="E96" s="1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45">
      <c r="A97" s="3"/>
      <c r="B97" s="27"/>
      <c r="C97" s="11"/>
      <c r="D97" s="23"/>
      <c r="E97" s="1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45">
      <c r="A98" s="3"/>
      <c r="B98" s="27"/>
      <c r="C98" s="11"/>
      <c r="D98" s="23"/>
      <c r="E98" s="1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45">
      <c r="A99" s="3"/>
      <c r="B99" s="27"/>
      <c r="C99" s="11"/>
      <c r="D99" s="23"/>
      <c r="E99" s="1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45">
      <c r="A100" s="3"/>
      <c r="B100" s="27"/>
      <c r="C100" s="11"/>
      <c r="D100" s="23"/>
      <c r="E100" s="1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45">
      <c r="A101" s="3"/>
      <c r="B101" s="27"/>
      <c r="C101" s="11"/>
      <c r="D101" s="23"/>
      <c r="E101" s="1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45">
      <c r="A102" s="3"/>
      <c r="B102" s="27"/>
      <c r="C102" s="11"/>
      <c r="D102" s="23"/>
      <c r="E102" s="1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45">
      <c r="A103" s="3"/>
      <c r="B103" s="27"/>
      <c r="C103" s="11"/>
      <c r="D103" s="23"/>
      <c r="E103" s="1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45">
      <c r="A104" s="3"/>
      <c r="B104" s="27"/>
      <c r="C104" s="11"/>
      <c r="D104" s="23"/>
      <c r="E104" s="1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45">
      <c r="A105" s="3"/>
      <c r="B105" s="27"/>
      <c r="C105" s="11"/>
      <c r="D105" s="23"/>
      <c r="E105" s="1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45">
      <c r="A106" s="3"/>
      <c r="B106" s="27"/>
      <c r="C106" s="11"/>
      <c r="D106" s="23"/>
      <c r="E106" s="1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45">
      <c r="A107" s="3"/>
      <c r="B107" s="27"/>
      <c r="C107" s="11"/>
      <c r="D107" s="23"/>
      <c r="E107" s="1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45">
      <c r="A108" s="3"/>
      <c r="B108" s="27"/>
      <c r="C108" s="11"/>
      <c r="D108" s="23"/>
      <c r="E108" s="1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45">
      <c r="A109" s="3"/>
      <c r="B109" s="27"/>
      <c r="C109" s="11"/>
      <c r="D109" s="23"/>
      <c r="E109" s="1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45">
      <c r="A110" s="3"/>
      <c r="B110" s="27"/>
      <c r="C110" s="11"/>
      <c r="D110" s="23"/>
      <c r="E110" s="1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45">
      <c r="A111" s="3"/>
      <c r="B111" s="27"/>
      <c r="C111" s="11"/>
      <c r="D111" s="23"/>
      <c r="E111" s="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45">
      <c r="A112" s="3"/>
      <c r="B112" s="27"/>
      <c r="C112" s="11"/>
      <c r="D112" s="23"/>
      <c r="E112" s="1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45">
      <c r="A113" s="3"/>
      <c r="B113" s="27"/>
      <c r="C113" s="11"/>
      <c r="D113" s="23"/>
      <c r="E113" s="1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45">
      <c r="A114" s="3"/>
      <c r="B114" s="27"/>
      <c r="C114" s="11"/>
      <c r="D114" s="23"/>
      <c r="E114" s="1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45">
      <c r="A115" s="3"/>
      <c r="B115" s="27"/>
      <c r="C115" s="11"/>
      <c r="D115" s="23"/>
      <c r="E115" s="1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45">
      <c r="A116" s="3"/>
      <c r="B116" s="27"/>
      <c r="C116" s="11"/>
      <c r="D116" s="23"/>
      <c r="E116" s="1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45">
      <c r="A117" s="3"/>
      <c r="B117" s="27"/>
      <c r="C117" s="11"/>
      <c r="D117" s="23"/>
      <c r="E117" s="1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45">
      <c r="A118" s="3"/>
      <c r="B118" s="27"/>
      <c r="C118" s="11"/>
      <c r="D118" s="23"/>
      <c r="E118" s="1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45">
      <c r="A119" s="3"/>
      <c r="B119" s="27"/>
      <c r="C119" s="11"/>
      <c r="D119" s="23"/>
      <c r="E119" s="1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45">
      <c r="A120" s="3"/>
      <c r="B120" s="27"/>
      <c r="C120" s="11"/>
      <c r="D120" s="23"/>
      <c r="E120" s="1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45">
      <c r="A121" s="3"/>
      <c r="B121" s="27"/>
      <c r="C121" s="11"/>
      <c r="D121" s="23"/>
      <c r="E121" s="1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45">
      <c r="A122" s="3"/>
      <c r="B122" s="27"/>
      <c r="C122" s="11"/>
      <c r="D122" s="23"/>
      <c r="E122" s="1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45">
      <c r="A123" s="3"/>
      <c r="B123" s="27"/>
      <c r="C123" s="11"/>
      <c r="D123" s="23"/>
      <c r="E123" s="1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45">
      <c r="A124" s="3"/>
      <c r="B124" s="27"/>
      <c r="C124" s="11"/>
      <c r="D124" s="23"/>
      <c r="E124" s="1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45">
      <c r="A125" s="3"/>
      <c r="B125" s="27"/>
      <c r="C125" s="11"/>
      <c r="D125" s="23"/>
      <c r="E125" s="1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45">
      <c r="A126" s="3"/>
      <c r="B126" s="27"/>
      <c r="C126" s="11"/>
      <c r="D126" s="23"/>
      <c r="E126" s="1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45">
      <c r="A127" s="3"/>
      <c r="B127" s="27"/>
      <c r="C127" s="11"/>
      <c r="D127" s="23"/>
      <c r="E127" s="1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45">
      <c r="A128" s="3"/>
      <c r="B128" s="27"/>
      <c r="C128" s="11"/>
      <c r="D128" s="23"/>
      <c r="E128" s="1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45">
      <c r="A129" s="3"/>
      <c r="B129" s="27"/>
      <c r="C129" s="11"/>
      <c r="D129" s="23"/>
      <c r="E129" s="1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45">
      <c r="A130" s="3"/>
      <c r="B130" s="27"/>
      <c r="C130" s="11"/>
      <c r="D130" s="23"/>
      <c r="E130" s="1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45">
      <c r="A131" s="3"/>
      <c r="B131" s="27"/>
      <c r="C131" s="11"/>
      <c r="D131" s="23"/>
      <c r="E131" s="1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45">
      <c r="A132" s="3"/>
      <c r="B132" s="27"/>
      <c r="C132" s="11"/>
      <c r="D132" s="23"/>
      <c r="E132" s="1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45">
      <c r="A133" s="3"/>
      <c r="B133" s="27"/>
      <c r="C133" s="11"/>
      <c r="D133" s="23"/>
      <c r="E133" s="1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45">
      <c r="A134" s="3"/>
      <c r="B134" s="27"/>
      <c r="C134" s="11"/>
      <c r="D134" s="23"/>
      <c r="E134" s="1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45">
      <c r="A135" s="3"/>
      <c r="B135" s="27"/>
      <c r="C135" s="11"/>
      <c r="D135" s="23"/>
      <c r="E135" s="1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45">
      <c r="A136" s="3"/>
      <c r="B136" s="27"/>
      <c r="C136" s="11"/>
      <c r="D136" s="23"/>
      <c r="E136" s="1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45">
      <c r="A137" s="3"/>
      <c r="B137" s="27"/>
      <c r="C137" s="11"/>
      <c r="D137" s="23"/>
      <c r="E137" s="1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45">
      <c r="A138" s="3"/>
      <c r="B138" s="27"/>
      <c r="C138" s="11"/>
      <c r="D138" s="23"/>
      <c r="E138" s="1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45">
      <c r="A139" s="3"/>
      <c r="B139" s="27"/>
      <c r="C139" s="11"/>
      <c r="D139" s="23"/>
      <c r="E139" s="1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45">
      <c r="A140" s="3"/>
      <c r="B140" s="27"/>
      <c r="C140" s="11"/>
      <c r="D140" s="23"/>
      <c r="E140" s="1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45">
      <c r="A141" s="3"/>
      <c r="B141" s="27"/>
      <c r="C141" s="11"/>
      <c r="D141" s="23"/>
      <c r="E141" s="1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45">
      <c r="A142" s="3"/>
      <c r="B142" s="27"/>
      <c r="C142" s="11"/>
      <c r="D142" s="23"/>
      <c r="E142" s="1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45">
      <c r="A143" s="3"/>
      <c r="B143" s="27"/>
      <c r="C143" s="11"/>
      <c r="D143" s="23"/>
      <c r="E143" s="1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45">
      <c r="A144" s="3"/>
      <c r="B144" s="27"/>
      <c r="C144" s="11"/>
      <c r="D144" s="23"/>
      <c r="E144" s="1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45">
      <c r="A145" s="3"/>
      <c r="B145" s="27"/>
      <c r="C145" s="11"/>
      <c r="D145" s="23"/>
      <c r="E145" s="1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45">
      <c r="A146" s="3"/>
      <c r="B146" s="27"/>
      <c r="C146" s="11"/>
      <c r="D146" s="23"/>
      <c r="E146" s="1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45">
      <c r="A147" s="3"/>
      <c r="B147" s="27"/>
      <c r="C147" s="11"/>
      <c r="D147" s="23"/>
      <c r="E147" s="1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45">
      <c r="A148" s="3"/>
      <c r="B148" s="27"/>
      <c r="C148" s="11"/>
      <c r="D148" s="23"/>
      <c r="E148" s="1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45">
      <c r="A149" s="3"/>
      <c r="B149" s="27"/>
      <c r="C149" s="11"/>
      <c r="D149" s="23"/>
      <c r="E149" s="1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45">
      <c r="A150" s="3"/>
      <c r="B150" s="27"/>
      <c r="C150" s="11"/>
      <c r="D150" s="23"/>
      <c r="E150" s="1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45">
      <c r="A151" s="3"/>
      <c r="B151" s="27"/>
      <c r="C151" s="11"/>
      <c r="D151" s="23"/>
      <c r="E151" s="1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45">
      <c r="A152" s="3"/>
      <c r="B152" s="27"/>
      <c r="C152" s="11"/>
      <c r="D152" s="23"/>
      <c r="E152" s="1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45">
      <c r="A153" s="3"/>
      <c r="B153" s="27"/>
      <c r="C153" s="11"/>
      <c r="D153" s="23"/>
      <c r="E153" s="1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45">
      <c r="A154" s="3"/>
      <c r="B154" s="27"/>
      <c r="C154" s="11"/>
      <c r="D154" s="23"/>
      <c r="E154" s="1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45">
      <c r="A155" s="3"/>
      <c r="B155" s="27"/>
      <c r="C155" s="11"/>
      <c r="D155" s="23"/>
      <c r="E155" s="1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45">
      <c r="A156" s="3"/>
      <c r="B156" s="27"/>
      <c r="C156" s="11"/>
      <c r="D156" s="23"/>
      <c r="E156" s="1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45">
      <c r="A157" s="3"/>
      <c r="B157" s="27"/>
      <c r="C157" s="11"/>
      <c r="D157" s="23"/>
      <c r="E157" s="1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45">
      <c r="A158" s="3"/>
      <c r="B158" s="27"/>
      <c r="C158" s="11"/>
      <c r="D158" s="23"/>
      <c r="E158" s="1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45">
      <c r="A159" s="3"/>
      <c r="B159" s="27"/>
      <c r="C159" s="11"/>
      <c r="D159" s="23"/>
      <c r="E159" s="1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45">
      <c r="A160" s="3"/>
      <c r="B160" s="27"/>
      <c r="C160" s="11"/>
      <c r="D160" s="23"/>
      <c r="E160" s="1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45">
      <c r="A161" s="3"/>
      <c r="B161" s="27"/>
      <c r="C161" s="11"/>
      <c r="D161" s="23"/>
      <c r="E161" s="1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45">
      <c r="A162" s="3"/>
      <c r="B162" s="27"/>
      <c r="C162" s="11"/>
      <c r="D162" s="23"/>
      <c r="E162" s="1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45">
      <c r="A163" s="3"/>
      <c r="B163" s="27"/>
      <c r="C163" s="11"/>
      <c r="D163" s="23"/>
      <c r="E163" s="1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45">
      <c r="A164" s="3"/>
      <c r="B164" s="27"/>
      <c r="C164" s="11"/>
      <c r="D164" s="23"/>
      <c r="E164" s="1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45">
      <c r="A165" s="3"/>
      <c r="B165" s="27"/>
      <c r="C165" s="11"/>
      <c r="D165" s="23"/>
      <c r="E165" s="1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45">
      <c r="A166" s="3"/>
      <c r="B166" s="27"/>
      <c r="C166" s="11"/>
      <c r="D166" s="23"/>
      <c r="E166" s="1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45">
      <c r="A167" s="3"/>
      <c r="B167" s="27"/>
      <c r="C167" s="11"/>
      <c r="D167" s="23"/>
      <c r="E167" s="1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45">
      <c r="A168" s="3"/>
      <c r="B168" s="27"/>
      <c r="C168" s="11"/>
      <c r="D168" s="23"/>
      <c r="E168" s="1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45">
      <c r="A169" s="3"/>
      <c r="B169" s="27"/>
      <c r="C169" s="11"/>
      <c r="D169" s="23"/>
      <c r="E169" s="1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45">
      <c r="A170" s="3"/>
      <c r="B170" s="27"/>
      <c r="C170" s="11"/>
      <c r="D170" s="23"/>
      <c r="E170" s="1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45">
      <c r="A171" s="3"/>
      <c r="B171" s="27"/>
      <c r="C171" s="11"/>
      <c r="D171" s="23"/>
      <c r="E171" s="1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45">
      <c r="A172" s="3"/>
      <c r="B172" s="27"/>
      <c r="C172" s="11"/>
      <c r="D172" s="23"/>
      <c r="E172" s="1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45">
      <c r="A173" s="3"/>
      <c r="B173" s="27"/>
      <c r="C173" s="11"/>
      <c r="D173" s="23"/>
      <c r="E173" s="1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45">
      <c r="A174" s="3"/>
      <c r="B174" s="27"/>
      <c r="C174" s="11"/>
      <c r="D174" s="23"/>
      <c r="E174" s="1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45">
      <c r="A175" s="3"/>
      <c r="B175" s="27"/>
      <c r="C175" s="11"/>
      <c r="D175" s="23"/>
      <c r="E175" s="1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45">
      <c r="A176" s="3"/>
      <c r="B176" s="27"/>
      <c r="C176" s="11"/>
      <c r="D176" s="23"/>
      <c r="E176" s="1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45">
      <c r="A177" s="3"/>
      <c r="B177" s="27"/>
      <c r="C177" s="11"/>
      <c r="D177" s="23"/>
      <c r="E177" s="1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45">
      <c r="A178" s="3"/>
      <c r="B178" s="27"/>
      <c r="C178" s="11"/>
      <c r="D178" s="23"/>
      <c r="E178" s="1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45">
      <c r="A179" s="3"/>
      <c r="B179" s="27"/>
      <c r="C179" s="11"/>
      <c r="D179" s="23"/>
      <c r="E179" s="1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45">
      <c r="A180" s="3"/>
      <c r="B180" s="27"/>
      <c r="C180" s="11"/>
      <c r="D180" s="23"/>
      <c r="E180" s="1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45">
      <c r="A181" s="3"/>
      <c r="B181" s="27"/>
      <c r="C181" s="11"/>
      <c r="D181" s="23"/>
      <c r="E181" s="1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45">
      <c r="A182" s="3"/>
      <c r="B182" s="27"/>
      <c r="C182" s="11"/>
      <c r="D182" s="23"/>
      <c r="E182" s="1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45">
      <c r="A183" s="3"/>
      <c r="B183" s="27"/>
      <c r="C183" s="11"/>
      <c r="D183" s="23"/>
      <c r="E183" s="1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45">
      <c r="A184" s="3"/>
      <c r="B184" s="27"/>
      <c r="C184" s="11"/>
      <c r="D184" s="23"/>
      <c r="E184" s="1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45">
      <c r="A185" s="3"/>
      <c r="B185" s="27"/>
      <c r="C185" s="11"/>
      <c r="D185" s="23"/>
      <c r="E185" s="1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45">
      <c r="A186" s="3"/>
      <c r="B186" s="27"/>
      <c r="C186" s="11"/>
      <c r="D186" s="23"/>
      <c r="E186" s="1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45">
      <c r="A187" s="3"/>
      <c r="B187" s="27"/>
      <c r="C187" s="11"/>
      <c r="D187" s="23"/>
      <c r="E187" s="1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45">
      <c r="A188" s="3"/>
      <c r="B188" s="27"/>
      <c r="C188" s="11"/>
      <c r="D188" s="23"/>
      <c r="E188" s="1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45">
      <c r="A189" s="3"/>
      <c r="B189" s="27"/>
      <c r="C189" s="11"/>
      <c r="D189" s="23"/>
      <c r="E189" s="1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45">
      <c r="A190" s="3"/>
      <c r="B190" s="27"/>
      <c r="C190" s="11"/>
      <c r="D190" s="23"/>
      <c r="E190" s="1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45">
      <c r="A191" s="3"/>
      <c r="B191" s="27"/>
      <c r="C191" s="11"/>
      <c r="D191" s="23"/>
      <c r="E191" s="1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45">
      <c r="A192" s="3"/>
      <c r="B192" s="27"/>
      <c r="C192" s="11"/>
      <c r="D192" s="23"/>
      <c r="E192" s="1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45">
      <c r="A193" s="3"/>
      <c r="B193" s="27"/>
      <c r="C193" s="11"/>
      <c r="D193" s="23"/>
      <c r="E193" s="1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45">
      <c r="A194" s="3"/>
      <c r="B194" s="27"/>
      <c r="C194" s="11"/>
      <c r="D194" s="23"/>
      <c r="E194" s="1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45">
      <c r="A195" s="3"/>
      <c r="B195" s="27"/>
      <c r="C195" s="11"/>
      <c r="D195" s="23"/>
      <c r="E195" s="1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45">
      <c r="A196" s="3"/>
      <c r="B196" s="27"/>
      <c r="C196" s="11"/>
      <c r="D196" s="23"/>
      <c r="E196" s="1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45">
      <c r="A197" s="3"/>
      <c r="B197" s="27"/>
      <c r="C197" s="11"/>
      <c r="D197" s="23"/>
      <c r="E197" s="1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45">
      <c r="A198" s="3"/>
      <c r="B198" s="27"/>
      <c r="C198" s="11"/>
      <c r="D198" s="23"/>
      <c r="E198" s="1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45">
      <c r="A199" s="3"/>
      <c r="B199" s="27"/>
      <c r="C199" s="11"/>
      <c r="D199" s="23"/>
      <c r="E199" s="1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45">
      <c r="A200" s="3"/>
      <c r="B200" s="27"/>
      <c r="C200" s="11"/>
      <c r="D200" s="23"/>
      <c r="E200" s="1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45">
      <c r="A201" s="3"/>
      <c r="B201" s="27"/>
      <c r="C201" s="11"/>
      <c r="D201" s="23"/>
      <c r="E201" s="1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45">
      <c r="A202" s="3"/>
      <c r="B202" s="11"/>
      <c r="C202" s="11"/>
      <c r="D202" s="11"/>
      <c r="E202" s="1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45">
      <c r="A203" s="3"/>
      <c r="B203" s="11"/>
      <c r="C203" s="11"/>
      <c r="D203" s="11"/>
      <c r="E203" s="1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45">
      <c r="A204" s="3"/>
      <c r="B204" s="11"/>
      <c r="C204" s="11"/>
      <c r="D204" s="11"/>
      <c r="E204" s="1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45">
      <c r="A205" s="3"/>
      <c r="B205" s="11"/>
      <c r="C205" s="11"/>
      <c r="D205" s="11"/>
      <c r="E205" s="1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45">
      <c r="A206" s="3"/>
      <c r="B206" s="11"/>
      <c r="C206" s="11"/>
      <c r="D206" s="11"/>
      <c r="E206" s="1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45">
      <c r="A207" s="3"/>
      <c r="B207" s="11"/>
      <c r="C207" s="11"/>
      <c r="D207" s="11"/>
      <c r="E207" s="1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45">
      <c r="A208" s="3"/>
      <c r="B208" s="11"/>
      <c r="C208" s="11"/>
      <c r="D208" s="11"/>
      <c r="E208" s="1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45">
      <c r="A209" s="3"/>
      <c r="B209" s="11"/>
      <c r="C209" s="11"/>
      <c r="D209" s="11"/>
      <c r="E209" s="1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45">
      <c r="A210" s="3"/>
      <c r="B210" s="11"/>
      <c r="C210" s="11"/>
      <c r="D210" s="11"/>
      <c r="E210" s="1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45">
      <c r="A211" s="3"/>
      <c r="B211" s="11"/>
      <c r="C211" s="11"/>
      <c r="D211" s="11"/>
      <c r="E211" s="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45">
      <c r="A212" s="3"/>
      <c r="B212" s="11"/>
      <c r="C212" s="11"/>
      <c r="D212" s="11"/>
      <c r="E212" s="1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45">
      <c r="A213" s="3"/>
      <c r="B213" s="11"/>
      <c r="C213" s="11"/>
      <c r="D213" s="11"/>
      <c r="E213" s="1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45">
      <c r="A214" s="3"/>
      <c r="B214" s="11"/>
      <c r="C214" s="11"/>
      <c r="D214" s="11"/>
      <c r="E214" s="1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45">
      <c r="A215" s="3"/>
      <c r="B215" s="11"/>
      <c r="C215" s="11"/>
      <c r="D215" s="11"/>
      <c r="E215" s="1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45">
      <c r="A216" s="3"/>
      <c r="B216" s="11"/>
      <c r="C216" s="11"/>
      <c r="D216" s="11"/>
      <c r="E216" s="1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45">
      <c r="A217" s="3"/>
      <c r="B217" s="11"/>
      <c r="C217" s="11"/>
      <c r="D217" s="11"/>
      <c r="E217" s="1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45">
      <c r="A218" s="3"/>
      <c r="B218" s="11"/>
      <c r="C218" s="11"/>
      <c r="D218" s="11"/>
      <c r="E218" s="1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45">
      <c r="A219" s="3"/>
      <c r="B219" s="11"/>
      <c r="C219" s="11"/>
      <c r="D219" s="11"/>
      <c r="E219" s="1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45">
      <c r="A220" s="3"/>
      <c r="B220" s="11"/>
      <c r="C220" s="11"/>
      <c r="D220" s="11"/>
      <c r="E220" s="1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45">
      <c r="A221" s="3"/>
      <c r="B221" s="11"/>
      <c r="C221" s="11"/>
      <c r="D221" s="11"/>
      <c r="E221" s="1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45">
      <c r="A222" s="3"/>
      <c r="B222" s="11"/>
      <c r="C222" s="11"/>
      <c r="D222" s="11"/>
      <c r="E222" s="1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45">
      <c r="A223" s="3"/>
      <c r="B223" s="11"/>
      <c r="C223" s="11"/>
      <c r="D223" s="11"/>
      <c r="E223" s="1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45">
      <c r="A224" s="3"/>
      <c r="B224" s="11"/>
      <c r="C224" s="11"/>
      <c r="D224" s="11"/>
      <c r="E224" s="1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45">
      <c r="A225" s="3"/>
      <c r="B225" s="11"/>
      <c r="C225" s="11"/>
      <c r="D225" s="11"/>
      <c r="E225" s="1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45">
      <c r="A226" s="3"/>
      <c r="B226" s="11"/>
      <c r="C226" s="11"/>
      <c r="D226" s="11"/>
      <c r="E226" s="1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45">
      <c r="A227" s="3"/>
      <c r="B227" s="11"/>
      <c r="C227" s="11"/>
      <c r="D227" s="11"/>
      <c r="E227" s="1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45">
      <c r="A228" s="3"/>
      <c r="B228" s="11"/>
      <c r="C228" s="11"/>
      <c r="D228" s="11"/>
      <c r="E228" s="1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45">
      <c r="A229" s="3"/>
      <c r="B229" s="11"/>
      <c r="C229" s="11"/>
      <c r="D229" s="11"/>
      <c r="E229" s="1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45">
      <c r="A230" s="3"/>
      <c r="B230" s="11"/>
      <c r="C230" s="11"/>
      <c r="D230" s="11"/>
      <c r="E230" s="1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45">
      <c r="A231" s="3"/>
      <c r="B231" s="11"/>
      <c r="C231" s="11"/>
      <c r="D231" s="11"/>
      <c r="E231" s="1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45">
      <c r="A232" s="3"/>
      <c r="B232" s="11"/>
      <c r="C232" s="11"/>
      <c r="D232" s="11"/>
      <c r="E232" s="1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45">
      <c r="A233" s="3"/>
      <c r="B233" s="11"/>
      <c r="C233" s="11"/>
      <c r="D233" s="11"/>
      <c r="E233" s="1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45">
      <c r="A234" s="3"/>
      <c r="B234" s="11"/>
      <c r="C234" s="11"/>
      <c r="D234" s="11"/>
      <c r="E234" s="1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45">
      <c r="A235" s="3"/>
      <c r="B235" s="11"/>
      <c r="C235" s="11"/>
      <c r="D235" s="11"/>
      <c r="E235" s="1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45">
      <c r="A236" s="3"/>
      <c r="B236" s="11"/>
      <c r="C236" s="11"/>
      <c r="D236" s="11"/>
      <c r="E236" s="1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45">
      <c r="A237" s="3"/>
      <c r="B237" s="11"/>
      <c r="C237" s="11"/>
      <c r="D237" s="11"/>
      <c r="E237" s="1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45">
      <c r="A238" s="3"/>
      <c r="B238" s="11"/>
      <c r="C238" s="11"/>
      <c r="D238" s="11"/>
      <c r="E238" s="1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45">
      <c r="A239" s="3"/>
      <c r="B239" s="11"/>
      <c r="C239" s="11"/>
      <c r="D239" s="11"/>
      <c r="E239" s="1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45">
      <c r="A240" s="3"/>
      <c r="B240" s="11"/>
      <c r="C240" s="11"/>
      <c r="D240" s="11"/>
      <c r="E240" s="1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45">
      <c r="A241" s="3"/>
      <c r="B241" s="11"/>
      <c r="C241" s="11"/>
      <c r="D241" s="11"/>
      <c r="E241" s="1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45">
      <c r="A242" s="3"/>
      <c r="B242" s="11"/>
      <c r="C242" s="11"/>
      <c r="D242" s="11"/>
      <c r="E242" s="1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45">
      <c r="A243" s="3"/>
      <c r="B243" s="11"/>
      <c r="C243" s="11"/>
      <c r="D243" s="11"/>
      <c r="E243" s="1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45">
      <c r="A244" s="3"/>
      <c r="B244" s="11"/>
      <c r="C244" s="11"/>
      <c r="D244" s="11"/>
      <c r="E244" s="1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45">
      <c r="A245" s="3"/>
      <c r="B245" s="11"/>
      <c r="C245" s="11"/>
      <c r="D245" s="11"/>
      <c r="E245" s="1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45">
      <c r="A246" s="3"/>
      <c r="B246" s="11"/>
      <c r="C246" s="11"/>
      <c r="D246" s="11"/>
      <c r="E246" s="1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45">
      <c r="A247" s="3"/>
      <c r="B247" s="11"/>
      <c r="C247" s="11"/>
      <c r="D247" s="11"/>
      <c r="E247" s="1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45">
      <c r="A248" s="3"/>
      <c r="B248" s="11"/>
      <c r="C248" s="11"/>
      <c r="D248" s="11"/>
      <c r="E248" s="1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45">
      <c r="A249" s="3"/>
      <c r="B249" s="11"/>
      <c r="C249" s="11"/>
      <c r="D249" s="11"/>
      <c r="E249" s="1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45">
      <c r="A250" s="3"/>
      <c r="B250" s="11"/>
      <c r="C250" s="11"/>
      <c r="D250" s="11"/>
      <c r="E250" s="1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45">
      <c r="B251" s="14"/>
      <c r="C251" s="14"/>
      <c r="D251" s="14"/>
      <c r="E251" s="14"/>
    </row>
  </sheetData>
  <mergeCells count="6">
    <mergeCell ref="B1:E1"/>
    <mergeCell ref="B3:C3"/>
    <mergeCell ref="C4:G4"/>
    <mergeCell ref="C5:G5"/>
    <mergeCell ref="B9:C9"/>
    <mergeCell ref="B11:D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Sheet1Before</vt:lpstr>
      <vt:lpstr>Welcome</vt:lpstr>
      <vt:lpstr>Transactions</vt:lpstr>
      <vt:lpstr>Dashboard</vt:lpstr>
      <vt:lpstr>Donations</vt:lpstr>
      <vt:lpstr>FollowUp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Subramanian</dc:creator>
  <cp:lastModifiedBy>Uma Subramanian</cp:lastModifiedBy>
  <dcterms:created xsi:type="dcterms:W3CDTF">2016-03-24T05:02:23Z</dcterms:created>
  <dcterms:modified xsi:type="dcterms:W3CDTF">2016-03-24T05:02:23Z</dcterms:modified>
</cp:coreProperties>
</file>