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DepthMaps\"/>
    </mc:Choice>
  </mc:AlternateContent>
  <xr:revisionPtr revIDLastSave="0" documentId="13_ncr:1_{471E108E-5640-4A17-94C9-F9E98DA17AA8}" xr6:coauthVersionLast="47" xr6:coauthVersionMax="47" xr10:uidLastSave="{00000000-0000-0000-0000-000000000000}"/>
  <bookViews>
    <workbookView xWindow="-120" yWindow="-120" windowWidth="29040" windowHeight="15840" activeTab="1" xr2:uid="{A60B6263-5EC6-4E52-B93A-1BC494533CA5}"/>
  </bookViews>
  <sheets>
    <sheet name="histogram" sheetId="4" r:id="rId1"/>
    <sheet name="final" sheetId="2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G10" i="2"/>
  <c r="G15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18" i="2"/>
  <c r="G8" i="2"/>
  <c r="G3" i="2"/>
  <c r="G4" i="2"/>
  <c r="G5" i="2"/>
  <c r="G6" i="2"/>
  <c r="G7" i="2"/>
  <c r="G9" i="2"/>
  <c r="G11" i="2"/>
  <c r="G12" i="2"/>
  <c r="G13" i="2"/>
  <c r="G14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  <c r="I17" i="2" l="1"/>
  <c r="I2" i="2"/>
</calcChain>
</file>

<file path=xl/sharedStrings.xml><?xml version="1.0" encoding="utf-8"?>
<sst xmlns="http://schemas.openxmlformats.org/spreadsheetml/2006/main" count="393" uniqueCount="178">
  <si>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</si>
  <si>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</si>
  <si>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</si>
  <si>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</si>
  <si>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</si>
  <si>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</si>
  <si>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</si>
  <si>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</si>
  <si>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</si>
  <si>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</si>
  <si>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</si>
  <si>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</si>
  <si>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</si>
  <si>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</si>
  <si>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</si>
  <si>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</si>
  <si>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</si>
  <si>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</si>
  <si>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</si>
  <si>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</si>
  <si>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</si>
  <si>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</si>
  <si>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</si>
  <si>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</si>
  <si>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</si>
  <si>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</si>
  <si>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</si>
  <si>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</si>
  <si>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</si>
  <si>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</si>
  <si>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</si>
  <si>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</si>
  <si>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</si>
  <si>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</si>
  <si>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</si>
  <si>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</si>
  <si>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</si>
  <si>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</si>
  <si>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</si>
  <si>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</si>
  <si>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</si>
  <si>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</si>
  <si>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</si>
  <si>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</si>
  <si>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</si>
  <si>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</si>
  <si>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</si>
  <si>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</si>
  <si>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</si>
  <si>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</si>
  <si>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</si>
  <si>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</si>
  <si>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</si>
  <si>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</si>
  <si>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</si>
  <si>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</si>
  <si>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</si>
  <si>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</si>
  <si>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</si>
  <si>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</si>
  <si>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</si>
  <si>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</si>
  <si>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</si>
  <si>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</si>
  <si>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</si>
  <si>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</si>
  <si>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</si>
  <si>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</si>
  <si>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</si>
  <si>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</si>
  <si>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</si>
  <si>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</si>
  <si>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</si>
  <si>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</si>
  <si>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</si>
  <si>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</si>
  <si>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</si>
  <si>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</si>
  <si>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</si>
  <si>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</si>
  <si>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</si>
  <si>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</si>
  <si>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</si>
  <si>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</si>
  <si>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</si>
  <si>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</si>
  <si>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</si>
  <si>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</si>
  <si>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</si>
  <si>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</si>
  <si>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</si>
  <si>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</si>
  <si>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</si>
  <si>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</si>
  <si>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</si>
  <si>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</si>
  <si>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</si>
  <si>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</si>
  <si>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</si>
  <si>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</si>
  <si>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</si>
  <si>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</si>
  <si>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</si>
  <si>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</si>
  <si>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</si>
  <si>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</si>
  <si>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</si>
  <si>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</si>
  <si>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</si>
  <si>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</si>
  <si>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</si>
  <si>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</si>
  <si>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</si>
  <si>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</si>
  <si>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</si>
  <si>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</si>
  <si>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</si>
  <si>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</si>
  <si>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</si>
  <si>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</si>
  <si>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</si>
  <si>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</si>
  <si>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</si>
  <si>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</si>
  <si>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</si>
  <si>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</si>
  <si>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</si>
  <si>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</si>
  <si>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</si>
  <si>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</si>
  <si>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</si>
  <si>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</si>
  <si>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</si>
  <si>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</si>
  <si>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</si>
  <si>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</si>
  <si>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</si>
  <si>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</si>
  <si>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</si>
  <si>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</si>
  <si>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</si>
  <si>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</si>
  <si>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</si>
  <si>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</si>
  <si>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</si>
  <si>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</si>
  <si>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</si>
  <si>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</si>
  <si>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</si>
  <si>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</si>
  <si>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</si>
  <si>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</si>
  <si>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</si>
  <si>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</si>
  <si>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</si>
  <si>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</si>
  <si>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</si>
  <si>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</si>
  <si>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</si>
  <si>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</si>
  <si>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</si>
  <si>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</si>
  <si>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</si>
  <si>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</si>
  <si>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</si>
  <si>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</si>
  <si>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</si>
  <si>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</si>
  <si>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</si>
  <si>
    <t>Grey Level</t>
  </si>
  <si>
    <t>Depth</t>
  </si>
  <si>
    <t>MAX</t>
  </si>
  <si>
    <t>MIN</t>
  </si>
  <si>
    <t>object-solid_18</t>
  </si>
  <si>
    <t>mean</t>
  </si>
  <si>
    <t>done</t>
  </si>
  <si>
    <t>stereopair</t>
  </si>
  <si>
    <t>depthmap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</si>
</sst>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3" borderId="0" xfId="0" applyFill="1"/>
    <xf numFmtId="0" fontId="0" fillId="3" borderId="5" xfId="0" applyFill="1" applyBorder="1"/>
    <xf numFmtId="0" fontId="0" fillId="3" borderId="1" xfId="0" applyFill="1" applyBorder="1"/>
    <xf numFmtId="0" fontId="1" fillId="0" borderId="11" xfId="0" applyFont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1" fillId="0" borderId="3" xfId="0" applyFont="1" applyBorder="1" applyAlignment="1">
      <alignment vertical="center" textRotation="90" wrapText="1"/>
    </xf>
    <xf numFmtId="0" fontId="0" fillId="3" borderId="3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4" xfId="0" applyFill="1" applyBorder="1"/>
    <xf numFmtId="0" fontId="1" fillId="0" borderId="9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73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72" dataDxfId="70" headerRowBorderDxfId="71" tableBorderDxfId="69" totalsRowBorderDxfId="68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>
      <calculatedColumnFormula>Table9[[#This Row],[max (mm)]]-Table9[[#This Row],[min (mm)]]</calculatedColumnFormula>
    </tableColumn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7" tableBorderDxfId="6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5" headerRowBorderDxfId="4" tableBorderDxfId="3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"/>
    <tableColumn id="3" xr3:uid="{E2A83526-83AF-442A-BC53-4A7E9897DAB0}" name="max (mm)" dataDxfId="1"/>
    <tableColumn id="4" xr3:uid="{8F424AB7-E597-407F-B3E1-9BF86EBEFDBC}" name="difference" dataDxfId="0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60" dataDxfId="58" headerRowBorderDxfId="59" tableBorderDxfId="57">
  <autoFilter ref="A17:G34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D18-C18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49" tableBorderDxfId="48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47"/>
    <tableColumn id="3" xr3:uid="{A4CB079B-C1BF-49E5-9E72-C6B10ACA17D3}" name="min (mm)" dataDxfId="46"/>
    <tableColumn id="4" xr3:uid="{64818F11-D8DC-41F8-B1FD-AE731B24F029}" name="max (mm)" dataDxfId="45"/>
    <tableColumn id="5" xr3:uid="{27E62C54-5B10-41EC-ADAA-AB63C0930484}" name="difference" dataDxfId="44">
      <calculatedColumnFormula>Table611[[#This Row],[max (mm)]]-Table611[[#This Row],[min (mm)]]</calculatedColumnFormula>
    </tableColumn>
    <tableColumn id="6" xr3:uid="{342D4F29-9773-46AB-AE2A-8E255DC903CB}" name="visible max" dataDxfId="43"/>
    <tableColumn id="7" xr3:uid="{86622D85-B5CA-43F2-9218-204C4A6CD32B}" name="visible range" dataDxfId="42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41" dataDxfId="39" headerRowBorderDxfId="40" tableBorderDxfId="38">
  <autoFilter ref="A60:G75" xr:uid="{D004EDFA-948D-4EB4-A7BD-7698CDD22208}"/>
  <tableColumns count="7">
    <tableColumn id="1" xr3:uid="{E0C98B60-AEE8-4106-98DF-C836FA204635}" name="Scene" dataDxfId="37"/>
    <tableColumn id="2" xr3:uid="{4A5CA146-6F44-4292-AE40-9C210702001D}" name="ID" dataDxfId="36"/>
    <tableColumn id="3" xr3:uid="{5BF1F243-5E74-4124-A4C6-50B3E8F4E9F7}" name="min (mm)" dataDxfId="35"/>
    <tableColumn id="4" xr3:uid="{D6E08EAF-5732-4845-A782-4200E1A6DF31}" name="max (mm)" dataDxfId="34"/>
    <tableColumn id="5" xr3:uid="{27AAF6CD-299E-4FA7-956A-A59501878BCF}" name="difference" dataDxfId="33">
      <calculatedColumnFormula>D61-C61</calculatedColumnFormula>
    </tableColumn>
    <tableColumn id="6" xr3:uid="{D0C20C5C-D18A-4D4E-8C35-9D2154952AA2}" name="visible max" dataDxfId="32"/>
    <tableColumn id="7" xr3:uid="{B4D1D7D5-609F-4DE3-8363-9CBC9B676053}" name="visible range" dataDxfId="31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0">
  <autoFilter ref="A1:E23" xr:uid="{3A449E8A-54D5-4F96-B244-604FFA469FAB}"/>
  <tableColumns count="5">
    <tableColumn id="1" xr3:uid="{55B9CB86-FFCE-4001-84E7-926E143A4754}" name="Object" dataDxfId="29"/>
    <tableColumn id="2" xr3:uid="{154C99C7-865E-4E8A-A7F6-E66DA111723A}" name="min (mm)"/>
    <tableColumn id="3" xr3:uid="{AE9CF431-6E41-4056-8560-A1AC568C7EBE}" name="max (mm)" dataDxfId="28"/>
    <tableColumn id="5" xr3:uid="{76DFDC72-E303-4FEC-BA19-A7B7905D48E6}" name="difference" dataDxfId="27"/>
    <tableColumn id="4" xr3:uid="{86CCC425-700A-4799-9101-C4A00D694DF1}" name="Name for Laurie" dataDxfId="26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5" headerRowBorderDxfId="24" tableBorderDxfId="23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2"/>
    <tableColumn id="3" xr3:uid="{3CB21645-326E-4574-AFB3-34F9791D5471}" name="max (mm)" dataDxfId="21"/>
    <tableColumn id="4" xr3:uid="{918C54AB-7387-4D94-AA80-5131BB40203A}" name="difference" dataDxfId="20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9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8"/>
    <tableColumn id="3" xr3:uid="{FB15EA57-A619-4964-9361-C1A3E27175D2}" name="max (mm)" dataDxfId="17"/>
    <tableColumn id="4" xr3:uid="{E1869867-A80E-41A7-B31F-522489EEE516}" name="difference" dataDxfId="16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5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4"/>
    <tableColumn id="3" xr3:uid="{8074353A-B484-4914-9393-50D4D9F35826}" name="max (mm)" dataDxfId="13"/>
    <tableColumn id="6" xr3:uid="{899C8A0F-DBCF-4438-A411-376E69E1AA2C}" name="difference" dataDxfId="12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1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0"/>
    <tableColumn id="5" xr3:uid="{83E3347B-3390-4FF2-A393-EE91BEFE460B}" name="max (mm)" dataDxfId="9"/>
    <tableColumn id="6" xr3:uid="{7B1D1000-160D-42F2-9CD5-738BA9E02C5D}" name="difference" dataDxfId="8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D86-D93F-4507-92E5-98F2DF597463}">
  <dimension ref="A1:BA16"/>
  <sheetViews>
    <sheetView topLeftCell="D1" workbookViewId="0">
      <selection activeCell="AI22" sqref="AI22"/>
    </sheetView>
  </sheetViews>
  <sheetFormatPr defaultRowHeight="15"/>
  <cols>
    <col min="1" max="1" width="4.140625" customWidth="1"/>
    <col min="2" max="2" width="10.5703125" customWidth="1"/>
    <col min="3" max="3" width="9.140625" customWidth="1"/>
    <col min="4" max="24" width="5" customWidth="1"/>
    <col min="25" max="25" width="6.85546875" customWidth="1"/>
    <col min="26" max="26" width="6.7109375" customWidth="1"/>
    <col min="27" max="27" width="6.42578125" customWidth="1"/>
    <col min="28" max="28" width="6" customWidth="1"/>
    <col min="29" max="29" width="6.42578125" customWidth="1"/>
    <col min="30" max="43" width="7.42578125" customWidth="1"/>
    <col min="44" max="44" width="6.7109375" customWidth="1"/>
    <col min="45" max="53" width="5" customWidth="1"/>
  </cols>
  <sheetData>
    <row r="1" spans="1:53">
      <c r="A1" s="3"/>
      <c r="B1" s="19" t="s">
        <v>169</v>
      </c>
      <c r="C1" s="22">
        <v>0</v>
      </c>
      <c r="D1" s="22">
        <v>5.0999999999999996</v>
      </c>
      <c r="E1" s="22">
        <v>10.199999999999999</v>
      </c>
      <c r="F1" s="22">
        <v>15.3</v>
      </c>
      <c r="G1" s="22">
        <v>20.399999999999999</v>
      </c>
      <c r="H1" s="22">
        <v>25.5</v>
      </c>
      <c r="I1" s="22">
        <v>30.6</v>
      </c>
      <c r="J1" s="22">
        <v>35.700000000000003</v>
      </c>
      <c r="K1" s="22">
        <v>40.799999999999997</v>
      </c>
      <c r="L1" s="22">
        <v>45.9</v>
      </c>
      <c r="M1" s="22">
        <v>51</v>
      </c>
      <c r="N1" s="22">
        <v>56.1</v>
      </c>
      <c r="O1" s="22">
        <v>61.2</v>
      </c>
      <c r="P1" s="22">
        <v>66.3</v>
      </c>
      <c r="Q1" s="22">
        <v>71.400000000000006</v>
      </c>
      <c r="R1" s="22">
        <v>76.5</v>
      </c>
      <c r="S1" s="22">
        <v>81.599999999999994</v>
      </c>
      <c r="T1" s="22">
        <v>86.7</v>
      </c>
      <c r="U1" s="22">
        <v>91.8</v>
      </c>
      <c r="V1" s="22">
        <v>96.9</v>
      </c>
      <c r="W1" s="22">
        <v>102</v>
      </c>
      <c r="X1" s="22">
        <v>107.1</v>
      </c>
      <c r="Y1" s="22">
        <v>112.2</v>
      </c>
      <c r="Z1" s="22">
        <v>117.3</v>
      </c>
      <c r="AA1" s="22">
        <v>122.4</v>
      </c>
      <c r="AB1" s="22">
        <v>127.5</v>
      </c>
      <c r="AC1" s="22">
        <v>132.6</v>
      </c>
      <c r="AD1" s="22">
        <v>137.69999999999999</v>
      </c>
      <c r="AE1" s="22">
        <v>142.80000000000001</v>
      </c>
      <c r="AF1" s="22">
        <v>147.9</v>
      </c>
      <c r="AG1" s="22">
        <v>153</v>
      </c>
      <c r="AH1" s="22">
        <v>158.1</v>
      </c>
      <c r="AI1" s="22">
        <v>163.19999999999999</v>
      </c>
      <c r="AJ1" s="22">
        <v>168.3</v>
      </c>
      <c r="AK1" s="22">
        <v>173.4</v>
      </c>
      <c r="AL1" s="22">
        <v>178.5</v>
      </c>
      <c r="AM1" s="22">
        <v>183.6</v>
      </c>
      <c r="AN1" s="22">
        <v>188.7</v>
      </c>
      <c r="AO1" s="22">
        <v>193.8</v>
      </c>
      <c r="AP1" s="22">
        <v>198.9</v>
      </c>
      <c r="AQ1" s="22">
        <v>204</v>
      </c>
      <c r="AR1" s="22">
        <v>209.1</v>
      </c>
      <c r="AS1" s="22">
        <v>214.2</v>
      </c>
      <c r="AT1" s="22">
        <v>219.3</v>
      </c>
      <c r="AU1" s="22">
        <v>224.4</v>
      </c>
      <c r="AV1" s="22">
        <v>229.5</v>
      </c>
      <c r="AW1" s="22">
        <v>234.6</v>
      </c>
      <c r="AX1" s="22">
        <v>239.7</v>
      </c>
      <c r="AY1" s="22">
        <v>244.8</v>
      </c>
      <c r="AZ1" s="22">
        <v>249.9</v>
      </c>
      <c r="BA1" s="22">
        <v>255</v>
      </c>
    </row>
    <row r="2" spans="1:53">
      <c r="A2" s="6"/>
      <c r="B2" s="19" t="s">
        <v>170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54" t="s">
        <v>171</v>
      </c>
      <c r="Z2" s="54"/>
      <c r="AA2" s="54"/>
      <c r="AB2" s="54"/>
      <c r="AC2" s="54"/>
      <c r="AD2" s="45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6" t="s">
        <v>172</v>
      </c>
      <c r="AS2" s="22"/>
      <c r="AT2" s="22"/>
      <c r="AU2" s="22"/>
      <c r="AV2" s="22"/>
      <c r="AW2" s="22"/>
      <c r="AX2" s="22"/>
      <c r="AY2" s="22"/>
      <c r="AZ2" s="22"/>
      <c r="BA2" s="22"/>
    </row>
    <row r="3" spans="1:53" ht="15" customHeight="1">
      <c r="A3" s="57" t="s">
        <v>25</v>
      </c>
      <c r="B3" s="48">
        <v>1</v>
      </c>
      <c r="C3">
        <v>5762223</v>
      </c>
      <c r="D3">
        <v>0</v>
      </c>
      <c r="E3">
        <v>0</v>
      </c>
      <c r="F3">
        <v>0</v>
      </c>
      <c r="G3">
        <v>6</v>
      </c>
      <c r="H3">
        <v>12</v>
      </c>
      <c r="I3">
        <v>15</v>
      </c>
      <c r="J3">
        <v>42</v>
      </c>
      <c r="K3">
        <v>54</v>
      </c>
      <c r="L3">
        <v>75</v>
      </c>
      <c r="M3">
        <v>126</v>
      </c>
      <c r="N3">
        <v>177</v>
      </c>
      <c r="O3">
        <v>264</v>
      </c>
      <c r="P3">
        <v>420</v>
      </c>
      <c r="Q3">
        <v>507</v>
      </c>
      <c r="R3">
        <v>741</v>
      </c>
      <c r="S3">
        <v>972</v>
      </c>
      <c r="T3">
        <v>1260</v>
      </c>
      <c r="U3">
        <v>1773</v>
      </c>
      <c r="V3">
        <v>1179</v>
      </c>
      <c r="W3">
        <v>1197</v>
      </c>
      <c r="X3">
        <v>1425</v>
      </c>
      <c r="Y3" s="55">
        <v>1530</v>
      </c>
      <c r="Z3" s="53">
        <v>1665</v>
      </c>
      <c r="AA3" s="53">
        <v>1995</v>
      </c>
      <c r="AB3" s="53">
        <v>2901</v>
      </c>
      <c r="AC3" s="53">
        <v>2952</v>
      </c>
      <c r="AD3" s="53">
        <v>3507</v>
      </c>
      <c r="AE3" s="53">
        <v>2973</v>
      </c>
      <c r="AF3" s="53">
        <v>1524</v>
      </c>
      <c r="AG3" s="53">
        <v>795</v>
      </c>
      <c r="AH3" s="53">
        <v>1392</v>
      </c>
      <c r="AI3" s="53">
        <v>4260</v>
      </c>
      <c r="AJ3" s="53">
        <v>9852</v>
      </c>
      <c r="AK3" s="53">
        <v>19605</v>
      </c>
      <c r="AL3" s="53">
        <v>40107</v>
      </c>
      <c r="AM3" s="53">
        <v>42897</v>
      </c>
      <c r="AN3" s="53">
        <v>52353</v>
      </c>
      <c r="AO3" s="53">
        <v>80643</v>
      </c>
      <c r="AP3" s="53">
        <v>91590</v>
      </c>
      <c r="AQ3" s="53">
        <v>84933</v>
      </c>
      <c r="AR3" s="56">
        <v>858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2">
        <v>0</v>
      </c>
    </row>
    <row r="4" spans="1:53">
      <c r="A4" s="58"/>
      <c r="B4" s="19">
        <v>2</v>
      </c>
      <c r="C4">
        <v>5682825</v>
      </c>
      <c r="D4">
        <v>0</v>
      </c>
      <c r="E4">
        <v>0</v>
      </c>
      <c r="F4">
        <v>9</v>
      </c>
      <c r="G4">
        <v>0</v>
      </c>
      <c r="H4">
        <v>15</v>
      </c>
      <c r="I4">
        <v>12</v>
      </c>
      <c r="J4">
        <v>15</v>
      </c>
      <c r="K4">
        <v>12</v>
      </c>
      <c r="L4">
        <v>21</v>
      </c>
      <c r="M4">
        <v>27</v>
      </c>
      <c r="N4">
        <v>21</v>
      </c>
      <c r="O4">
        <v>36</v>
      </c>
      <c r="P4">
        <v>33</v>
      </c>
      <c r="Q4">
        <v>138</v>
      </c>
      <c r="R4">
        <v>147</v>
      </c>
      <c r="S4">
        <v>123</v>
      </c>
      <c r="T4">
        <v>129</v>
      </c>
      <c r="U4">
        <v>105</v>
      </c>
      <c r="V4">
        <v>153</v>
      </c>
      <c r="W4">
        <v>138</v>
      </c>
      <c r="X4">
        <v>138</v>
      </c>
      <c r="Y4" s="46">
        <v>195</v>
      </c>
      <c r="Z4" s="45">
        <v>216</v>
      </c>
      <c r="AA4" s="45">
        <v>660</v>
      </c>
      <c r="AB4" s="45">
        <v>1215</v>
      </c>
      <c r="AC4" s="45">
        <v>1524</v>
      </c>
      <c r="AD4" s="45">
        <v>2235</v>
      </c>
      <c r="AE4" s="45">
        <v>3273</v>
      </c>
      <c r="AF4" s="45">
        <v>3840</v>
      </c>
      <c r="AG4" s="45">
        <v>4797</v>
      </c>
      <c r="AH4" s="45">
        <v>6084</v>
      </c>
      <c r="AI4" s="45">
        <v>6663</v>
      </c>
      <c r="AJ4" s="45">
        <v>8232</v>
      </c>
      <c r="AK4" s="45">
        <v>10416</v>
      </c>
      <c r="AL4" s="45">
        <v>20016</v>
      </c>
      <c r="AM4" s="45">
        <v>29313</v>
      </c>
      <c r="AN4" s="45">
        <v>61314</v>
      </c>
      <c r="AO4" s="45">
        <v>134529</v>
      </c>
      <c r="AP4" s="45">
        <v>198522</v>
      </c>
      <c r="AQ4" s="45">
        <v>43485</v>
      </c>
      <c r="AR4" s="47">
        <v>174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2">
        <v>0</v>
      </c>
    </row>
    <row r="5" spans="1:53">
      <c r="A5" s="58"/>
      <c r="B5" s="19">
        <v>3</v>
      </c>
      <c r="C5">
        <v>5421729</v>
      </c>
      <c r="D5">
        <v>15</v>
      </c>
      <c r="E5">
        <v>39</v>
      </c>
      <c r="F5">
        <v>87</v>
      </c>
      <c r="G5">
        <v>123</v>
      </c>
      <c r="H5">
        <v>222</v>
      </c>
      <c r="I5">
        <v>264</v>
      </c>
      <c r="J5">
        <v>306</v>
      </c>
      <c r="K5">
        <v>381</v>
      </c>
      <c r="L5">
        <v>465</v>
      </c>
      <c r="M5">
        <v>543</v>
      </c>
      <c r="N5">
        <v>633</v>
      </c>
      <c r="O5">
        <v>690</v>
      </c>
      <c r="P5">
        <v>735</v>
      </c>
      <c r="Q5">
        <v>636</v>
      </c>
      <c r="R5">
        <v>540</v>
      </c>
      <c r="S5">
        <v>327</v>
      </c>
      <c r="T5">
        <v>285</v>
      </c>
      <c r="U5">
        <v>201</v>
      </c>
      <c r="V5">
        <v>192</v>
      </c>
      <c r="W5">
        <v>189</v>
      </c>
      <c r="X5">
        <v>141</v>
      </c>
      <c r="Y5" s="46">
        <v>69</v>
      </c>
      <c r="Z5" s="45">
        <v>27</v>
      </c>
      <c r="AA5" s="45">
        <v>45</v>
      </c>
      <c r="AB5" s="45">
        <v>369</v>
      </c>
      <c r="AC5" s="45">
        <v>900</v>
      </c>
      <c r="AD5" s="45">
        <v>2007</v>
      </c>
      <c r="AE5" s="45">
        <v>10185</v>
      </c>
      <c r="AF5" s="45">
        <v>19884</v>
      </c>
      <c r="AG5" s="45">
        <v>27591</v>
      </c>
      <c r="AH5" s="45">
        <v>38193</v>
      </c>
      <c r="AI5" s="45">
        <v>39960</v>
      </c>
      <c r="AJ5" s="45">
        <v>50376</v>
      </c>
      <c r="AK5" s="45">
        <v>53457</v>
      </c>
      <c r="AL5" s="45">
        <v>83187</v>
      </c>
      <c r="AM5" s="45">
        <v>87684</v>
      </c>
      <c r="AN5" s="45">
        <v>96792</v>
      </c>
      <c r="AO5" s="45">
        <v>115146</v>
      </c>
      <c r="AP5" s="45">
        <v>102303</v>
      </c>
      <c r="AQ5" s="45">
        <v>62847</v>
      </c>
      <c r="AR5" s="47">
        <v>1035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s="2">
        <v>0</v>
      </c>
    </row>
    <row r="6" spans="1:53">
      <c r="A6" s="58"/>
      <c r="B6" s="19">
        <v>4</v>
      </c>
      <c r="C6">
        <v>5861466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18</v>
      </c>
      <c r="K6">
        <v>0</v>
      </c>
      <c r="L6">
        <v>24</v>
      </c>
      <c r="M6">
        <v>45</v>
      </c>
      <c r="N6">
        <v>66</v>
      </c>
      <c r="O6">
        <v>99</v>
      </c>
      <c r="P6">
        <v>129</v>
      </c>
      <c r="Q6">
        <v>87</v>
      </c>
      <c r="R6">
        <v>138</v>
      </c>
      <c r="S6">
        <v>189</v>
      </c>
      <c r="T6">
        <v>219</v>
      </c>
      <c r="U6">
        <v>171</v>
      </c>
      <c r="V6">
        <v>36</v>
      </c>
      <c r="W6">
        <v>0</v>
      </c>
      <c r="X6">
        <v>3</v>
      </c>
      <c r="Y6" s="46">
        <v>0</v>
      </c>
      <c r="Z6" s="45">
        <v>33</v>
      </c>
      <c r="AA6" s="45">
        <v>273</v>
      </c>
      <c r="AB6" s="45">
        <v>789</v>
      </c>
      <c r="AC6" s="45">
        <v>1251</v>
      </c>
      <c r="AD6" s="45">
        <v>2646</v>
      </c>
      <c r="AE6" s="45">
        <v>3183</v>
      </c>
      <c r="AF6" s="45">
        <v>2985</v>
      </c>
      <c r="AG6" s="45">
        <v>3042</v>
      </c>
      <c r="AH6" s="45">
        <v>4125</v>
      </c>
      <c r="AI6" s="45">
        <v>4116</v>
      </c>
      <c r="AJ6" s="45">
        <v>6744</v>
      </c>
      <c r="AK6" s="45">
        <v>13401</v>
      </c>
      <c r="AL6" s="45">
        <v>22899</v>
      </c>
      <c r="AM6" s="45">
        <v>27789</v>
      </c>
      <c r="AN6" s="45">
        <v>48195</v>
      </c>
      <c r="AO6" s="45">
        <v>72021</v>
      </c>
      <c r="AP6" s="45">
        <v>82953</v>
      </c>
      <c r="AQ6" s="45">
        <v>60855</v>
      </c>
      <c r="AR6" s="47">
        <v>810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2">
        <v>0</v>
      </c>
    </row>
    <row r="7" spans="1:53">
      <c r="A7" s="58"/>
      <c r="B7" s="19">
        <v>6</v>
      </c>
      <c r="C7">
        <v>5908230</v>
      </c>
      <c r="D7">
        <v>0</v>
      </c>
      <c r="E7">
        <v>0</v>
      </c>
      <c r="F7">
        <v>3</v>
      </c>
      <c r="G7">
        <v>3</v>
      </c>
      <c r="H7">
        <v>3</v>
      </c>
      <c r="I7">
        <v>15</v>
      </c>
      <c r="J7">
        <v>15</v>
      </c>
      <c r="K7">
        <v>21</v>
      </c>
      <c r="L7">
        <v>24</v>
      </c>
      <c r="M7">
        <v>33</v>
      </c>
      <c r="N7">
        <v>57</v>
      </c>
      <c r="O7">
        <v>93</v>
      </c>
      <c r="P7">
        <v>165</v>
      </c>
      <c r="Q7">
        <v>276</v>
      </c>
      <c r="R7">
        <v>381</v>
      </c>
      <c r="S7">
        <v>534</v>
      </c>
      <c r="T7">
        <v>720</v>
      </c>
      <c r="U7">
        <v>1161</v>
      </c>
      <c r="V7">
        <v>1818</v>
      </c>
      <c r="W7">
        <v>2778</v>
      </c>
      <c r="X7">
        <v>3690</v>
      </c>
      <c r="Y7" s="46">
        <v>4143</v>
      </c>
      <c r="Z7" s="45">
        <v>4605</v>
      </c>
      <c r="AA7" s="45">
        <v>5592</v>
      </c>
      <c r="AB7" s="45">
        <v>8994</v>
      </c>
      <c r="AC7" s="45">
        <v>9378</v>
      </c>
      <c r="AD7" s="45">
        <v>14685</v>
      </c>
      <c r="AE7" s="45">
        <v>13740</v>
      </c>
      <c r="AF7" s="45">
        <v>15867</v>
      </c>
      <c r="AG7" s="45">
        <v>19236</v>
      </c>
      <c r="AH7" s="45">
        <v>21837</v>
      </c>
      <c r="AI7" s="45">
        <v>22362</v>
      </c>
      <c r="AJ7" s="45">
        <v>25977</v>
      </c>
      <c r="AK7" s="45">
        <v>32052</v>
      </c>
      <c r="AL7" s="45">
        <v>14775</v>
      </c>
      <c r="AM7" s="45">
        <v>13359</v>
      </c>
      <c r="AN7" s="45">
        <v>16686</v>
      </c>
      <c r="AO7" s="45">
        <v>15447</v>
      </c>
      <c r="AP7" s="45">
        <v>17835</v>
      </c>
      <c r="AQ7" s="45">
        <v>24168</v>
      </c>
      <c r="AR7" s="47">
        <v>42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2">
        <v>0</v>
      </c>
    </row>
    <row r="8" spans="1:53">
      <c r="A8" s="58"/>
      <c r="B8" s="19">
        <v>7</v>
      </c>
      <c r="C8">
        <v>5575407</v>
      </c>
      <c r="D8">
        <v>3</v>
      </c>
      <c r="E8">
        <v>3</v>
      </c>
      <c r="F8">
        <v>6</v>
      </c>
      <c r="G8">
        <v>9</v>
      </c>
      <c r="H8">
        <v>24</v>
      </c>
      <c r="I8">
        <v>3</v>
      </c>
      <c r="J8">
        <v>18</v>
      </c>
      <c r="K8">
        <v>24</v>
      </c>
      <c r="L8">
        <v>36</v>
      </c>
      <c r="M8">
        <v>36</v>
      </c>
      <c r="N8">
        <v>15</v>
      </c>
      <c r="O8">
        <v>33</v>
      </c>
      <c r="P8">
        <v>18</v>
      </c>
      <c r="Q8">
        <v>66</v>
      </c>
      <c r="R8">
        <v>153</v>
      </c>
      <c r="S8">
        <v>141</v>
      </c>
      <c r="T8">
        <v>174</v>
      </c>
      <c r="U8">
        <v>234</v>
      </c>
      <c r="V8">
        <v>321</v>
      </c>
      <c r="W8">
        <v>423</v>
      </c>
      <c r="X8">
        <v>600</v>
      </c>
      <c r="Y8" s="46">
        <v>783</v>
      </c>
      <c r="Z8" s="45">
        <v>945</v>
      </c>
      <c r="AA8" s="45">
        <v>1206</v>
      </c>
      <c r="AB8" s="45">
        <v>1938</v>
      </c>
      <c r="AC8" s="45">
        <v>2283</v>
      </c>
      <c r="AD8" s="45">
        <v>3138</v>
      </c>
      <c r="AE8" s="45">
        <v>4482</v>
      </c>
      <c r="AF8" s="45">
        <v>6726</v>
      </c>
      <c r="AG8" s="45">
        <v>10029</v>
      </c>
      <c r="AH8" s="45">
        <v>11541</v>
      </c>
      <c r="AI8" s="45">
        <v>13848</v>
      </c>
      <c r="AJ8" s="45">
        <v>18030</v>
      </c>
      <c r="AK8" s="45">
        <v>23208</v>
      </c>
      <c r="AL8" s="45">
        <v>36228</v>
      </c>
      <c r="AM8" s="45">
        <v>41673</v>
      </c>
      <c r="AN8" s="45">
        <v>57783</v>
      </c>
      <c r="AO8" s="45">
        <v>85827</v>
      </c>
      <c r="AP8" s="45">
        <v>132150</v>
      </c>
      <c r="AQ8" s="45">
        <v>189495</v>
      </c>
      <c r="AR8" s="47">
        <v>1740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2">
        <v>0</v>
      </c>
    </row>
    <row r="9" spans="1:53">
      <c r="A9" s="58"/>
      <c r="B9" s="19">
        <v>8</v>
      </c>
      <c r="C9">
        <v>5746935</v>
      </c>
      <c r="D9">
        <v>0</v>
      </c>
      <c r="E9">
        <v>3</v>
      </c>
      <c r="F9">
        <v>0</v>
      </c>
      <c r="G9">
        <v>3</v>
      </c>
      <c r="H9">
        <v>3</v>
      </c>
      <c r="I9">
        <v>12</v>
      </c>
      <c r="J9">
        <v>39</v>
      </c>
      <c r="K9">
        <v>93</v>
      </c>
      <c r="L9">
        <v>90</v>
      </c>
      <c r="M9">
        <v>147</v>
      </c>
      <c r="N9">
        <v>210</v>
      </c>
      <c r="O9">
        <v>285</v>
      </c>
      <c r="P9">
        <v>363</v>
      </c>
      <c r="Q9">
        <v>453</v>
      </c>
      <c r="R9">
        <v>621</v>
      </c>
      <c r="S9">
        <v>624</v>
      </c>
      <c r="T9">
        <v>681</v>
      </c>
      <c r="U9">
        <v>741</v>
      </c>
      <c r="V9">
        <v>819</v>
      </c>
      <c r="W9">
        <v>780</v>
      </c>
      <c r="X9">
        <v>705</v>
      </c>
      <c r="Y9" s="46">
        <v>726</v>
      </c>
      <c r="Z9" s="45">
        <v>663</v>
      </c>
      <c r="AA9" s="45">
        <v>522</v>
      </c>
      <c r="AB9" s="45">
        <v>690</v>
      </c>
      <c r="AC9" s="45">
        <v>654</v>
      </c>
      <c r="AD9" s="45">
        <v>519</v>
      </c>
      <c r="AE9" s="45">
        <v>552</v>
      </c>
      <c r="AF9" s="45">
        <v>681</v>
      </c>
      <c r="AG9" s="45">
        <v>687</v>
      </c>
      <c r="AH9" s="45">
        <v>1197</v>
      </c>
      <c r="AI9" s="45">
        <v>1818</v>
      </c>
      <c r="AJ9" s="45">
        <v>2784</v>
      </c>
      <c r="AK9" s="45">
        <v>4257</v>
      </c>
      <c r="AL9" s="45">
        <v>9225</v>
      </c>
      <c r="AM9" s="45">
        <v>16671</v>
      </c>
      <c r="AN9" s="45">
        <v>36699</v>
      </c>
      <c r="AO9" s="45">
        <v>87156</v>
      </c>
      <c r="AP9" s="45">
        <v>153768</v>
      </c>
      <c r="AQ9" s="45">
        <v>146343</v>
      </c>
      <c r="AR9" s="47">
        <v>1581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2">
        <v>0</v>
      </c>
    </row>
    <row r="10" spans="1:53">
      <c r="A10" s="58"/>
      <c r="B10" s="19">
        <v>9</v>
      </c>
      <c r="C10">
        <v>6014433</v>
      </c>
      <c r="D10">
        <v>3</v>
      </c>
      <c r="E10">
        <v>6</v>
      </c>
      <c r="F10">
        <v>9</v>
      </c>
      <c r="G10">
        <v>6</v>
      </c>
      <c r="H10">
        <v>15</v>
      </c>
      <c r="I10">
        <v>24</v>
      </c>
      <c r="J10">
        <v>33</v>
      </c>
      <c r="K10">
        <v>54</v>
      </c>
      <c r="L10">
        <v>81</v>
      </c>
      <c r="M10">
        <v>90</v>
      </c>
      <c r="N10">
        <v>114</v>
      </c>
      <c r="O10">
        <v>153</v>
      </c>
      <c r="P10">
        <v>144</v>
      </c>
      <c r="Q10">
        <v>216</v>
      </c>
      <c r="R10">
        <v>243</v>
      </c>
      <c r="S10">
        <v>276</v>
      </c>
      <c r="T10">
        <v>288</v>
      </c>
      <c r="U10">
        <v>297</v>
      </c>
      <c r="V10">
        <v>357</v>
      </c>
      <c r="W10">
        <v>360</v>
      </c>
      <c r="X10">
        <v>435</v>
      </c>
      <c r="Y10" s="46">
        <v>459</v>
      </c>
      <c r="Z10" s="45">
        <v>531</v>
      </c>
      <c r="AA10" s="45">
        <v>621</v>
      </c>
      <c r="AB10" s="45">
        <v>810</v>
      </c>
      <c r="AC10" s="45">
        <v>825</v>
      </c>
      <c r="AD10" s="45">
        <v>996</v>
      </c>
      <c r="AE10" s="45">
        <v>1167</v>
      </c>
      <c r="AF10" s="45">
        <v>1377</v>
      </c>
      <c r="AG10" s="45">
        <v>1572</v>
      </c>
      <c r="AH10" s="45">
        <v>1632</v>
      </c>
      <c r="AI10" s="45">
        <v>2193</v>
      </c>
      <c r="AJ10" s="45">
        <v>3996</v>
      </c>
      <c r="AK10" s="45">
        <v>6504</v>
      </c>
      <c r="AL10" s="45">
        <v>15504</v>
      </c>
      <c r="AM10" s="45">
        <v>18927</v>
      </c>
      <c r="AN10" s="45">
        <v>14136</v>
      </c>
      <c r="AO10" s="45">
        <v>21051</v>
      </c>
      <c r="AP10" s="45">
        <v>54135</v>
      </c>
      <c r="AQ10" s="45">
        <v>56430</v>
      </c>
      <c r="AR10" s="47">
        <v>297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2">
        <v>0</v>
      </c>
    </row>
    <row r="11" spans="1:53">
      <c r="A11" s="58"/>
      <c r="B11" s="19">
        <v>14</v>
      </c>
      <c r="C11">
        <v>5642202</v>
      </c>
      <c r="D11">
        <v>0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3</v>
      </c>
      <c r="L11">
        <v>6</v>
      </c>
      <c r="M11">
        <v>3</v>
      </c>
      <c r="N11">
        <v>6</v>
      </c>
      <c r="O11">
        <v>21</v>
      </c>
      <c r="P11">
        <v>3</v>
      </c>
      <c r="Q11">
        <v>15</v>
      </c>
      <c r="R11">
        <v>30</v>
      </c>
      <c r="S11">
        <v>24</v>
      </c>
      <c r="T11">
        <v>30</v>
      </c>
      <c r="U11">
        <v>45</v>
      </c>
      <c r="V11">
        <v>60</v>
      </c>
      <c r="W11">
        <v>96</v>
      </c>
      <c r="X11">
        <v>126</v>
      </c>
      <c r="Y11" s="46">
        <v>153</v>
      </c>
      <c r="Z11" s="45">
        <v>219</v>
      </c>
      <c r="AA11" s="45">
        <v>258</v>
      </c>
      <c r="AB11" s="45">
        <v>480</v>
      </c>
      <c r="AC11" s="45">
        <v>663</v>
      </c>
      <c r="AD11" s="45">
        <v>903</v>
      </c>
      <c r="AE11" s="45">
        <v>1116</v>
      </c>
      <c r="AF11" s="45">
        <v>1434</v>
      </c>
      <c r="AG11" s="45">
        <v>1749</v>
      </c>
      <c r="AH11" s="45">
        <v>2913</v>
      </c>
      <c r="AI11" s="45">
        <v>4491</v>
      </c>
      <c r="AJ11" s="45">
        <v>7227</v>
      </c>
      <c r="AK11" s="45">
        <v>12756</v>
      </c>
      <c r="AL11" s="45">
        <v>28077</v>
      </c>
      <c r="AM11" s="45">
        <v>65586</v>
      </c>
      <c r="AN11" s="45">
        <v>107610</v>
      </c>
      <c r="AO11" s="45">
        <v>169998</v>
      </c>
      <c r="AP11" s="45">
        <v>156396</v>
      </c>
      <c r="AQ11" s="45">
        <v>16059</v>
      </c>
      <c r="AR11" s="47">
        <v>36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2">
        <v>0</v>
      </c>
    </row>
    <row r="12" spans="1:53">
      <c r="A12" s="58"/>
      <c r="B12" s="19">
        <v>16</v>
      </c>
      <c r="C12">
        <v>6007881</v>
      </c>
      <c r="D12">
        <v>18</v>
      </c>
      <c r="E12">
        <v>39</v>
      </c>
      <c r="F12">
        <v>66</v>
      </c>
      <c r="G12">
        <v>72</v>
      </c>
      <c r="H12">
        <v>147</v>
      </c>
      <c r="I12">
        <v>144</v>
      </c>
      <c r="J12">
        <v>201</v>
      </c>
      <c r="K12">
        <v>255</v>
      </c>
      <c r="L12">
        <v>324</v>
      </c>
      <c r="M12">
        <v>384</v>
      </c>
      <c r="N12">
        <v>465</v>
      </c>
      <c r="O12">
        <v>723</v>
      </c>
      <c r="P12">
        <v>675</v>
      </c>
      <c r="Q12">
        <v>567</v>
      </c>
      <c r="R12">
        <v>627</v>
      </c>
      <c r="S12">
        <v>519</v>
      </c>
      <c r="T12">
        <v>405</v>
      </c>
      <c r="U12">
        <v>345</v>
      </c>
      <c r="V12">
        <v>132</v>
      </c>
      <c r="W12">
        <v>84</v>
      </c>
      <c r="X12">
        <v>72</v>
      </c>
      <c r="Y12" s="46">
        <v>51</v>
      </c>
      <c r="Z12" s="45">
        <v>114</v>
      </c>
      <c r="AA12" s="45">
        <v>336</v>
      </c>
      <c r="AB12" s="45">
        <v>1041</v>
      </c>
      <c r="AC12" s="45">
        <v>1524</v>
      </c>
      <c r="AD12" s="45">
        <v>2340</v>
      </c>
      <c r="AE12" s="45">
        <v>4089</v>
      </c>
      <c r="AF12" s="45">
        <v>8661</v>
      </c>
      <c r="AG12" s="45">
        <v>6804</v>
      </c>
      <c r="AH12" s="45">
        <v>5556</v>
      </c>
      <c r="AI12" s="45">
        <v>8727</v>
      </c>
      <c r="AJ12" s="45">
        <v>9624</v>
      </c>
      <c r="AK12" s="45">
        <v>13248</v>
      </c>
      <c r="AL12" s="45">
        <v>17871</v>
      </c>
      <c r="AM12" s="45">
        <v>41505</v>
      </c>
      <c r="AN12" s="45">
        <v>30234</v>
      </c>
      <c r="AO12" s="45">
        <v>29877</v>
      </c>
      <c r="AP12" s="45">
        <v>15603</v>
      </c>
      <c r="AQ12" s="45">
        <v>9423</v>
      </c>
      <c r="AR12" s="47">
        <v>27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2">
        <v>0</v>
      </c>
    </row>
    <row r="13" spans="1:53">
      <c r="A13" s="58"/>
      <c r="B13" s="19">
        <v>17</v>
      </c>
      <c r="C13">
        <v>5708397</v>
      </c>
      <c r="D13">
        <v>0</v>
      </c>
      <c r="E13">
        <v>45</v>
      </c>
      <c r="F13">
        <v>21</v>
      </c>
      <c r="G13">
        <v>90</v>
      </c>
      <c r="H13">
        <v>66</v>
      </c>
      <c r="I13">
        <v>132</v>
      </c>
      <c r="J13">
        <v>162</v>
      </c>
      <c r="K13">
        <v>186</v>
      </c>
      <c r="L13">
        <v>267</v>
      </c>
      <c r="M13">
        <v>327</v>
      </c>
      <c r="N13">
        <v>408</v>
      </c>
      <c r="O13">
        <v>477</v>
      </c>
      <c r="P13">
        <v>594</v>
      </c>
      <c r="Q13">
        <v>675</v>
      </c>
      <c r="R13">
        <v>1008</v>
      </c>
      <c r="S13">
        <v>1476</v>
      </c>
      <c r="T13">
        <v>2385</v>
      </c>
      <c r="U13">
        <v>1560</v>
      </c>
      <c r="V13">
        <v>1194</v>
      </c>
      <c r="W13">
        <v>1065</v>
      </c>
      <c r="X13">
        <v>957</v>
      </c>
      <c r="Y13" s="46">
        <v>705</v>
      </c>
      <c r="Z13" s="45">
        <v>543</v>
      </c>
      <c r="AA13" s="45">
        <v>645</v>
      </c>
      <c r="AB13" s="45">
        <v>969</v>
      </c>
      <c r="AC13" s="45">
        <v>1047</v>
      </c>
      <c r="AD13" s="45">
        <v>840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12</v>
      </c>
      <c r="AK13" s="45">
        <v>102</v>
      </c>
      <c r="AL13" s="45">
        <v>8031</v>
      </c>
      <c r="AM13" s="45">
        <v>12927</v>
      </c>
      <c r="AN13" s="45">
        <v>36036</v>
      </c>
      <c r="AO13" s="45">
        <v>80724</v>
      </c>
      <c r="AP13" s="45">
        <v>165849</v>
      </c>
      <c r="AQ13" s="45">
        <v>190725</v>
      </c>
      <c r="AR13" s="47">
        <v>153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2">
        <v>0</v>
      </c>
    </row>
    <row r="14" spans="1:53">
      <c r="A14" s="58"/>
      <c r="B14" s="19">
        <v>18</v>
      </c>
      <c r="C14">
        <v>5959452</v>
      </c>
      <c r="D14">
        <v>0</v>
      </c>
      <c r="E14">
        <v>3</v>
      </c>
      <c r="F14">
        <v>6</v>
      </c>
      <c r="G14">
        <v>6</v>
      </c>
      <c r="H14">
        <v>27</v>
      </c>
      <c r="I14">
        <v>33</v>
      </c>
      <c r="J14">
        <v>48</v>
      </c>
      <c r="K14">
        <v>66</v>
      </c>
      <c r="L14">
        <v>135</v>
      </c>
      <c r="M14">
        <v>150</v>
      </c>
      <c r="N14">
        <v>216</v>
      </c>
      <c r="O14">
        <v>339</v>
      </c>
      <c r="P14">
        <v>519</v>
      </c>
      <c r="Q14">
        <v>822</v>
      </c>
      <c r="R14">
        <v>1359</v>
      </c>
      <c r="S14">
        <v>1680</v>
      </c>
      <c r="T14">
        <v>2490</v>
      </c>
      <c r="U14">
        <v>1560</v>
      </c>
      <c r="V14">
        <v>1287</v>
      </c>
      <c r="W14">
        <v>1578</v>
      </c>
      <c r="X14">
        <v>1794</v>
      </c>
      <c r="Y14" s="46">
        <v>1920</v>
      </c>
      <c r="Z14" s="45">
        <v>2055</v>
      </c>
      <c r="AA14" s="45">
        <v>2202</v>
      </c>
      <c r="AB14" s="45">
        <v>2805</v>
      </c>
      <c r="AC14" s="45">
        <v>2619</v>
      </c>
      <c r="AD14" s="45">
        <v>2883</v>
      </c>
      <c r="AE14" s="45">
        <v>3654</v>
      </c>
      <c r="AF14" s="45">
        <v>6594</v>
      </c>
      <c r="AG14" s="45">
        <v>9399</v>
      </c>
      <c r="AH14" s="45">
        <v>13488</v>
      </c>
      <c r="AI14" s="45">
        <v>23322</v>
      </c>
      <c r="AJ14" s="45">
        <v>32865</v>
      </c>
      <c r="AK14" s="45">
        <v>20874</v>
      </c>
      <c r="AL14" s="45">
        <v>20634</v>
      </c>
      <c r="AM14" s="45">
        <v>19488</v>
      </c>
      <c r="AN14" s="45">
        <v>22491</v>
      </c>
      <c r="AO14" s="45">
        <v>24177</v>
      </c>
      <c r="AP14" s="45">
        <v>21012</v>
      </c>
      <c r="AQ14" s="45">
        <v>14490</v>
      </c>
      <c r="AR14" s="47">
        <v>258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2">
        <v>0</v>
      </c>
    </row>
    <row r="15" spans="1:53">
      <c r="A15" s="59"/>
      <c r="B15" s="15">
        <v>19</v>
      </c>
      <c r="C15">
        <v>5659911</v>
      </c>
      <c r="D15">
        <v>0</v>
      </c>
      <c r="E15">
        <v>0</v>
      </c>
      <c r="F15">
        <v>0</v>
      </c>
      <c r="G15">
        <v>3</v>
      </c>
      <c r="H15">
        <v>3</v>
      </c>
      <c r="I15">
        <v>3</v>
      </c>
      <c r="J15">
        <v>3</v>
      </c>
      <c r="K15">
        <v>0</v>
      </c>
      <c r="L15">
        <v>3</v>
      </c>
      <c r="M15">
        <v>0</v>
      </c>
      <c r="N15">
        <v>12</v>
      </c>
      <c r="O15">
        <v>39</v>
      </c>
      <c r="P15">
        <v>48</v>
      </c>
      <c r="Q15">
        <v>45</v>
      </c>
      <c r="R15">
        <v>66</v>
      </c>
      <c r="S15">
        <v>60</v>
      </c>
      <c r="T15">
        <v>147</v>
      </c>
      <c r="U15">
        <v>219</v>
      </c>
      <c r="V15">
        <v>300</v>
      </c>
      <c r="W15">
        <v>393</v>
      </c>
      <c r="X15">
        <v>630</v>
      </c>
      <c r="Y15" s="50">
        <v>765</v>
      </c>
      <c r="Z15" s="49">
        <v>948</v>
      </c>
      <c r="AA15" s="49">
        <v>1236</v>
      </c>
      <c r="AB15" s="49">
        <v>2091</v>
      </c>
      <c r="AC15" s="49">
        <v>2208</v>
      </c>
      <c r="AD15" s="49">
        <v>2916</v>
      </c>
      <c r="AE15" s="49">
        <v>3684</v>
      </c>
      <c r="AF15" s="49">
        <v>4647</v>
      </c>
      <c r="AG15" s="49">
        <v>6183</v>
      </c>
      <c r="AH15" s="49">
        <v>7902</v>
      </c>
      <c r="AI15" s="49">
        <v>10431</v>
      </c>
      <c r="AJ15" s="49">
        <v>13887</v>
      </c>
      <c r="AK15" s="49">
        <v>19059</v>
      </c>
      <c r="AL15" s="49">
        <v>33129</v>
      </c>
      <c r="AM15" s="49">
        <v>44490</v>
      </c>
      <c r="AN15" s="49">
        <v>68196</v>
      </c>
      <c r="AO15" s="49">
        <v>83412</v>
      </c>
      <c r="AP15" s="49">
        <v>119613</v>
      </c>
      <c r="AQ15" s="49">
        <v>132912</v>
      </c>
      <c r="AR15" s="51">
        <v>1206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s="2">
        <v>0</v>
      </c>
    </row>
    <row r="16" spans="1:53" s="4" customFormat="1">
      <c r="A16" s="52"/>
      <c r="B16" s="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</sheetData>
  <mergeCells count="1">
    <mergeCell ref="A3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L79"/>
  <sheetViews>
    <sheetView tabSelected="1" workbookViewId="0">
      <selection activeCell="J4" sqref="J4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9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  <c r="H2" t="s">
        <v>174</v>
      </c>
      <c r="I2">
        <f>AVERAGE(Table9[visible range])</f>
        <v>136.06099999999998</v>
      </c>
    </row>
    <row r="3" spans="1:9" ht="15.75" thickTop="1">
      <c r="A3" s="31" t="s">
        <v>1</v>
      </c>
      <c r="B3" s="31" t="s">
        <v>94</v>
      </c>
      <c r="C3" s="32">
        <v>0</v>
      </c>
      <c r="D3" s="33">
        <v>195.12</v>
      </c>
      <c r="E3" s="33">
        <f>Table9[[#This Row],[max (mm)]]-Table9[[#This Row],[min (mm)]]</f>
        <v>195.12</v>
      </c>
      <c r="F3" s="31">
        <v>179.68</v>
      </c>
      <c r="G3" s="30">
        <f t="shared" ref="G3:G15" si="0">F3-C3</f>
        <v>179.68</v>
      </c>
    </row>
    <row r="4" spans="1:9">
      <c r="A4" s="31" t="s">
        <v>2</v>
      </c>
      <c r="B4" s="31" t="s">
        <v>95</v>
      </c>
      <c r="C4" s="32">
        <v>0</v>
      </c>
      <c r="D4" s="33">
        <v>175.82</v>
      </c>
      <c r="E4" s="33">
        <f>Table9[[#This Row],[max (mm)]]-Table9[[#This Row],[min (mm)]]</f>
        <v>175.82</v>
      </c>
      <c r="F4" s="31">
        <v>157.1</v>
      </c>
      <c r="G4" s="30">
        <f t="shared" si="0"/>
        <v>157.1</v>
      </c>
    </row>
    <row r="5" spans="1:9">
      <c r="A5" s="31" t="s">
        <v>3</v>
      </c>
      <c r="B5" s="31" t="s">
        <v>96</v>
      </c>
      <c r="C5" s="32">
        <v>0</v>
      </c>
      <c r="D5" s="33">
        <v>181.751</v>
      </c>
      <c r="E5" s="33">
        <f>Table9[[#This Row],[max (mm)]]-Table9[[#This Row],[min (mm)]]</f>
        <v>181.751</v>
      </c>
      <c r="F5" s="31">
        <v>103.26</v>
      </c>
      <c r="G5" s="30">
        <f t="shared" si="0"/>
        <v>103.26</v>
      </c>
    </row>
    <row r="6" spans="1:9">
      <c r="A6" s="31" t="s">
        <v>4</v>
      </c>
      <c r="B6" s="31" t="s">
        <v>97</v>
      </c>
      <c r="C6" s="32">
        <v>0</v>
      </c>
      <c r="D6" s="33">
        <v>145.874</v>
      </c>
      <c r="E6" s="33">
        <f>Table9[[#This Row],[max (mm)]]-Table9[[#This Row],[min (mm)]]</f>
        <v>145.874</v>
      </c>
      <c r="F6" s="31">
        <v>128.85</v>
      </c>
      <c r="G6" s="30">
        <f t="shared" si="0"/>
        <v>128.85</v>
      </c>
    </row>
    <row r="7" spans="1:9">
      <c r="A7" s="31" t="s">
        <v>5</v>
      </c>
      <c r="B7" s="31" t="s">
        <v>98</v>
      </c>
      <c r="C7" s="32">
        <v>0</v>
      </c>
      <c r="D7" s="33">
        <v>144.76</v>
      </c>
      <c r="E7" s="33">
        <f>Table9[[#This Row],[max (mm)]]-Table9[[#This Row],[min (mm)]]</f>
        <v>144.76</v>
      </c>
      <c r="F7" s="31">
        <v>113</v>
      </c>
      <c r="G7" s="30">
        <f t="shared" si="0"/>
        <v>113</v>
      </c>
    </row>
    <row r="8" spans="1:9">
      <c r="A8" s="31" t="s">
        <v>0</v>
      </c>
      <c r="B8" s="31" t="s">
        <v>93</v>
      </c>
      <c r="C8" s="32">
        <v>0</v>
      </c>
      <c r="D8" s="33">
        <v>192.85</v>
      </c>
      <c r="E8" s="33">
        <f>Table9[[#This Row],[max (mm)]]-Table9[[#This Row],[min (mm)]]</f>
        <v>192.85</v>
      </c>
      <c r="F8" s="31">
        <v>124.35</v>
      </c>
      <c r="G8" s="30">
        <f t="shared" si="0"/>
        <v>124.35</v>
      </c>
    </row>
    <row r="9" spans="1:9">
      <c r="A9" s="31" t="s">
        <v>6</v>
      </c>
      <c r="B9" s="31" t="s">
        <v>99</v>
      </c>
      <c r="C9" s="32">
        <v>0</v>
      </c>
      <c r="D9" s="33">
        <v>154.18</v>
      </c>
      <c r="E9" s="33">
        <f>Table9[[#This Row],[max (mm)]]-Table9[[#This Row],[min (mm)]]</f>
        <v>154.18</v>
      </c>
      <c r="F9" s="31">
        <v>128.87</v>
      </c>
      <c r="G9" s="30">
        <f t="shared" si="0"/>
        <v>128.87</v>
      </c>
    </row>
    <row r="10" spans="1:9">
      <c r="A10" s="31" t="s">
        <v>143</v>
      </c>
      <c r="B10" s="31" t="s">
        <v>100</v>
      </c>
      <c r="C10" s="32">
        <v>0</v>
      </c>
      <c r="D10" s="33">
        <v>113.92</v>
      </c>
      <c r="E10" s="33">
        <f>Table9[[#This Row],[max (mm)]]-Table9[[#This Row],[min (mm)]]</f>
        <v>113.92</v>
      </c>
      <c r="F10" s="31">
        <v>112.93</v>
      </c>
      <c r="G10" s="30">
        <f t="shared" si="0"/>
        <v>112.93</v>
      </c>
    </row>
    <row r="11" spans="1:9">
      <c r="A11" s="31" t="s">
        <v>10</v>
      </c>
      <c r="B11" s="31" t="s">
        <v>102</v>
      </c>
      <c r="C11" s="32">
        <v>0</v>
      </c>
      <c r="D11" s="33">
        <v>166.92500000000001</v>
      </c>
      <c r="E11" s="33">
        <f>Table9[[#This Row],[max (mm)]]-Table9[[#This Row],[min (mm)]]</f>
        <v>166.92500000000001</v>
      </c>
      <c r="F11" s="31">
        <v>113.06</v>
      </c>
      <c r="G11" s="30">
        <f t="shared" si="0"/>
        <v>113.06</v>
      </c>
    </row>
    <row r="12" spans="1:9">
      <c r="A12" s="31" t="s">
        <v>11</v>
      </c>
      <c r="B12" s="31" t="s">
        <v>103</v>
      </c>
      <c r="C12" s="32">
        <v>0</v>
      </c>
      <c r="D12" s="33">
        <v>215.63900000000001</v>
      </c>
      <c r="E12" s="33">
        <f>Table9[[#This Row],[max (mm)]]-Table9[[#This Row],[min (mm)]]</f>
        <v>215.63900000000001</v>
      </c>
      <c r="F12" s="31">
        <v>212.12</v>
      </c>
      <c r="G12" s="30">
        <f t="shared" si="0"/>
        <v>212.12</v>
      </c>
    </row>
    <row r="13" spans="1:9">
      <c r="A13" s="31" t="s">
        <v>15</v>
      </c>
      <c r="B13" s="31" t="s">
        <v>105</v>
      </c>
      <c r="C13" s="32">
        <v>0</v>
      </c>
      <c r="D13" s="33">
        <v>168.446</v>
      </c>
      <c r="E13" s="33">
        <f>Table9[[#This Row],[max (mm)]]-Table9[[#This Row],[min (mm)]]</f>
        <v>168.446</v>
      </c>
      <c r="F13" s="31">
        <v>166.15100000000001</v>
      </c>
      <c r="G13" s="30">
        <f t="shared" si="0"/>
        <v>166.15100000000001</v>
      </c>
    </row>
    <row r="14" spans="1:9">
      <c r="A14" s="31" t="s">
        <v>17</v>
      </c>
      <c r="B14" s="31" t="s">
        <v>173</v>
      </c>
      <c r="C14" s="32">
        <v>0</v>
      </c>
      <c r="D14" s="33">
        <v>183.06700000000001</v>
      </c>
      <c r="E14" s="33">
        <f>Table9[[#This Row],[max (mm)]]-Table9[[#This Row],[min (mm)]]</f>
        <v>183.06700000000001</v>
      </c>
      <c r="F14" s="31">
        <v>169.43</v>
      </c>
      <c r="G14" s="30">
        <f t="shared" si="0"/>
        <v>169.43</v>
      </c>
    </row>
    <row r="15" spans="1:9">
      <c r="A15" s="34" t="s">
        <v>18</v>
      </c>
      <c r="B15" s="31" t="s">
        <v>104</v>
      </c>
      <c r="C15" s="35">
        <v>0</v>
      </c>
      <c r="D15" s="36">
        <v>132.87200000000001</v>
      </c>
      <c r="E15" s="33">
        <f>Table9[[#This Row],[max (mm)]]-Table9[[#This Row],[min (mm)]]</f>
        <v>132.87200000000001</v>
      </c>
      <c r="F15" s="34">
        <v>59.991999999999997</v>
      </c>
      <c r="G15" s="30">
        <f t="shared" si="0"/>
        <v>59.991999999999997</v>
      </c>
    </row>
    <row r="16" spans="1:9">
      <c r="A16" s="30"/>
      <c r="B16" s="30"/>
      <c r="C16" s="30"/>
      <c r="D16" s="30"/>
      <c r="E16" s="30"/>
      <c r="F16" s="30"/>
      <c r="G16" s="30"/>
    </row>
    <row r="17" spans="1:12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  <c r="I17">
        <f>AVERAGE(Table2[visible range])</f>
        <v>116.9800588235294</v>
      </c>
      <c r="K17" t="s">
        <v>177</v>
      </c>
      <c r="L17" t="s">
        <v>176</v>
      </c>
    </row>
    <row r="18" spans="1:12" ht="15.75" thickTop="1">
      <c r="A18" s="30" t="s">
        <v>33</v>
      </c>
      <c r="B18" s="30" t="s">
        <v>72</v>
      </c>
      <c r="C18" s="32">
        <v>0</v>
      </c>
      <c r="D18" s="33">
        <v>88.817499999999995</v>
      </c>
      <c r="E18" s="31">
        <f t="shared" ref="E18:E34" si="1">D18-C18</f>
        <v>88.817499999999995</v>
      </c>
      <c r="F18" s="31">
        <v>81.344200000000001</v>
      </c>
      <c r="G18" s="33">
        <f>Table2[[#This Row],[visible max]]-Table2[[#This Row],[min (mm)]]</f>
        <v>81.344200000000001</v>
      </c>
    </row>
    <row r="19" spans="1:12">
      <c r="A19" s="30" t="s">
        <v>32</v>
      </c>
      <c r="B19" s="30" t="s">
        <v>73</v>
      </c>
      <c r="C19" s="32">
        <v>0</v>
      </c>
      <c r="D19" s="33">
        <v>96.592500000000001</v>
      </c>
      <c r="E19" s="31">
        <f t="shared" si="1"/>
        <v>96.592500000000001</v>
      </c>
      <c r="F19" s="31">
        <v>77.637799999999999</v>
      </c>
      <c r="G19" s="33">
        <f>Table2[[#This Row],[visible max]]-Table2[[#This Row],[min (mm)]]</f>
        <v>77.637799999999999</v>
      </c>
    </row>
    <row r="20" spans="1:12">
      <c r="A20" s="30" t="s">
        <v>31</v>
      </c>
      <c r="B20" s="30" t="s">
        <v>74</v>
      </c>
      <c r="C20" s="32">
        <v>0</v>
      </c>
      <c r="D20" s="33">
        <v>150.417</v>
      </c>
      <c r="E20" s="31">
        <f t="shared" si="1"/>
        <v>150.417</v>
      </c>
      <c r="F20" s="31">
        <v>125.315</v>
      </c>
      <c r="G20" s="33">
        <f>Table2[[#This Row],[visible max]]-Table2[[#This Row],[min (mm)]]</f>
        <v>125.315</v>
      </c>
    </row>
    <row r="21" spans="1:12">
      <c r="A21" s="30" t="s">
        <v>30</v>
      </c>
      <c r="B21" s="30" t="s">
        <v>75</v>
      </c>
      <c r="C21" s="32">
        <v>0</v>
      </c>
      <c r="D21" s="33">
        <v>132.83000000000001</v>
      </c>
      <c r="E21" s="31">
        <f t="shared" si="1"/>
        <v>132.83000000000001</v>
      </c>
      <c r="F21" s="31">
        <v>101.886</v>
      </c>
      <c r="G21" s="33">
        <f>Table2[[#This Row],[visible max]]-Table2[[#This Row],[min (mm)]]</f>
        <v>101.886</v>
      </c>
    </row>
    <row r="22" spans="1:12">
      <c r="A22" s="30" t="s">
        <v>29</v>
      </c>
      <c r="B22" s="30" t="s">
        <v>76</v>
      </c>
      <c r="C22" s="32">
        <v>0</v>
      </c>
      <c r="D22" s="33">
        <v>106.654</v>
      </c>
      <c r="E22" s="31">
        <f t="shared" si="1"/>
        <v>106.654</v>
      </c>
      <c r="F22" s="31">
        <v>88.513000000000005</v>
      </c>
      <c r="G22" s="33">
        <f>Table2[[#This Row],[visible max]]-Table2[[#This Row],[min (mm)]]</f>
        <v>88.513000000000005</v>
      </c>
    </row>
    <row r="23" spans="1:12">
      <c r="A23" s="30" t="s">
        <v>34</v>
      </c>
      <c r="B23" s="30" t="s">
        <v>78</v>
      </c>
      <c r="C23" s="32">
        <v>0</v>
      </c>
      <c r="D23" s="33">
        <v>113.319</v>
      </c>
      <c r="E23" s="31">
        <f t="shared" si="1"/>
        <v>113.319</v>
      </c>
      <c r="F23" s="31">
        <v>99.578999999999994</v>
      </c>
      <c r="G23" s="33">
        <f>Table2[[#This Row],[visible max]]-Table2[[#This Row],[min (mm)]]</f>
        <v>99.578999999999994</v>
      </c>
    </row>
    <row r="24" spans="1:12">
      <c r="A24" s="30" t="s">
        <v>35</v>
      </c>
      <c r="B24" s="30" t="s">
        <v>79</v>
      </c>
      <c r="C24" s="32">
        <v>0</v>
      </c>
      <c r="D24" s="33">
        <v>208.46700000000001</v>
      </c>
      <c r="E24" s="31">
        <f t="shared" si="1"/>
        <v>208.46700000000001</v>
      </c>
      <c r="F24" s="31">
        <v>156.11000000000001</v>
      </c>
      <c r="G24" s="33">
        <f>Table2[[#This Row],[visible max]]-Table2[[#This Row],[min (mm)]]</f>
        <v>156.11000000000001</v>
      </c>
    </row>
    <row r="25" spans="1:12">
      <c r="A25" s="30" t="s">
        <v>36</v>
      </c>
      <c r="B25" s="30" t="s">
        <v>83</v>
      </c>
      <c r="C25" s="32">
        <v>0</v>
      </c>
      <c r="D25" s="33">
        <v>121</v>
      </c>
      <c r="E25" s="31">
        <f t="shared" si="1"/>
        <v>121</v>
      </c>
      <c r="F25" s="31">
        <v>107.764</v>
      </c>
      <c r="G25" s="33">
        <f>Table2[[#This Row],[visible max]]-Table2[[#This Row],[min (mm)]]</f>
        <v>107.764</v>
      </c>
    </row>
    <row r="26" spans="1:12">
      <c r="A26" s="30" t="s">
        <v>37</v>
      </c>
      <c r="B26" s="30" t="s">
        <v>82</v>
      </c>
      <c r="C26" s="32">
        <v>0</v>
      </c>
      <c r="D26" s="33">
        <v>145.60900000000001</v>
      </c>
      <c r="E26" s="31">
        <f t="shared" si="1"/>
        <v>145.60900000000001</v>
      </c>
      <c r="F26" s="31">
        <v>106.78700000000001</v>
      </c>
      <c r="G26" s="33">
        <f>Table2[[#This Row],[visible max]]-Table2[[#This Row],[min (mm)]]</f>
        <v>106.78700000000001</v>
      </c>
    </row>
    <row r="27" spans="1:12">
      <c r="A27" s="30" t="s">
        <v>38</v>
      </c>
      <c r="B27" s="30" t="s">
        <v>87</v>
      </c>
      <c r="C27" s="32">
        <v>0</v>
      </c>
      <c r="D27" s="33">
        <v>157.05500000000001</v>
      </c>
      <c r="E27" s="31">
        <f t="shared" si="1"/>
        <v>157.05500000000001</v>
      </c>
      <c r="F27" s="31">
        <v>127.191</v>
      </c>
      <c r="G27" s="33">
        <f>Table2[[#This Row],[visible max]]-Table2[[#This Row],[min (mm)]]</f>
        <v>127.191</v>
      </c>
    </row>
    <row r="28" spans="1:12">
      <c r="A28" s="30" t="s">
        <v>39</v>
      </c>
      <c r="B28" s="30" t="s">
        <v>81</v>
      </c>
      <c r="C28" s="32">
        <v>0</v>
      </c>
      <c r="D28" s="33">
        <v>180.14699999999999</v>
      </c>
      <c r="E28" s="31">
        <f t="shared" si="1"/>
        <v>180.14699999999999</v>
      </c>
      <c r="F28" s="31">
        <v>156.33000000000001</v>
      </c>
      <c r="G28" s="33">
        <f>Table2[[#This Row],[visible max]]-Table2[[#This Row],[min (mm)]]</f>
        <v>156.33000000000001</v>
      </c>
    </row>
    <row r="29" spans="1:12">
      <c r="A29" s="30" t="s">
        <v>40</v>
      </c>
      <c r="B29" s="30" t="s">
        <v>86</v>
      </c>
      <c r="C29" s="32">
        <v>0</v>
      </c>
      <c r="D29" s="33">
        <v>141.886</v>
      </c>
      <c r="E29" s="31">
        <f t="shared" si="1"/>
        <v>141.886</v>
      </c>
      <c r="F29" s="31">
        <v>128.45099999999999</v>
      </c>
      <c r="G29" s="33">
        <f>Table2[[#This Row],[visible max]]-Table2[[#This Row],[min (mm)]]</f>
        <v>128.45099999999999</v>
      </c>
      <c r="L29" t="s">
        <v>175</v>
      </c>
    </row>
    <row r="30" spans="1:12">
      <c r="A30" s="30" t="s">
        <v>41</v>
      </c>
      <c r="B30" s="30" t="s">
        <v>85</v>
      </c>
      <c r="C30" s="32">
        <v>0</v>
      </c>
      <c r="D30" s="33">
        <v>200.63</v>
      </c>
      <c r="E30" s="31">
        <f t="shared" si="1"/>
        <v>200.63</v>
      </c>
      <c r="F30" s="31">
        <v>183.58</v>
      </c>
      <c r="G30" s="33">
        <f>Table2[[#This Row],[visible max]]-Table2[[#This Row],[min (mm)]]</f>
        <v>183.58</v>
      </c>
      <c r="L30" t="s">
        <v>175</v>
      </c>
    </row>
    <row r="31" spans="1:12">
      <c r="A31" s="30" t="s">
        <v>43</v>
      </c>
      <c r="B31" s="30" t="s">
        <v>90</v>
      </c>
      <c r="C31" s="32">
        <v>0</v>
      </c>
      <c r="D31" s="33">
        <v>133.27600000000001</v>
      </c>
      <c r="E31" s="31">
        <f t="shared" si="1"/>
        <v>133.27600000000001</v>
      </c>
      <c r="F31" s="31">
        <v>119.952</v>
      </c>
      <c r="G31" s="33">
        <f>Table2[[#This Row],[visible max]]-Table2[[#This Row],[min (mm)]]</f>
        <v>119.952</v>
      </c>
    </row>
    <row r="32" spans="1:12">
      <c r="A32" s="30" t="s">
        <v>44</v>
      </c>
      <c r="B32" s="30" t="s">
        <v>89</v>
      </c>
      <c r="C32" s="32">
        <v>0</v>
      </c>
      <c r="D32" s="33">
        <v>137.524</v>
      </c>
      <c r="E32" s="31">
        <f t="shared" si="1"/>
        <v>137.524</v>
      </c>
      <c r="F32" s="31">
        <v>115.895</v>
      </c>
      <c r="G32" s="33">
        <f>Table2[[#This Row],[visible max]]-Table2[[#This Row],[min (mm)]]</f>
        <v>115.895</v>
      </c>
    </row>
    <row r="33" spans="1:8">
      <c r="A33" s="30" t="s">
        <v>45</v>
      </c>
      <c r="B33" s="30" t="s">
        <v>153</v>
      </c>
      <c r="C33" s="32">
        <v>0</v>
      </c>
      <c r="D33" s="33">
        <v>131.06399999999999</v>
      </c>
      <c r="E33" s="31">
        <f t="shared" si="1"/>
        <v>131.06399999999999</v>
      </c>
      <c r="F33" s="31">
        <v>108.029</v>
      </c>
      <c r="G33" s="33">
        <f>Table2[[#This Row],[visible max]]-Table2[[#This Row],[min (mm)]]</f>
        <v>108.029</v>
      </c>
    </row>
    <row r="34" spans="1:8">
      <c r="A34" s="30" t="s">
        <v>46</v>
      </c>
      <c r="B34" s="30" t="s">
        <v>80</v>
      </c>
      <c r="C34" s="32">
        <v>0</v>
      </c>
      <c r="D34" s="33">
        <v>145.43100000000001</v>
      </c>
      <c r="E34" s="31">
        <f t="shared" si="1"/>
        <v>145.43100000000001</v>
      </c>
      <c r="F34" s="34">
        <v>104.297</v>
      </c>
      <c r="G34" s="36">
        <f>Table2[[#This Row],[visible max]]-Table2[[#This Row],[min (mm)]]</f>
        <v>104.297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152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1" t="s">
        <v>24</v>
      </c>
      <c r="F60" s="40" t="s">
        <v>145</v>
      </c>
      <c r="G60" s="37" t="s">
        <v>146</v>
      </c>
    </row>
    <row r="61" spans="1:7" ht="15.75" thickTop="1">
      <c r="A61">
        <v>3</v>
      </c>
      <c r="B61" t="s">
        <v>154</v>
      </c>
      <c r="C61" s="6">
        <v>6.585</v>
      </c>
      <c r="D61" s="2">
        <v>559.91</v>
      </c>
      <c r="E61">
        <f>D61-C61</f>
        <v>553.32499999999993</v>
      </c>
      <c r="F61" s="2">
        <v>559.91</v>
      </c>
      <c r="G61">
        <f>F61-C61</f>
        <v>553.32499999999993</v>
      </c>
    </row>
    <row r="62" spans="1:7">
      <c r="A62">
        <v>6</v>
      </c>
      <c r="B62" t="s">
        <v>155</v>
      </c>
      <c r="C62" s="6">
        <v>-15.856999999999999</v>
      </c>
      <c r="D62" s="2">
        <v>177.65700000000001</v>
      </c>
      <c r="E62">
        <f t="shared" ref="E62:E75" si="2">D62-C62</f>
        <v>193.51400000000001</v>
      </c>
      <c r="F62" s="2">
        <v>177.65700000000001</v>
      </c>
      <c r="G62">
        <f t="shared" ref="G62:G75" si="3">F62-C62</f>
        <v>193.51400000000001</v>
      </c>
    </row>
    <row r="63" spans="1:7">
      <c r="A63">
        <v>7</v>
      </c>
      <c r="B63" t="s">
        <v>156</v>
      </c>
      <c r="C63" s="6">
        <v>33.917999999999999</v>
      </c>
      <c r="D63" s="2">
        <v>311.38</v>
      </c>
      <c r="E63">
        <f t="shared" si="2"/>
        <v>277.46199999999999</v>
      </c>
      <c r="F63" s="2">
        <v>311.38</v>
      </c>
      <c r="G63">
        <f t="shared" si="3"/>
        <v>277.46199999999999</v>
      </c>
    </row>
    <row r="64" spans="1:7">
      <c r="A64">
        <v>8</v>
      </c>
      <c r="B64" t="s">
        <v>157</v>
      </c>
      <c r="C64" s="6">
        <v>-14.363</v>
      </c>
      <c r="D64" s="2">
        <v>310.5</v>
      </c>
      <c r="E64">
        <f t="shared" si="2"/>
        <v>324.863</v>
      </c>
      <c r="F64" s="2">
        <v>310.5</v>
      </c>
      <c r="G64">
        <f t="shared" si="3"/>
        <v>324.863</v>
      </c>
    </row>
    <row r="65" spans="1:7">
      <c r="A65">
        <v>9</v>
      </c>
      <c r="B65" t="s">
        <v>158</v>
      </c>
      <c r="C65" s="6">
        <v>18.079999999999998</v>
      </c>
      <c r="D65" s="2">
        <v>429.14</v>
      </c>
      <c r="E65">
        <f t="shared" si="2"/>
        <v>411.06</v>
      </c>
      <c r="F65" s="2">
        <v>429.14</v>
      </c>
      <c r="G65">
        <f t="shared" si="3"/>
        <v>411.06</v>
      </c>
    </row>
    <row r="66" spans="1:7">
      <c r="A66">
        <v>10</v>
      </c>
      <c r="B66" t="s">
        <v>159</v>
      </c>
      <c r="C66" s="6">
        <v>-11.029</v>
      </c>
      <c r="D66" s="2">
        <v>605.14</v>
      </c>
      <c r="E66">
        <f t="shared" si="2"/>
        <v>616.16899999999998</v>
      </c>
      <c r="F66" s="2">
        <v>605.14</v>
      </c>
      <c r="G66">
        <f t="shared" si="3"/>
        <v>616.16899999999998</v>
      </c>
    </row>
    <row r="67" spans="1:7">
      <c r="A67">
        <v>11</v>
      </c>
      <c r="B67" t="s">
        <v>160</v>
      </c>
      <c r="C67" s="6">
        <v>924544</v>
      </c>
      <c r="D67" s="2">
        <v>934324</v>
      </c>
      <c r="E67">
        <f t="shared" si="2"/>
        <v>9780</v>
      </c>
      <c r="F67" s="2">
        <v>934324</v>
      </c>
      <c r="G67">
        <f t="shared" si="3"/>
        <v>9780</v>
      </c>
    </row>
    <row r="68" spans="1:7">
      <c r="A68">
        <v>12</v>
      </c>
      <c r="B68" t="s">
        <v>161</v>
      </c>
      <c r="C68" s="6">
        <v>923177</v>
      </c>
      <c r="D68" s="2">
        <v>934554</v>
      </c>
      <c r="E68">
        <f t="shared" si="2"/>
        <v>11377</v>
      </c>
      <c r="F68" s="2">
        <v>934554</v>
      </c>
      <c r="G68">
        <f t="shared" si="3"/>
        <v>11377</v>
      </c>
    </row>
    <row r="69" spans="1:7">
      <c r="A69">
        <v>13</v>
      </c>
      <c r="B69" t="s">
        <v>162</v>
      </c>
      <c r="C69" s="6">
        <v>317.81</v>
      </c>
      <c r="D69" s="2">
        <v>597.16</v>
      </c>
      <c r="E69">
        <f t="shared" si="2"/>
        <v>279.34999999999997</v>
      </c>
      <c r="F69" s="2">
        <v>597.16</v>
      </c>
      <c r="G69">
        <f t="shared" si="3"/>
        <v>279.34999999999997</v>
      </c>
    </row>
    <row r="70" spans="1:7">
      <c r="A70">
        <v>14</v>
      </c>
      <c r="B70" t="s">
        <v>163</v>
      </c>
      <c r="C70" s="6">
        <v>328.98</v>
      </c>
      <c r="D70" s="2">
        <v>598.79999999999995</v>
      </c>
      <c r="E70">
        <f t="shared" si="2"/>
        <v>269.81999999999994</v>
      </c>
      <c r="F70" s="2">
        <v>598.79999999999995</v>
      </c>
      <c r="G70">
        <f t="shared" si="3"/>
        <v>269.81999999999994</v>
      </c>
    </row>
    <row r="71" spans="1:7">
      <c r="A71">
        <v>15</v>
      </c>
      <c r="B71" t="s">
        <v>164</v>
      </c>
      <c r="C71" s="6">
        <v>147.85</v>
      </c>
      <c r="D71" s="2">
        <v>502</v>
      </c>
      <c r="E71">
        <f t="shared" si="2"/>
        <v>354.15</v>
      </c>
      <c r="F71" s="2">
        <v>502</v>
      </c>
      <c r="G71">
        <f t="shared" si="3"/>
        <v>354.15</v>
      </c>
    </row>
    <row r="72" spans="1:7">
      <c r="A72">
        <v>16</v>
      </c>
      <c r="B72" t="s">
        <v>165</v>
      </c>
      <c r="C72" s="6">
        <v>348.07</v>
      </c>
      <c r="D72" s="2">
        <v>821.09</v>
      </c>
      <c r="E72">
        <f t="shared" si="2"/>
        <v>473.02000000000004</v>
      </c>
      <c r="F72" s="2">
        <v>821.09</v>
      </c>
      <c r="G72">
        <f t="shared" si="3"/>
        <v>473.02000000000004</v>
      </c>
    </row>
    <row r="73" spans="1:7">
      <c r="A73">
        <v>17</v>
      </c>
      <c r="B73" t="s">
        <v>166</v>
      </c>
      <c r="C73" s="6">
        <v>17.748000000000001</v>
      </c>
      <c r="D73" s="2">
        <v>684.41</v>
      </c>
      <c r="E73">
        <f t="shared" si="2"/>
        <v>666.66199999999992</v>
      </c>
      <c r="F73" s="2">
        <v>684.41</v>
      </c>
      <c r="G73">
        <f t="shared" si="3"/>
        <v>666.66199999999992</v>
      </c>
    </row>
    <row r="74" spans="1:7">
      <c r="A74">
        <v>18</v>
      </c>
      <c r="B74" t="s">
        <v>167</v>
      </c>
      <c r="C74" s="6">
        <v>-155.75</v>
      </c>
      <c r="D74" s="2">
        <v>248.88</v>
      </c>
      <c r="E74">
        <f t="shared" si="2"/>
        <v>404.63</v>
      </c>
      <c r="F74" s="2">
        <v>248.88</v>
      </c>
      <c r="G74">
        <f t="shared" si="3"/>
        <v>404.63</v>
      </c>
    </row>
    <row r="75" spans="1:7">
      <c r="A75">
        <v>20</v>
      </c>
      <c r="B75" t="s">
        <v>168</v>
      </c>
      <c r="C75" s="6">
        <v>-34.231000000000002</v>
      </c>
      <c r="D75" s="2">
        <v>482.67</v>
      </c>
      <c r="E75">
        <f t="shared" si="2"/>
        <v>516.90100000000007</v>
      </c>
      <c r="F75" s="2">
        <v>482.67</v>
      </c>
      <c r="G75">
        <f t="shared" si="3"/>
        <v>516.90100000000007</v>
      </c>
    </row>
    <row r="79" spans="1:7">
      <c r="A79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25" zoomScaleNormal="100" workbookViewId="0">
      <selection activeCell="I31" sqref="I31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151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151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151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148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149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150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150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151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Rebecca Louise Hornsey</cp:lastModifiedBy>
  <dcterms:created xsi:type="dcterms:W3CDTF">2023-03-24T17:42:55Z</dcterms:created>
  <dcterms:modified xsi:type="dcterms:W3CDTF">2023-09-05T19:54:06Z</dcterms:modified>
</cp:coreProperties>
</file>