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02E4BCB7-25C8-43A6-A32C-9F7E99B9A509}" xr6:coauthVersionLast="47" xr6:coauthVersionMax="47" xr10:uidLastSave="{00000000-0000-0000-0000-000000000000}"/>
  <bookViews>
    <workbookView xWindow="-120" yWindow="-120" windowWidth="29040" windowHeight="15840" xr2:uid="{A60B6263-5EC6-4E52-B93A-1BC494533CA5}"/>
  </bookViews>
  <sheets>
    <sheet name="final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25" i="2"/>
  <c r="E18" i="2"/>
  <c r="E8" i="2"/>
  <c r="G8" i="2"/>
  <c r="E3" i="2"/>
  <c r="G3" i="2"/>
  <c r="E4" i="2"/>
  <c r="G4" i="2"/>
  <c r="E5" i="2"/>
  <c r="G5" i="2"/>
  <c r="E6" i="2"/>
  <c r="G6" i="2"/>
  <c r="E7" i="2"/>
  <c r="G7" i="2"/>
  <c r="G9" i="2"/>
  <c r="E11" i="2"/>
  <c r="G11" i="2"/>
  <c r="E12" i="2"/>
  <c r="G12" i="2"/>
  <c r="G10" i="2"/>
  <c r="G13" i="2"/>
  <c r="E14" i="2"/>
  <c r="G14" i="2"/>
  <c r="E15" i="2"/>
  <c r="G15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</calcChain>
</file>

<file path=xl/sharedStrings.xml><?xml version="1.0" encoding="utf-8"?>
<sst xmlns="http://schemas.openxmlformats.org/spreadsheetml/2006/main" count="383" uniqueCount="170">
  <si>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</si>
  <si>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</si>
  <si>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</si>
  <si>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</si>
  <si>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</si>
  <si>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</si>
  <si>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</si>
  <si>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</si>
  <si>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</si>
  <si>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</si>
  <si>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</si>
  <si>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</si>
  <si>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</si>
  <si>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</si>
  <si>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</si>
  <si>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</si>
  <si>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</si>
  <si>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</si>
  <si>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</si>
  <si>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</si>
  <si>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</si>
  <si>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</si>
  <si>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</si>
  <si>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</si>
  <si>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</si>
  <si>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</si>
  <si>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</si>
  <si>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</si>
  <si>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</si>
  <si>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</si>
  <si>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</si>
  <si>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</si>
  <si>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</si>
  <si>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</si>
  <si>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</si>
  <si>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</si>
  <si>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</si>
  <si>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</si>
  <si>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</si>
  <si>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</si>
  <si>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</si>
  <si>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</si>
  <si>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</si>
  <si>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</si>
  <si>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</si>
  <si>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</si>
  <si>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</si>
  <si>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</si>
  <si>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</si>
  <si>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</si>
  <si>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</si>
  <si>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</si>
  <si>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</si>
  <si>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</si>
  <si>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</si>
  <si>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</si>
  <si>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</si>
  <si>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</si>
  <si>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</si>
  <si>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</si>
  <si>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</si>
  <si>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</si>
  <si>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</si>
  <si>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</si>
  <si>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</si>
  <si>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</si>
  <si>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</si>
  <si>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</si>
  <si>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</si>
  <si>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</si>
  <si>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</si>
  <si>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</si>
  <si>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</si>
  <si>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</si>
  <si>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</si>
  <si>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</si>
  <si>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</si>
  <si>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</si>
  <si>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</si>
  <si>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</si>
  <si>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</si>
  <si>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</si>
  <si>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</si>
  <si>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</si>
  <si>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</si>
  <si>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</si>
  <si>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</si>
  <si>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</si>
  <si>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</si>
  <si>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</si>
  <si>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</si>
  <si>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</si>
  <si>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</si>
  <si>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</si>
  <si>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</si>
  <si>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</si>
  <si>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</si>
  <si>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</si>
  <si>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</si>
  <si>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</si>
  <si>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</si>
  <si>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</si>
  <si>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</si>
  <si>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</si>
  <si>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</si>
  <si>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</si>
  <si>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</si>
  <si>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</si>
  <si>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</si>
  <si>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</si>
  <si>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</si>
  <si>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</si>
  <si>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</si>
  <si>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</si>
  <si>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</si>
  <si>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</si>
  <si>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</si>
  <si>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</si>
  <si>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</si>
  <si>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</si>
  <si>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</si>
  <si>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</si>
  <si>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</si>
  <si>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</si>
  <si>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</si>
  <si>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</si>
  <si>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</si>
  <si>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</si>
  <si>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</si>
  <si>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</si>
  <si>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</si>
  <si>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</si>
  <si>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</si>
  <si>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</si>
  <si>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</si>
  <si>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</si>
  <si>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</si>
  <si>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</si>
  <si>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</si>
  <si>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</si>
  <si>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</si>
  <si>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</si>
  <si>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</si>
  <si>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</si>
  <si>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</si>
  <si>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</si>
  <si>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</si>
  <si>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</si>
  <si>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object-solid_18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</si>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</sst>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73"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72" dataDxfId="70" headerRowBorderDxfId="71" tableBorderDxfId="69" totalsRowBorderDxfId="68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/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8" tableBorderDxfId="7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6" headerRowBorderDxfId="5" tableBorderDxfId="4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3"/>
    <tableColumn id="3" xr3:uid="{E2A83526-83AF-442A-BC53-4A7E9897DAB0}" name="max (mm)" dataDxfId="2"/>
    <tableColumn id="4" xr3:uid="{8F424AB7-E597-407F-B3E1-9BF86EBEFDBC}" name="difference" dataDxfId="1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60" dataDxfId="58" headerRowBorderDxfId="59" tableBorderDxfId="57">
  <autoFilter ref="A17:G34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D18-C18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49" tableBorderDxfId="48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47"/>
    <tableColumn id="3" xr3:uid="{A4CB079B-C1BF-49E5-9E72-C6B10ACA17D3}" name="min (mm)" dataDxfId="46"/>
    <tableColumn id="4" xr3:uid="{64818F11-D8DC-41F8-B1FD-AE731B24F029}" name="max (mm)" dataDxfId="45"/>
    <tableColumn id="5" xr3:uid="{27E62C54-5B10-41EC-ADAA-AB63C0930484}" name="difference" dataDxfId="44">
      <calculatedColumnFormula>Table611[[#This Row],[max (mm)]]-Table611[[#This Row],[min (mm)]]</calculatedColumnFormula>
    </tableColumn>
    <tableColumn id="6" xr3:uid="{342D4F29-9773-46AB-AE2A-8E255DC903CB}" name="visible max" dataDxfId="43"/>
    <tableColumn id="7" xr3:uid="{86622D85-B5CA-43F2-9218-204C4A6CD32B}" name="visible range" dataDxfId="42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41" dataDxfId="39" headerRowBorderDxfId="40" tableBorderDxfId="38">
  <autoFilter ref="A60:G75" xr:uid="{D004EDFA-948D-4EB4-A7BD-7698CDD22208}"/>
  <tableColumns count="7">
    <tableColumn id="1" xr3:uid="{E0C98B60-AEE8-4106-98DF-C836FA204635}" name="Scene" dataDxfId="37"/>
    <tableColumn id="2" xr3:uid="{4A5CA146-6F44-4292-AE40-9C210702001D}" name="ID" dataDxfId="36"/>
    <tableColumn id="3" xr3:uid="{5BF1F243-5E74-4124-A4C6-50B3E8F4E9F7}" name="min (mm)" dataDxfId="35"/>
    <tableColumn id="4" xr3:uid="{D6E08EAF-5732-4845-A782-4200E1A6DF31}" name="max (mm)" dataDxfId="34"/>
    <tableColumn id="5" xr3:uid="{27AAF6CD-299E-4FA7-956A-A59501878BCF}" name="difference" dataDxfId="33">
      <calculatedColumnFormula>D61-C61</calculatedColumnFormula>
    </tableColumn>
    <tableColumn id="6" xr3:uid="{D0C20C5C-D18A-4D4E-8C35-9D2154952AA2}" name="visible max" dataDxfId="0"/>
    <tableColumn id="7" xr3:uid="{B4D1D7D5-609F-4DE3-8363-9CBC9B676053}" name="visible range" dataDxfId="32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1">
  <autoFilter ref="A1:E23" xr:uid="{3A449E8A-54D5-4F96-B244-604FFA469FAB}"/>
  <tableColumns count="5">
    <tableColumn id="1" xr3:uid="{55B9CB86-FFCE-4001-84E7-926E143A4754}" name="Object" dataDxfId="30"/>
    <tableColumn id="2" xr3:uid="{154C99C7-865E-4E8A-A7F6-E66DA111723A}" name="min (mm)"/>
    <tableColumn id="3" xr3:uid="{AE9CF431-6E41-4056-8560-A1AC568C7EBE}" name="max (mm)" dataDxfId="29"/>
    <tableColumn id="5" xr3:uid="{76DFDC72-E303-4FEC-BA19-A7B7905D48E6}" name="difference" dataDxfId="28"/>
    <tableColumn id="4" xr3:uid="{86CCC425-700A-4799-9101-C4A00D694DF1}" name="Name for Laurie" dataDxfId="27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6" headerRowBorderDxfId="25" tableBorderDxfId="24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3"/>
    <tableColumn id="3" xr3:uid="{3CB21645-326E-4574-AFB3-34F9791D5471}" name="max (mm)" dataDxfId="22"/>
    <tableColumn id="4" xr3:uid="{918C54AB-7387-4D94-AA80-5131BB40203A}" name="difference" dataDxfId="21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20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9"/>
    <tableColumn id="3" xr3:uid="{FB15EA57-A619-4964-9361-C1A3E27175D2}" name="max (mm)" dataDxfId="18"/>
    <tableColumn id="4" xr3:uid="{E1869867-A80E-41A7-B31F-522489EEE516}" name="difference" dataDxfId="17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6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5"/>
    <tableColumn id="3" xr3:uid="{8074353A-B484-4914-9393-50D4D9F35826}" name="max (mm)" dataDxfId="14"/>
    <tableColumn id="6" xr3:uid="{899C8A0F-DBCF-4438-A411-376E69E1AA2C}" name="difference" dataDxfId="13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2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1"/>
    <tableColumn id="5" xr3:uid="{83E3347B-3390-4FF2-A393-EE91BEFE460B}" name="max (mm)" dataDxfId="10"/>
    <tableColumn id="6" xr3:uid="{7B1D1000-160D-42F2-9CD5-738BA9E02C5D}" name="difference" dataDxfId="9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H79"/>
  <sheetViews>
    <sheetView tabSelected="1" topLeftCell="A41" workbookViewId="0">
      <selection activeCell="J67" sqref="J67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7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</row>
    <row r="3" spans="1:7" ht="15.75" thickTop="1">
      <c r="A3" s="31" t="s">
        <v>1</v>
      </c>
      <c r="B3" s="31" t="s">
        <v>94</v>
      </c>
      <c r="C3" s="32">
        <v>-0.90100000000000002</v>
      </c>
      <c r="D3" s="33">
        <v>194.2</v>
      </c>
      <c r="E3" s="33">
        <f>final!$D4-final!$C4</f>
        <v>175.81800000000001</v>
      </c>
      <c r="F3" s="31">
        <v>179.68</v>
      </c>
      <c r="G3" s="30">
        <f t="shared" ref="G3:G15" si="0">F3-C3</f>
        <v>180.58100000000002</v>
      </c>
    </row>
    <row r="4" spans="1:7">
      <c r="A4" s="31" t="s">
        <v>2</v>
      </c>
      <c r="B4" s="31" t="s">
        <v>95</v>
      </c>
      <c r="C4" s="32">
        <v>-0.19800000000000001</v>
      </c>
      <c r="D4" s="33">
        <v>175.62</v>
      </c>
      <c r="E4" s="33">
        <f>final!$D5-final!$C5</f>
        <v>181.755</v>
      </c>
      <c r="F4" s="31">
        <v>157.1</v>
      </c>
      <c r="G4" s="30">
        <f t="shared" si="0"/>
        <v>157.298</v>
      </c>
    </row>
    <row r="5" spans="1:7">
      <c r="A5" s="31" t="s">
        <v>3</v>
      </c>
      <c r="B5" s="31" t="s">
        <v>96</v>
      </c>
      <c r="C5" s="32">
        <v>1.345</v>
      </c>
      <c r="D5" s="33">
        <v>183.1</v>
      </c>
      <c r="E5" s="33">
        <f>final!$D6-final!$C6</f>
        <v>244.828</v>
      </c>
      <c r="F5" s="31">
        <v>103.26</v>
      </c>
      <c r="G5" s="30">
        <f t="shared" si="0"/>
        <v>101.91500000000001</v>
      </c>
    </row>
    <row r="6" spans="1:7">
      <c r="A6" s="31" t="s">
        <v>4</v>
      </c>
      <c r="B6" s="31" t="s">
        <v>97</v>
      </c>
      <c r="C6" s="32">
        <v>0.65200000000000002</v>
      </c>
      <c r="D6" s="33">
        <v>245.48</v>
      </c>
      <c r="E6" s="33">
        <f>final!$D7-final!$C7</f>
        <v>216.80500000000001</v>
      </c>
      <c r="F6" s="31">
        <v>186.46</v>
      </c>
      <c r="G6" s="30">
        <f t="shared" si="0"/>
        <v>185.80800000000002</v>
      </c>
    </row>
    <row r="7" spans="1:7">
      <c r="A7" s="31" t="s">
        <v>5</v>
      </c>
      <c r="B7" s="31" t="s">
        <v>98</v>
      </c>
      <c r="C7" s="32">
        <v>3.3250000000000002</v>
      </c>
      <c r="D7" s="33">
        <v>220.13</v>
      </c>
      <c r="E7" s="33">
        <f>final!$D8-final!$C8</f>
        <v>192.851</v>
      </c>
      <c r="F7" s="31">
        <v>187.28</v>
      </c>
      <c r="G7" s="30">
        <f t="shared" si="0"/>
        <v>183.95500000000001</v>
      </c>
    </row>
    <row r="8" spans="1:7">
      <c r="A8" s="31" t="s">
        <v>0</v>
      </c>
      <c r="B8" s="31" t="s">
        <v>93</v>
      </c>
      <c r="C8" s="32">
        <v>3.5190000000000001</v>
      </c>
      <c r="D8" s="33">
        <v>196.37</v>
      </c>
      <c r="E8" s="33">
        <f>final!$D3-final!$C3</f>
        <v>195.101</v>
      </c>
      <c r="F8" s="31">
        <v>124.35</v>
      </c>
      <c r="G8" s="30">
        <f t="shared" si="0"/>
        <v>120.83099999999999</v>
      </c>
    </row>
    <row r="9" spans="1:7">
      <c r="A9" s="31" t="s">
        <v>6</v>
      </c>
      <c r="B9" s="31" t="s">
        <v>99</v>
      </c>
      <c r="C9" s="32">
        <v>2.4942000000000002</v>
      </c>
      <c r="D9" s="33">
        <v>118.21</v>
      </c>
      <c r="E9" s="33">
        <v>115.7158</v>
      </c>
      <c r="F9" s="31">
        <v>85.313999999999993</v>
      </c>
      <c r="G9" s="30">
        <f t="shared" si="0"/>
        <v>82.819799999999987</v>
      </c>
    </row>
    <row r="10" spans="1:7">
      <c r="A10" s="31" t="s">
        <v>143</v>
      </c>
      <c r="B10" s="31" t="s">
        <v>100</v>
      </c>
      <c r="C10" s="32">
        <v>1.0669</v>
      </c>
      <c r="D10" s="33">
        <v>110.64</v>
      </c>
      <c r="E10" s="33">
        <v>109.5731</v>
      </c>
      <c r="F10" s="31">
        <v>206.13</v>
      </c>
      <c r="G10" s="30">
        <f t="shared" si="0"/>
        <v>205.06309999999999</v>
      </c>
    </row>
    <row r="11" spans="1:7">
      <c r="A11" s="31" t="s">
        <v>10</v>
      </c>
      <c r="B11" s="31" t="s">
        <v>102</v>
      </c>
      <c r="C11" s="32">
        <v>-1.6990000000000001</v>
      </c>
      <c r="D11" s="33">
        <v>184.25</v>
      </c>
      <c r="E11" s="33">
        <f>final!$D10-final!$C10</f>
        <v>109.5731</v>
      </c>
      <c r="F11" s="31">
        <v>161.08000000000001</v>
      </c>
      <c r="G11" s="30">
        <f t="shared" si="0"/>
        <v>162.77900000000002</v>
      </c>
    </row>
    <row r="12" spans="1:7">
      <c r="A12" s="31" t="s">
        <v>11</v>
      </c>
      <c r="B12" s="31" t="s">
        <v>103</v>
      </c>
      <c r="C12" s="32">
        <v>1.0129999999999999</v>
      </c>
      <c r="D12" s="33">
        <v>216.27</v>
      </c>
      <c r="E12" s="33">
        <f>final!$D11-final!$C11</f>
        <v>185.94900000000001</v>
      </c>
      <c r="F12" s="31">
        <v>212.12</v>
      </c>
      <c r="G12" s="30">
        <f t="shared" si="0"/>
        <v>211.107</v>
      </c>
    </row>
    <row r="13" spans="1:7">
      <c r="A13" s="31" t="s">
        <v>15</v>
      </c>
      <c r="B13" s="31" t="s">
        <v>105</v>
      </c>
      <c r="C13" s="32">
        <v>7.79</v>
      </c>
      <c r="D13" s="33">
        <v>131.26</v>
      </c>
      <c r="E13" s="33">
        <v>123.47</v>
      </c>
      <c r="F13" s="31">
        <v>112.9</v>
      </c>
      <c r="G13" s="30">
        <f t="shared" si="0"/>
        <v>105.11</v>
      </c>
    </row>
    <row r="14" spans="1:7">
      <c r="A14" s="31" t="s">
        <v>17</v>
      </c>
      <c r="B14" s="31" t="s">
        <v>148</v>
      </c>
      <c r="C14" s="32">
        <v>2.6749999999999998</v>
      </c>
      <c r="D14" s="33">
        <v>185.83</v>
      </c>
      <c r="E14" s="33">
        <f>final!$D14-final!$C14</f>
        <v>183.155</v>
      </c>
      <c r="F14" s="31">
        <v>169.43</v>
      </c>
      <c r="G14" s="30">
        <f t="shared" si="0"/>
        <v>166.755</v>
      </c>
    </row>
    <row r="15" spans="1:7">
      <c r="A15" s="34" t="s">
        <v>18</v>
      </c>
      <c r="B15" s="34" t="s">
        <v>104</v>
      </c>
      <c r="C15" s="35">
        <v>-1.216</v>
      </c>
      <c r="D15" s="36">
        <v>164.87</v>
      </c>
      <c r="E15" s="36">
        <f>final!$D15-final!$C15</f>
        <v>166.08600000000001</v>
      </c>
      <c r="F15" s="34">
        <v>75.668999999999997</v>
      </c>
      <c r="G15" s="30">
        <f t="shared" si="0"/>
        <v>76.884999999999991</v>
      </c>
    </row>
    <row r="16" spans="1:7">
      <c r="A16" s="30"/>
      <c r="B16" s="30"/>
      <c r="C16" s="30"/>
      <c r="D16" s="30"/>
      <c r="E16" s="30"/>
      <c r="F16" s="30"/>
      <c r="G16" s="30"/>
    </row>
    <row r="17" spans="1:7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</row>
    <row r="18" spans="1:7" ht="15.75" thickTop="1">
      <c r="A18" s="30" t="s">
        <v>33</v>
      </c>
      <c r="B18" s="30" t="s">
        <v>72</v>
      </c>
      <c r="C18" s="32">
        <v>18.802</v>
      </c>
      <c r="D18" s="33">
        <v>107.57</v>
      </c>
      <c r="E18" s="31">
        <f t="shared" ref="E18:E34" si="1">D18-C18</f>
        <v>88.768000000000001</v>
      </c>
      <c r="F18" s="31">
        <v>100.1</v>
      </c>
      <c r="G18" s="33">
        <f>Table2[[#This Row],[visible max]]-Table2[[#This Row],[min (mm)]]</f>
        <v>81.298000000000002</v>
      </c>
    </row>
    <row r="19" spans="1:7">
      <c r="A19" s="30" t="s">
        <v>32</v>
      </c>
      <c r="B19" s="30" t="s">
        <v>73</v>
      </c>
      <c r="C19" s="32">
        <v>-1.2699</v>
      </c>
      <c r="D19" s="33">
        <v>63.771000000000001</v>
      </c>
      <c r="E19" s="31">
        <f t="shared" si="1"/>
        <v>65.040900000000008</v>
      </c>
      <c r="F19" s="31">
        <v>50.052999999999997</v>
      </c>
      <c r="G19" s="33">
        <f>Table2[[#This Row],[visible max]]-Table2[[#This Row],[min (mm)]]</f>
        <v>51.322899999999997</v>
      </c>
    </row>
    <row r="20" spans="1:7">
      <c r="A20" s="30" t="s">
        <v>31</v>
      </c>
      <c r="B20" s="30" t="s">
        <v>74</v>
      </c>
      <c r="C20" s="32">
        <v>-0.79393000000000002</v>
      </c>
      <c r="D20" s="33">
        <v>149.52000000000001</v>
      </c>
      <c r="E20" s="31">
        <f t="shared" si="1"/>
        <v>150.31393</v>
      </c>
      <c r="F20" s="31">
        <v>124.42</v>
      </c>
      <c r="G20" s="33">
        <f>Table2[[#This Row],[visible max]]-Table2[[#This Row],[min (mm)]]</f>
        <v>125.21393</v>
      </c>
    </row>
    <row r="21" spans="1:7">
      <c r="A21" s="30" t="s">
        <v>30</v>
      </c>
      <c r="B21" s="30" t="s">
        <v>75</v>
      </c>
      <c r="C21" s="32">
        <v>-4.0918999999999999</v>
      </c>
      <c r="D21" s="33">
        <v>128.72</v>
      </c>
      <c r="E21" s="31">
        <f t="shared" si="1"/>
        <v>132.81190000000001</v>
      </c>
      <c r="F21" s="31">
        <v>103.06</v>
      </c>
      <c r="G21" s="33">
        <f>Table2[[#This Row],[visible max]]-Table2[[#This Row],[min (mm)]]</f>
        <v>107.1519</v>
      </c>
    </row>
    <row r="22" spans="1:7">
      <c r="A22" s="30" t="s">
        <v>29</v>
      </c>
      <c r="B22" s="30" t="s">
        <v>76</v>
      </c>
      <c r="C22" s="32">
        <v>1.248</v>
      </c>
      <c r="D22" s="33">
        <v>107.87</v>
      </c>
      <c r="E22" s="31">
        <f t="shared" si="1"/>
        <v>106.622</v>
      </c>
      <c r="F22" s="31">
        <v>89.73</v>
      </c>
      <c r="G22" s="33">
        <f>Table2[[#This Row],[visible max]]-Table2[[#This Row],[min (mm)]]</f>
        <v>88.481999999999999</v>
      </c>
    </row>
    <row r="23" spans="1:7">
      <c r="A23" s="30" t="s">
        <v>34</v>
      </c>
      <c r="B23" s="30" t="s">
        <v>78</v>
      </c>
      <c r="C23" s="32">
        <v>-9.2428000000000008</v>
      </c>
      <c r="D23" s="33">
        <v>145.69</v>
      </c>
      <c r="E23" s="31">
        <f t="shared" si="1"/>
        <v>154.93279999999999</v>
      </c>
      <c r="F23" s="31">
        <v>90.77</v>
      </c>
      <c r="G23" s="33">
        <f>Table2[[#This Row],[visible max]]-Table2[[#This Row],[min (mm)]]</f>
        <v>100.0128</v>
      </c>
    </row>
    <row r="24" spans="1:7">
      <c r="A24" s="30" t="s">
        <v>35</v>
      </c>
      <c r="B24" s="30" t="s">
        <v>79</v>
      </c>
      <c r="C24" s="32">
        <v>-4.5583</v>
      </c>
      <c r="D24" s="33">
        <v>204.01</v>
      </c>
      <c r="E24" s="31">
        <f t="shared" si="1"/>
        <v>208.56829999999999</v>
      </c>
      <c r="F24" s="31">
        <v>185.08</v>
      </c>
      <c r="G24" s="33">
        <f>Table2[[#This Row],[visible max]]-Table2[[#This Row],[min (mm)]]</f>
        <v>189.63830000000002</v>
      </c>
    </row>
    <row r="25" spans="1:7">
      <c r="A25" s="30" t="s">
        <v>36</v>
      </c>
      <c r="B25" s="30" t="s">
        <v>83</v>
      </c>
      <c r="C25" s="32">
        <v>-2.4845999999999999</v>
      </c>
      <c r="D25" s="33">
        <v>118.52</v>
      </c>
      <c r="E25" s="31">
        <f t="shared" si="1"/>
        <v>121.0046</v>
      </c>
      <c r="F25" s="31">
        <v>103.01</v>
      </c>
      <c r="G25" s="33">
        <f>Table2[[#This Row],[visible max]]-Table2[[#This Row],[min (mm)]]</f>
        <v>105.49460000000001</v>
      </c>
    </row>
    <row r="26" spans="1:7">
      <c r="A26" s="30" t="s">
        <v>37</v>
      </c>
      <c r="B26" s="30" t="s">
        <v>82</v>
      </c>
      <c r="C26" s="32">
        <v>1.0538000000000001</v>
      </c>
      <c r="D26" s="33">
        <v>146.65</v>
      </c>
      <c r="E26" s="31">
        <f t="shared" si="1"/>
        <v>145.59620000000001</v>
      </c>
      <c r="F26" s="31">
        <v>127.59</v>
      </c>
      <c r="G26" s="33">
        <f>Table2[[#This Row],[visible max]]-Table2[[#This Row],[min (mm)]]</f>
        <v>126.53620000000001</v>
      </c>
    </row>
    <row r="27" spans="1:7">
      <c r="A27" s="30" t="s">
        <v>38</v>
      </c>
      <c r="B27" s="30" t="s">
        <v>87</v>
      </c>
      <c r="C27" s="32">
        <v>0.78935999999999995</v>
      </c>
      <c r="D27" s="33">
        <v>122.57</v>
      </c>
      <c r="E27" s="31">
        <f t="shared" si="1"/>
        <v>121.78063999999999</v>
      </c>
      <c r="F27" s="31">
        <v>105.75</v>
      </c>
      <c r="G27" s="33">
        <f>Table2[[#This Row],[visible max]]-Table2[[#This Row],[min (mm)]]</f>
        <v>104.96064</v>
      </c>
    </row>
    <row r="28" spans="1:7">
      <c r="A28" s="30" t="s">
        <v>39</v>
      </c>
      <c r="B28" s="30" t="s">
        <v>81</v>
      </c>
      <c r="C28" s="32">
        <v>15.566000000000001</v>
      </c>
      <c r="D28" s="33">
        <v>195.61</v>
      </c>
      <c r="E28" s="31">
        <f t="shared" si="1"/>
        <v>180.04400000000001</v>
      </c>
      <c r="F28" s="31">
        <v>160.97999999999999</v>
      </c>
      <c r="G28" s="33">
        <f>Table2[[#This Row],[visible max]]-Table2[[#This Row],[min (mm)]]</f>
        <v>145.41399999999999</v>
      </c>
    </row>
    <row r="29" spans="1:7">
      <c r="A29" s="30" t="s">
        <v>40</v>
      </c>
      <c r="B29" s="30" t="s">
        <v>86</v>
      </c>
      <c r="C29" s="32">
        <v>1.4372</v>
      </c>
      <c r="D29" s="33">
        <v>90.212999999999994</v>
      </c>
      <c r="E29" s="31">
        <f t="shared" si="1"/>
        <v>88.77579999999999</v>
      </c>
      <c r="F29" s="31">
        <v>61.314</v>
      </c>
      <c r="G29" s="33">
        <f>Table2[[#This Row],[visible max]]-Table2[[#This Row],[min (mm)]]</f>
        <v>59.876800000000003</v>
      </c>
    </row>
    <row r="30" spans="1:7">
      <c r="A30" s="30" t="s">
        <v>41</v>
      </c>
      <c r="B30" s="30" t="s">
        <v>85</v>
      </c>
      <c r="C30" s="32">
        <v>-6.1247999999999996</v>
      </c>
      <c r="D30" s="33">
        <v>194.42</v>
      </c>
      <c r="E30" s="31">
        <f t="shared" si="1"/>
        <v>200.54479999999998</v>
      </c>
      <c r="F30" s="31">
        <v>171.42</v>
      </c>
      <c r="G30" s="33">
        <f>Table2[[#This Row],[visible max]]-Table2[[#This Row],[min (mm)]]</f>
        <v>177.54479999999998</v>
      </c>
    </row>
    <row r="31" spans="1:7">
      <c r="A31" s="30" t="s">
        <v>43</v>
      </c>
      <c r="B31" s="30" t="s">
        <v>90</v>
      </c>
      <c r="C31" s="32">
        <v>-6.0292000000000003</v>
      </c>
      <c r="D31" s="33">
        <v>127.26</v>
      </c>
      <c r="E31" s="31">
        <f t="shared" si="1"/>
        <v>133.28919999999999</v>
      </c>
      <c r="F31" s="31">
        <v>113.71</v>
      </c>
      <c r="G31" s="33">
        <f>Table2[[#This Row],[visible max]]-Table2[[#This Row],[min (mm)]]</f>
        <v>119.7392</v>
      </c>
    </row>
    <row r="32" spans="1:7">
      <c r="A32" s="30" t="s">
        <v>44</v>
      </c>
      <c r="B32" s="30" t="s">
        <v>89</v>
      </c>
      <c r="C32" s="32">
        <v>0.65254000000000001</v>
      </c>
      <c r="D32" s="33">
        <v>138.08000000000001</v>
      </c>
      <c r="E32" s="31">
        <f t="shared" si="1"/>
        <v>137.42746000000002</v>
      </c>
      <c r="F32" s="31">
        <v>116.45</v>
      </c>
      <c r="G32" s="33">
        <f>Table2[[#This Row],[visible max]]-Table2[[#This Row],[min (mm)]]</f>
        <v>115.79746</v>
      </c>
    </row>
    <row r="33" spans="1:8">
      <c r="A33" s="30" t="s">
        <v>45</v>
      </c>
      <c r="B33" s="30" t="s">
        <v>154</v>
      </c>
      <c r="C33" s="32">
        <v>0.73014999999999997</v>
      </c>
      <c r="D33" s="33">
        <v>201.68</v>
      </c>
      <c r="E33" s="31">
        <f t="shared" si="1"/>
        <v>200.94985</v>
      </c>
      <c r="F33" s="31">
        <v>173.87</v>
      </c>
      <c r="G33" s="33">
        <f>Table2[[#This Row],[visible max]]-Table2[[#This Row],[min (mm)]]</f>
        <v>173.13985</v>
      </c>
    </row>
    <row r="34" spans="1:8">
      <c r="A34" s="30" t="s">
        <v>46</v>
      </c>
      <c r="B34" s="30" t="s">
        <v>80</v>
      </c>
      <c r="C34" s="32">
        <v>1.5028999999999999</v>
      </c>
      <c r="D34" s="33">
        <v>146.99</v>
      </c>
      <c r="E34" s="31">
        <f t="shared" si="1"/>
        <v>145.4871</v>
      </c>
      <c r="F34" s="34">
        <v>102.35</v>
      </c>
      <c r="G34" s="36">
        <f>Table2[[#This Row],[visible max]]-Table2[[#This Row],[min (mm)]]</f>
        <v>100.8471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153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1" t="s">
        <v>24</v>
      </c>
      <c r="F60" s="40" t="s">
        <v>145</v>
      </c>
      <c r="G60" s="37" t="s">
        <v>146</v>
      </c>
    </row>
    <row r="61" spans="1:7" ht="15.75" thickTop="1">
      <c r="A61">
        <v>3</v>
      </c>
      <c r="B61" t="s">
        <v>155</v>
      </c>
      <c r="C61" s="6">
        <v>6.585</v>
      </c>
      <c r="D61" s="2">
        <v>559.91</v>
      </c>
      <c r="E61">
        <f>D61-C61</f>
        <v>553.32499999999993</v>
      </c>
      <c r="F61" s="2">
        <v>559.91</v>
      </c>
      <c r="G61">
        <f>F61-C61</f>
        <v>553.32499999999993</v>
      </c>
    </row>
    <row r="62" spans="1:7">
      <c r="A62">
        <v>6</v>
      </c>
      <c r="B62" t="s">
        <v>156</v>
      </c>
      <c r="C62" s="6">
        <v>-15.856999999999999</v>
      </c>
      <c r="D62" s="2">
        <v>177.65700000000001</v>
      </c>
      <c r="E62">
        <f t="shared" ref="E62:E75" si="2">D62-C62</f>
        <v>193.51400000000001</v>
      </c>
      <c r="F62" s="2">
        <v>177.65700000000001</v>
      </c>
      <c r="G62">
        <f t="shared" ref="G62:G75" si="3">F62-C62</f>
        <v>193.51400000000001</v>
      </c>
    </row>
    <row r="63" spans="1:7">
      <c r="A63">
        <v>7</v>
      </c>
      <c r="B63" t="s">
        <v>157</v>
      </c>
      <c r="C63" s="6">
        <v>33.917999999999999</v>
      </c>
      <c r="D63" s="2">
        <v>311.38</v>
      </c>
      <c r="E63">
        <f t="shared" si="2"/>
        <v>277.46199999999999</v>
      </c>
      <c r="F63" s="2">
        <v>311.38</v>
      </c>
      <c r="G63">
        <f t="shared" si="3"/>
        <v>277.46199999999999</v>
      </c>
    </row>
    <row r="64" spans="1:7">
      <c r="A64">
        <v>8</v>
      </c>
      <c r="B64" t="s">
        <v>158</v>
      </c>
      <c r="C64" s="6">
        <v>-14.363</v>
      </c>
      <c r="D64" s="2">
        <v>310.5</v>
      </c>
      <c r="E64">
        <f t="shared" si="2"/>
        <v>324.863</v>
      </c>
      <c r="F64" s="2">
        <v>310.5</v>
      </c>
      <c r="G64">
        <f t="shared" si="3"/>
        <v>324.863</v>
      </c>
    </row>
    <row r="65" spans="1:7">
      <c r="A65">
        <v>9</v>
      </c>
      <c r="B65" t="s">
        <v>159</v>
      </c>
      <c r="C65" s="6">
        <v>18.079999999999998</v>
      </c>
      <c r="D65" s="2">
        <v>429.14</v>
      </c>
      <c r="E65">
        <f t="shared" si="2"/>
        <v>411.06</v>
      </c>
      <c r="F65" s="2">
        <v>429.14</v>
      </c>
      <c r="G65">
        <f t="shared" si="3"/>
        <v>411.06</v>
      </c>
    </row>
    <row r="66" spans="1:7">
      <c r="A66">
        <v>10</v>
      </c>
      <c r="B66" t="s">
        <v>160</v>
      </c>
      <c r="C66" s="6">
        <v>-11.029</v>
      </c>
      <c r="D66" s="2">
        <v>605.14</v>
      </c>
      <c r="E66">
        <f t="shared" si="2"/>
        <v>616.16899999999998</v>
      </c>
      <c r="F66" s="2">
        <v>605.14</v>
      </c>
      <c r="G66">
        <f t="shared" si="3"/>
        <v>616.16899999999998</v>
      </c>
    </row>
    <row r="67" spans="1:7">
      <c r="A67">
        <v>11</v>
      </c>
      <c r="B67" t="s">
        <v>161</v>
      </c>
      <c r="C67" s="6">
        <v>924544</v>
      </c>
      <c r="D67" s="2">
        <v>934324</v>
      </c>
      <c r="E67">
        <f t="shared" si="2"/>
        <v>9780</v>
      </c>
      <c r="F67" s="2">
        <v>934324</v>
      </c>
      <c r="G67">
        <f t="shared" si="3"/>
        <v>9780</v>
      </c>
    </row>
    <row r="68" spans="1:7">
      <c r="A68">
        <v>12</v>
      </c>
      <c r="B68" t="s">
        <v>162</v>
      </c>
      <c r="C68" s="6">
        <v>923177</v>
      </c>
      <c r="D68" s="2">
        <v>934554</v>
      </c>
      <c r="E68">
        <f t="shared" si="2"/>
        <v>11377</v>
      </c>
      <c r="F68" s="2">
        <v>934554</v>
      </c>
      <c r="G68">
        <f t="shared" si="3"/>
        <v>11377</v>
      </c>
    </row>
    <row r="69" spans="1:7">
      <c r="A69">
        <v>13</v>
      </c>
      <c r="B69" t="s">
        <v>163</v>
      </c>
      <c r="C69" s="6">
        <v>317.81</v>
      </c>
      <c r="D69" s="2">
        <v>597.16</v>
      </c>
      <c r="E69">
        <f t="shared" si="2"/>
        <v>279.34999999999997</v>
      </c>
      <c r="F69" s="2">
        <v>597.16</v>
      </c>
      <c r="G69">
        <f t="shared" si="3"/>
        <v>279.34999999999997</v>
      </c>
    </row>
    <row r="70" spans="1:7">
      <c r="A70">
        <v>14</v>
      </c>
      <c r="B70" t="s">
        <v>164</v>
      </c>
      <c r="C70" s="6">
        <v>328.98</v>
      </c>
      <c r="D70" s="2">
        <v>598.79999999999995</v>
      </c>
      <c r="E70">
        <f t="shared" si="2"/>
        <v>269.81999999999994</v>
      </c>
      <c r="F70" s="2">
        <v>598.79999999999995</v>
      </c>
      <c r="G70">
        <f t="shared" si="3"/>
        <v>269.81999999999994</v>
      </c>
    </row>
    <row r="71" spans="1:7">
      <c r="A71">
        <v>15</v>
      </c>
      <c r="B71" t="s">
        <v>165</v>
      </c>
      <c r="C71" s="6">
        <v>147.85</v>
      </c>
      <c r="D71" s="2">
        <v>502</v>
      </c>
      <c r="E71">
        <f t="shared" si="2"/>
        <v>354.15</v>
      </c>
      <c r="F71" s="2">
        <v>502</v>
      </c>
      <c r="G71">
        <f t="shared" si="3"/>
        <v>354.15</v>
      </c>
    </row>
    <row r="72" spans="1:7">
      <c r="A72">
        <v>16</v>
      </c>
      <c r="B72" t="s">
        <v>166</v>
      </c>
      <c r="C72" s="6">
        <v>348.07</v>
      </c>
      <c r="D72" s="2">
        <v>821.09</v>
      </c>
      <c r="E72">
        <f t="shared" si="2"/>
        <v>473.02000000000004</v>
      </c>
      <c r="F72" s="2">
        <v>821.09</v>
      </c>
      <c r="G72">
        <f t="shared" si="3"/>
        <v>473.02000000000004</v>
      </c>
    </row>
    <row r="73" spans="1:7">
      <c r="A73">
        <v>17</v>
      </c>
      <c r="B73" t="s">
        <v>167</v>
      </c>
      <c r="C73" s="6">
        <v>17.748000000000001</v>
      </c>
      <c r="D73" s="2">
        <v>684.41</v>
      </c>
      <c r="E73">
        <f t="shared" si="2"/>
        <v>666.66199999999992</v>
      </c>
      <c r="F73" s="2">
        <v>684.41</v>
      </c>
      <c r="G73">
        <f t="shared" si="3"/>
        <v>666.66199999999992</v>
      </c>
    </row>
    <row r="74" spans="1:7">
      <c r="A74">
        <v>18</v>
      </c>
      <c r="B74" t="s">
        <v>168</v>
      </c>
      <c r="C74" s="6">
        <v>-155.75</v>
      </c>
      <c r="D74" s="2">
        <v>248.88</v>
      </c>
      <c r="E74">
        <f t="shared" si="2"/>
        <v>404.63</v>
      </c>
      <c r="F74" s="2">
        <v>248.88</v>
      </c>
      <c r="G74">
        <f t="shared" si="3"/>
        <v>404.63</v>
      </c>
    </row>
    <row r="75" spans="1:7">
      <c r="A75">
        <v>20</v>
      </c>
      <c r="B75" t="s">
        <v>169</v>
      </c>
      <c r="C75" s="6">
        <v>-34.231000000000002</v>
      </c>
      <c r="D75" s="2">
        <v>482.67</v>
      </c>
      <c r="E75">
        <f t="shared" si="2"/>
        <v>516.90100000000007</v>
      </c>
      <c r="F75" s="2">
        <v>482.67</v>
      </c>
      <c r="G75">
        <f t="shared" si="3"/>
        <v>516.90100000000007</v>
      </c>
    </row>
    <row r="79" spans="1:7">
      <c r="A79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58" zoomScaleNormal="100" workbookViewId="0">
      <selection activeCell="F79" sqref="F79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152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152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152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152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149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150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151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151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152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2023-07-14T14:55:18Z</dcterms:modified>
</cp:coreProperties>
</file>