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755"/>
  </bookViews>
  <sheets>
    <sheet name="Sheet1" sheetId="1" r:id="rId1"/>
    <sheet name="Sheet6" sheetId="6" r:id="rId2"/>
    <sheet name="Sheet8" sheetId="8" r:id="rId3"/>
    <sheet name="Sheet2" sheetId="2" r:id="rId4"/>
    <sheet name="Sheet3" sheetId="3" r:id="rId5"/>
    <sheet name="Sheet4" sheetId="4" r:id="rId6"/>
    <sheet name="Sheet5" sheetId="5" r:id="rId7"/>
  </sheets>
  <definedNames>
    <definedName name="_xlnm._FilterDatabase" localSheetId="0" hidden="1">Sheet1!$B$1:$K$5</definedName>
    <definedName name="_xlnm._FilterDatabase" localSheetId="6" hidden="1">Sheet5!$A$1:$G$10</definedName>
  </definedNames>
  <calcPr calcId="125725"/>
  <pivotCaches>
    <pivotCache cacheId="0" r:id="rId8"/>
  </pivotCaches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/>
  <c r="C36"/>
  <c r="C35"/>
  <c r="G10" i="5" l="1"/>
  <c r="C34" i="1"/>
  <c r="C32"/>
  <c r="C33"/>
  <c r="C31"/>
  <c r="C30"/>
  <c r="C29"/>
  <c r="G2" i="5"/>
  <c r="G4"/>
  <c r="G8"/>
  <c r="G7"/>
  <c r="G3"/>
  <c r="G5"/>
  <c r="G9"/>
  <c r="G6"/>
  <c r="C28" i="1"/>
  <c r="C27"/>
  <c r="F26" l="1"/>
  <c r="C26" s="1"/>
  <c r="C25" l="1"/>
  <c r="C24"/>
  <c r="C23"/>
  <c r="C22"/>
  <c r="C21"/>
  <c r="C20"/>
  <c r="C18"/>
  <c r="C19"/>
  <c r="B2" i="3"/>
  <c r="B1"/>
  <c r="B3"/>
  <c r="B4"/>
  <c r="B5"/>
  <c r="B7"/>
  <c r="B6"/>
  <c r="K14" i="2" l="1"/>
  <c r="K13"/>
  <c r="K12"/>
  <c r="K11"/>
  <c r="K10"/>
  <c r="K9"/>
  <c r="K8"/>
  <c r="K7"/>
  <c r="K6"/>
  <c r="K5"/>
  <c r="K4"/>
  <c r="K3"/>
  <c r="H3"/>
  <c r="C10" i="1"/>
  <c r="C9"/>
  <c r="G6"/>
  <c r="H6"/>
  <c r="I6"/>
  <c r="J6" s="1"/>
  <c r="K15" i="2" l="1"/>
  <c r="I2" i="1"/>
  <c r="I4"/>
  <c r="I5"/>
  <c r="J5" s="1"/>
  <c r="I3"/>
  <c r="H4"/>
  <c r="H5"/>
  <c r="H3"/>
  <c r="G4"/>
  <c r="G5"/>
  <c r="G3"/>
  <c r="H2"/>
  <c r="G2"/>
  <c r="J4" l="1"/>
  <c r="J2"/>
  <c r="J3"/>
  <c r="C14"/>
  <c r="C15"/>
  <c r="C11" l="1"/>
  <c r="C13"/>
  <c r="C12"/>
</calcChain>
</file>

<file path=xl/sharedStrings.xml><?xml version="1.0" encoding="utf-8"?>
<sst xmlns="http://schemas.openxmlformats.org/spreadsheetml/2006/main" count="214" uniqueCount="146">
  <si>
    <t>Average</t>
  </si>
  <si>
    <t>Sum</t>
  </si>
  <si>
    <t>Grade</t>
  </si>
  <si>
    <t>No.of fail subjects</t>
  </si>
  <si>
    <t>COUNT</t>
  </si>
  <si>
    <t>COUNTA</t>
  </si>
  <si>
    <t>No. of cells not empty</t>
  </si>
  <si>
    <t>No. of numeric entries</t>
  </si>
  <si>
    <t>COUNTBLANK</t>
  </si>
  <si>
    <t>No. of cells empty</t>
  </si>
  <si>
    <t>LOWER</t>
  </si>
  <si>
    <t>Convert to lowercase</t>
  </si>
  <si>
    <t>SUMIF</t>
  </si>
  <si>
    <t>UPPER</t>
  </si>
  <si>
    <t>Convert to uppercase</t>
  </si>
  <si>
    <t>Concatenates strings</t>
  </si>
  <si>
    <t>CONCATENATE</t>
  </si>
  <si>
    <t>Firstname</t>
  </si>
  <si>
    <t>Lastname</t>
  </si>
  <si>
    <t>Amit</t>
  </si>
  <si>
    <t>Kumar</t>
  </si>
  <si>
    <t>Ishu</t>
  </si>
  <si>
    <t>Thakur</t>
  </si>
  <si>
    <t>Raj</t>
  </si>
  <si>
    <t>Sharma</t>
  </si>
  <si>
    <t>Email ID</t>
  </si>
  <si>
    <t>Ayush</t>
  </si>
  <si>
    <t>Gupta</t>
  </si>
  <si>
    <t>amitkumar.cse17@chitkarauniversity.edu.in</t>
  </si>
  <si>
    <t>ishuthakur.cse17@chitkarauniversity.edu.in</t>
  </si>
  <si>
    <t>rajsharma.cse17@chitkarauniversity.edu.in</t>
  </si>
  <si>
    <t>ayushgupta.cse17@chitkarauniversity.edu.in</t>
  </si>
  <si>
    <t>akumar.cse17@chitkarauniversity.edu.in</t>
  </si>
  <si>
    <t>S No.</t>
  </si>
  <si>
    <t>Date</t>
  </si>
  <si>
    <t>Sales</t>
  </si>
  <si>
    <t>Day</t>
  </si>
  <si>
    <t>Month</t>
  </si>
  <si>
    <t>Jan</t>
  </si>
  <si>
    <t>Dec</t>
  </si>
  <si>
    <t>Mar</t>
  </si>
  <si>
    <t>Sep</t>
  </si>
  <si>
    <t>Jun</t>
  </si>
  <si>
    <t>May</t>
  </si>
  <si>
    <t>Apr</t>
  </si>
  <si>
    <t>Jul</t>
  </si>
  <si>
    <t>Nov</t>
  </si>
  <si>
    <t>Aug</t>
  </si>
  <si>
    <t>Feb</t>
  </si>
  <si>
    <t>Oct</t>
  </si>
  <si>
    <t>Monthly Sales</t>
  </si>
  <si>
    <t>Mon</t>
  </si>
  <si>
    <t>Tue</t>
  </si>
  <si>
    <t>Sat</t>
  </si>
  <si>
    <t>Fri</t>
  </si>
  <si>
    <t>Wed</t>
  </si>
  <si>
    <t>Thu</t>
  </si>
  <si>
    <t>Quarter</t>
  </si>
  <si>
    <t>Total Sales</t>
  </si>
  <si>
    <t>VLOOKUP</t>
  </si>
  <si>
    <t>HLOOKUP</t>
  </si>
  <si>
    <t>ID</t>
  </si>
  <si>
    <t>Name</t>
  </si>
  <si>
    <t>City</t>
  </si>
  <si>
    <t>Aditya</t>
  </si>
  <si>
    <t>Akshad</t>
  </si>
  <si>
    <t>Akshay</t>
  </si>
  <si>
    <t>Akshit</t>
  </si>
  <si>
    <t>Abishek</t>
  </si>
  <si>
    <t>Ankur</t>
  </si>
  <si>
    <t>Dhakoli</t>
  </si>
  <si>
    <t>Chandigarh</t>
  </si>
  <si>
    <t>Dhananjay</t>
  </si>
  <si>
    <t>Ghaggar</t>
  </si>
  <si>
    <t>Kalka</t>
  </si>
  <si>
    <t>Naraingarh</t>
  </si>
  <si>
    <t>Mohali</t>
  </si>
  <si>
    <t>Solan</t>
  </si>
  <si>
    <t>TEXT</t>
  </si>
  <si>
    <t>Converts text into specified format</t>
  </si>
  <si>
    <t>TRIM</t>
  </si>
  <si>
    <t>Remove leading and trailing spaces</t>
  </si>
  <si>
    <t xml:space="preserve">    hello how are you </t>
  </si>
  <si>
    <t>Replaces text with new text</t>
  </si>
  <si>
    <t>EXACT</t>
  </si>
  <si>
    <t>Strings are equal or not(Case sensitive)</t>
  </si>
  <si>
    <t>Hello</t>
  </si>
  <si>
    <t>PROPER</t>
  </si>
  <si>
    <t>First letter in uppercase and rest lower</t>
  </si>
  <si>
    <t>heLlo</t>
  </si>
  <si>
    <t>LEFT</t>
  </si>
  <si>
    <t>RIGHT</t>
  </si>
  <si>
    <t>Specified characters from end of string</t>
  </si>
  <si>
    <t>Specified characters from start of string</t>
  </si>
  <si>
    <t>MID</t>
  </si>
  <si>
    <t>Characters from middle of string</t>
  </si>
  <si>
    <t>IFERROR</t>
  </si>
  <si>
    <t>If error in expression returns user value</t>
  </si>
  <si>
    <t>FA 1</t>
  </si>
  <si>
    <t>FA 2</t>
  </si>
  <si>
    <t>FA 3</t>
  </si>
  <si>
    <t>FA 4</t>
  </si>
  <si>
    <t>LARGE</t>
  </si>
  <si>
    <t>Returns kth largest number</t>
  </si>
  <si>
    <t>SMALL</t>
  </si>
  <si>
    <t>Returns kth smallest number</t>
  </si>
  <si>
    <t>MIN</t>
  </si>
  <si>
    <t>Returns smallest value</t>
  </si>
  <si>
    <t>MAX</t>
  </si>
  <si>
    <t>Returns largest value</t>
  </si>
  <si>
    <t>MOD</t>
  </si>
  <si>
    <t>Returns remainder</t>
  </si>
  <si>
    <t>RAND</t>
  </si>
  <si>
    <t>Random number between 0 &amp; 1</t>
  </si>
  <si>
    <t>RANDBETWEEN</t>
  </si>
  <si>
    <t>Random number between specified nos.</t>
  </si>
  <si>
    <t>ROUND</t>
  </si>
  <si>
    <t>Round number to specified no. of digits</t>
  </si>
  <si>
    <t>SUM(Top 3)</t>
  </si>
  <si>
    <t>TEACHER</t>
  </si>
  <si>
    <t>Poonam</t>
  </si>
  <si>
    <t>Baljinder</t>
  </si>
  <si>
    <t>Nirmaljeet</t>
  </si>
  <si>
    <t>Shankar</t>
  </si>
  <si>
    <t>Amanjot</t>
  </si>
  <si>
    <t>SUBSTITUTE</t>
  </si>
  <si>
    <t>Sum of Sales</t>
  </si>
  <si>
    <t>Row Labels</t>
  </si>
  <si>
    <t>Grand Total</t>
  </si>
  <si>
    <t>(All)</t>
  </si>
  <si>
    <t>Column Labels</t>
  </si>
  <si>
    <t>counts the number of cell within the range</t>
  </si>
  <si>
    <t>COUNTIF</t>
  </si>
  <si>
    <t>SPELLNUMBER</t>
  </si>
  <si>
    <t>GRAPH</t>
  </si>
  <si>
    <t>TABLE</t>
  </si>
  <si>
    <t>PIE CHART</t>
  </si>
  <si>
    <t>POWER</t>
  </si>
  <si>
    <t>PIVOTCHART</t>
  </si>
  <si>
    <t>FLITER</t>
  </si>
  <si>
    <t>SORTING</t>
  </si>
  <si>
    <t>CONDITIONAL FORMATING</t>
  </si>
  <si>
    <t>blank cell</t>
  </si>
  <si>
    <t>COUNTifs</t>
  </si>
  <si>
    <t>convert the number into words</t>
  </si>
  <si>
    <t>counts the number and strings of cell in the range</t>
  </si>
</sst>
</file>

<file path=xl/styles.xml><?xml version="1.0" encoding="utf-8"?>
<styleSheet xmlns="http://schemas.openxmlformats.org/spreadsheetml/2006/main">
  <numFmts count="1">
    <numFmt numFmtId="164" formatCode="0.0000000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3" fillId="0" borderId="0" xfId="1"/>
    <xf numFmtId="14" fontId="0" fillId="0" borderId="0" xfId="0" applyNumberFormat="1"/>
    <xf numFmtId="14" fontId="1" fillId="0" borderId="0" xfId="0" applyNumberFormat="1" applyFont="1"/>
    <xf numFmtId="0" fontId="1" fillId="0" borderId="0" xfId="0" applyFont="1" applyAlignment="1"/>
    <xf numFmtId="164" fontId="1" fillId="0" borderId="0" xfId="0" applyNumberFormat="1" applyFont="1"/>
    <xf numFmtId="0" fontId="2" fillId="0" borderId="0" xfId="0" applyFont="1" applyAlignment="1">
      <alignment horizontal="left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9">
    <dxf>
      <font>
        <b/>
        <i val="0"/>
        <color rgb="FF00B05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[Student.xlsx]Sheet8!PivotTable2</c:name>
    <c:fmtId val="0"/>
  </c:pivotSource>
  <c:chart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Val val="1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Sheet8!$B$3:$B$4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Sheet8!$A$5:$A$17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Sheet8!$B$5:$B$17</c:f>
              <c:numCache>
                <c:formatCode>General</c:formatCode>
                <c:ptCount val="12"/>
                <c:pt idx="0">
                  <c:v>564</c:v>
                </c:pt>
                <c:pt idx="1">
                  <c:v>168</c:v>
                </c:pt>
                <c:pt idx="2">
                  <c:v>52</c:v>
                </c:pt>
              </c:numCache>
            </c:numRef>
          </c:val>
        </c:ser>
        <c:ser>
          <c:idx val="1"/>
          <c:order val="1"/>
          <c:tx>
            <c:strRef>
              <c:f>Sheet8!$C$3:$C$4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Sheet8!$A$5:$A$17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Sheet8!$C$5:$C$17</c:f>
              <c:numCache>
                <c:formatCode>General</c:formatCode>
                <c:ptCount val="12"/>
                <c:pt idx="3">
                  <c:v>65</c:v>
                </c:pt>
                <c:pt idx="4">
                  <c:v>116</c:v>
                </c:pt>
                <c:pt idx="5">
                  <c:v>5</c:v>
                </c:pt>
              </c:numCache>
            </c:numRef>
          </c:val>
        </c:ser>
        <c:ser>
          <c:idx val="2"/>
          <c:order val="2"/>
          <c:tx>
            <c:strRef>
              <c:f>Sheet8!$D$3:$D$4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Sheet8!$A$5:$A$17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Sheet8!$D$5:$D$17</c:f>
              <c:numCache>
                <c:formatCode>General</c:formatCode>
                <c:ptCount val="12"/>
                <c:pt idx="6">
                  <c:v>8</c:v>
                </c:pt>
                <c:pt idx="8">
                  <c:v>65</c:v>
                </c:pt>
              </c:numCache>
            </c:numRef>
          </c:val>
        </c:ser>
        <c:ser>
          <c:idx val="3"/>
          <c:order val="3"/>
          <c:tx>
            <c:strRef>
              <c:f>Sheet8!$E$3:$E$4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Val val="1"/>
          </c:dLbls>
          <c:cat>
            <c:strRef>
              <c:f>Sheet8!$A$5:$A$17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Sheet8!$E$5:$E$17</c:f>
              <c:numCache>
                <c:formatCode>General</c:formatCode>
                <c:ptCount val="12"/>
                <c:pt idx="7">
                  <c:v>40</c:v>
                </c:pt>
                <c:pt idx="9">
                  <c:v>52</c:v>
                </c:pt>
                <c:pt idx="10">
                  <c:v>13</c:v>
                </c:pt>
                <c:pt idx="11">
                  <c:v>63</c:v>
                </c:pt>
              </c:numCache>
            </c:numRef>
          </c:val>
        </c:ser>
        <c:dLbls>
          <c:showVal val="1"/>
        </c:dLbls>
        <c:gapWidth val="444"/>
        <c:overlap val="-90"/>
        <c:axId val="182409088"/>
        <c:axId val="182410624"/>
      </c:barChart>
      <c:catAx>
        <c:axId val="18240908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10624"/>
        <c:crosses val="autoZero"/>
        <c:auto val="1"/>
        <c:lblAlgn val="ctr"/>
        <c:lblOffset val="100"/>
      </c:catAx>
      <c:valAx>
        <c:axId val="182410624"/>
        <c:scaling>
          <c:orientation val="minMax"/>
        </c:scaling>
        <c:delete val="1"/>
        <c:axPos val="l"/>
        <c:numFmt formatCode="General" sourceLinked="1"/>
        <c:majorTickMark val="none"/>
        <c:tickLblPos val="none"/>
        <c:crossAx val="18240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3</xdr:row>
      <xdr:rowOff>76200</xdr:rowOff>
    </xdr:from>
    <xdr:to>
      <xdr:col>16</xdr:col>
      <xdr:colOff>171450</xdr:colOff>
      <xdr:row>17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" refreshedDate="43535.391600000003" createdVersion="5" refreshedVersion="5" minRefreshableVersion="3" recordCount="19">
  <cacheSource type="worksheet">
    <worksheetSource ref="C2:F21" sheet="Sheet2"/>
  </cacheSource>
  <cacheFields count="4">
    <cacheField name="Sales" numFmtId="0">
      <sharedItems containsSemiMixedTypes="0" containsString="0" containsNumber="1" containsInteger="1" minValue="2" maxValue="453"/>
    </cacheField>
    <cacheField name="Day" numFmtId="0">
      <sharedItems count="6">
        <s v="Mon"/>
        <s v="Tue"/>
        <s v="Sat"/>
        <s v="Fri"/>
        <s v="Wed"/>
        <s v="Thu"/>
      </sharedItems>
    </cacheField>
    <cacheField name="Month" numFmtId="0">
      <sharedItems count="12">
        <s v="Jan"/>
        <s v="Dec"/>
        <s v="Mar"/>
        <s v="Sep"/>
        <s v="Jun"/>
        <s v="May"/>
        <s v="Apr"/>
        <s v="Jul"/>
        <s v="Nov"/>
        <s v="Aug"/>
        <s v="Feb"/>
        <s v="Oct"/>
      </sharedItems>
    </cacheField>
    <cacheField name="Quarter" numFmtId="0">
      <sharedItems containsSemiMixedTypes="0" containsString="0" containsNumber="1" containsInteger="1" minValue="1" maxValue="4" count="4">
        <n v="1"/>
        <n v="4"/>
        <n v="3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n v="453"/>
    <x v="0"/>
    <x v="0"/>
    <x v="0"/>
  </r>
  <r>
    <n v="26"/>
    <x v="1"/>
    <x v="0"/>
    <x v="0"/>
  </r>
  <r>
    <n v="5"/>
    <x v="2"/>
    <x v="1"/>
    <x v="1"/>
  </r>
  <r>
    <n v="52"/>
    <x v="0"/>
    <x v="2"/>
    <x v="0"/>
  </r>
  <r>
    <n v="2"/>
    <x v="3"/>
    <x v="3"/>
    <x v="2"/>
  </r>
  <r>
    <n v="5"/>
    <x v="3"/>
    <x v="4"/>
    <x v="3"/>
  </r>
  <r>
    <n v="54"/>
    <x v="3"/>
    <x v="5"/>
    <x v="3"/>
  </r>
  <r>
    <n v="85"/>
    <x v="4"/>
    <x v="0"/>
    <x v="0"/>
  </r>
  <r>
    <n v="65"/>
    <x v="0"/>
    <x v="6"/>
    <x v="3"/>
  </r>
  <r>
    <n v="8"/>
    <x v="5"/>
    <x v="7"/>
    <x v="2"/>
  </r>
  <r>
    <n v="13"/>
    <x v="1"/>
    <x v="8"/>
    <x v="1"/>
  </r>
  <r>
    <n v="6"/>
    <x v="4"/>
    <x v="9"/>
    <x v="1"/>
  </r>
  <r>
    <n v="34"/>
    <x v="0"/>
    <x v="9"/>
    <x v="1"/>
  </r>
  <r>
    <n v="126"/>
    <x v="2"/>
    <x v="10"/>
    <x v="0"/>
  </r>
  <r>
    <n v="62"/>
    <x v="5"/>
    <x v="5"/>
    <x v="3"/>
  </r>
  <r>
    <n v="52"/>
    <x v="1"/>
    <x v="11"/>
    <x v="1"/>
  </r>
  <r>
    <n v="63"/>
    <x v="3"/>
    <x v="3"/>
    <x v="2"/>
  </r>
  <r>
    <n v="58"/>
    <x v="0"/>
    <x v="1"/>
    <x v="1"/>
  </r>
  <r>
    <n v="42"/>
    <x v="2"/>
    <x v="1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6" firstHeaderRow="1" firstDataRow="2" firstDataCol="1" rowPageCount="1" colPageCount="1"/>
  <pivotFields count="4">
    <pivotField dataField="1" showAll="0"/>
    <pivotField axis="axisPage" multipleItemSelectionAllowed="1" showAll="0">
      <items count="7">
        <item x="0"/>
        <item x="1"/>
        <item x="4"/>
        <item x="5"/>
        <item x="3"/>
        <item x="2"/>
        <item t="default"/>
      </items>
    </pivotField>
    <pivotField axis="axisRow" showAll="0">
      <items count="13">
        <item h="1" x="0"/>
        <item h="1" x="10"/>
        <item h="1" x="2"/>
        <item h="1" x="6"/>
        <item h="1" x="5"/>
        <item x="4"/>
        <item h="1" x="7"/>
        <item h="1" x="9"/>
        <item h="1" x="3"/>
        <item h="1" x="11"/>
        <item h="1" x="8"/>
        <item h="1" x="1"/>
        <item t="default"/>
      </items>
    </pivotField>
    <pivotField axis="axisCol" showAll="0">
      <items count="5">
        <item x="0"/>
        <item x="3"/>
        <item x="2"/>
        <item x="1"/>
        <item t="default"/>
      </items>
    </pivotField>
  </pivotFields>
  <rowFields count="1">
    <field x="2"/>
  </rowFields>
  <rowItems count="2">
    <i>
      <x v="5"/>
    </i>
    <i t="grand">
      <x/>
    </i>
  </rowItems>
  <colFields count="1">
    <field x="3"/>
  </colFields>
  <colItems count="2">
    <i>
      <x v="1"/>
    </i>
    <i t="grand">
      <x/>
    </i>
  </colItems>
  <pageFields count="1">
    <pageField fld="1" hier="-1"/>
  </pageFields>
  <dataFields count="1">
    <dataField name="Sum of Sale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F17" firstHeaderRow="1" firstDataRow="2" firstDataCol="1" rowPageCount="1" colPageCount="1"/>
  <pivotFields count="4">
    <pivotField dataField="1" showAll="0"/>
    <pivotField axis="axisPage" showAll="0">
      <items count="7">
        <item x="0"/>
        <item x="1"/>
        <item x="4"/>
        <item x="5"/>
        <item x="3"/>
        <item x="2"/>
        <item t="default"/>
      </items>
    </pivotField>
    <pivotField axis="axisRow" showAll="0">
      <items count="13">
        <item x="0"/>
        <item x="10"/>
        <item x="2"/>
        <item x="6"/>
        <item x="5"/>
        <item x="4"/>
        <item x="7"/>
        <item x="9"/>
        <item x="3"/>
        <item x="11"/>
        <item x="8"/>
        <item x="1"/>
        <item t="default"/>
      </items>
    </pivotField>
    <pivotField axis="axisCol" showAll="0">
      <items count="5">
        <item x="0"/>
        <item x="3"/>
        <item x="2"/>
        <item x="1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1" hier="-1"/>
  </pageFields>
  <dataFields count="1">
    <dataField name="Sum of Sales" fld="0" baseField="0" baseItem="0"/>
  </dataFields>
  <chartFormats count="16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umar.cse17@chitkarauniversity.edu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topLeftCell="A33" zoomScaleNormal="100" workbookViewId="0">
      <selection activeCell="B45" sqref="B45"/>
    </sheetView>
  </sheetViews>
  <sheetFormatPr defaultRowHeight="15"/>
  <cols>
    <col min="1" max="1" width="33.42578125" style="3" customWidth="1"/>
    <col min="2" max="2" width="43" style="1" customWidth="1"/>
    <col min="3" max="3" width="35.85546875" style="1" customWidth="1"/>
    <col min="4" max="4" width="10.28515625" style="1" customWidth="1"/>
    <col min="5" max="5" width="10.140625" style="1" bestFit="1" customWidth="1"/>
    <col min="6" max="7" width="9.140625" style="1"/>
    <col min="8" max="8" width="11" style="1" customWidth="1"/>
    <col min="9" max="9" width="17.42578125" style="1" customWidth="1"/>
    <col min="10" max="10" width="12.140625" style="1" customWidth="1"/>
    <col min="11" max="11" width="38.42578125" style="1" customWidth="1"/>
    <col min="12" max="16384" width="9.140625" style="1"/>
  </cols>
  <sheetData>
    <row r="1" spans="1:11" s="3" customFormat="1" ht="14.25">
      <c r="A1" s="3" t="s">
        <v>61</v>
      </c>
      <c r="B1" s="3" t="s">
        <v>17</v>
      </c>
      <c r="C1" s="3" t="s">
        <v>18</v>
      </c>
      <c r="G1" s="3" t="s">
        <v>1</v>
      </c>
      <c r="H1" s="3" t="s">
        <v>0</v>
      </c>
      <c r="I1" s="3" t="s">
        <v>3</v>
      </c>
      <c r="J1" s="3" t="s">
        <v>2</v>
      </c>
      <c r="K1" s="3" t="s">
        <v>25</v>
      </c>
    </row>
    <row r="2" spans="1:11">
      <c r="A2" s="1">
        <v>1</v>
      </c>
      <c r="B2" s="1" t="s">
        <v>19</v>
      </c>
      <c r="C2" s="1" t="s">
        <v>20</v>
      </c>
      <c r="D2" s="1">
        <v>50</v>
      </c>
      <c r="E2" s="1">
        <v>61</v>
      </c>
      <c r="F2" s="1">
        <v>62</v>
      </c>
      <c r="G2" s="1">
        <f>SUM(D2:F2)</f>
        <v>173</v>
      </c>
      <c r="H2" s="2">
        <f>AVERAGE(F2,E2,D2)</f>
        <v>57.666666666666664</v>
      </c>
      <c r="I2" s="1">
        <f>COUNTIF(D2:F2,"&lt;40")</f>
        <v>0</v>
      </c>
      <c r="J2" s="1" t="str">
        <f>IF(I2=0,IF(G2&gt;=170,"A+",IF(G2&gt;=160,"A",IF(G2&gt;=130,"B","C"))),"REAPPEAR")</f>
        <v>A+</v>
      </c>
      <c r="K2" s="1" t="s">
        <v>28</v>
      </c>
    </row>
    <row r="3" spans="1:11">
      <c r="A3" s="1">
        <v>5</v>
      </c>
      <c r="B3" s="1" t="s">
        <v>19</v>
      </c>
      <c r="C3" s="1" t="s">
        <v>20</v>
      </c>
      <c r="D3" s="1">
        <v>41</v>
      </c>
      <c r="E3" s="1">
        <v>68</v>
      </c>
      <c r="F3" s="1">
        <v>51</v>
      </c>
      <c r="G3" s="1">
        <f>SUM(D3:F3)</f>
        <v>160</v>
      </c>
      <c r="H3" s="2">
        <f>AVERAGE(F3,E3,D3)</f>
        <v>53.333333333333336</v>
      </c>
      <c r="I3" s="1">
        <f>COUNTIF(D3:F3,"&lt;40")</f>
        <v>0</v>
      </c>
      <c r="J3" s="1" t="str">
        <f>IF(I3=0,IF(G3&gt;=170,"A+",IF(G3&gt;=160,"A",IF(G3&gt;=130,"B","C"))),"REAPPEAR")</f>
        <v>A</v>
      </c>
      <c r="K3" s="4" t="s">
        <v>32</v>
      </c>
    </row>
    <row r="4" spans="1:11">
      <c r="A4" s="1">
        <v>3</v>
      </c>
      <c r="B4" s="1" t="s">
        <v>21</v>
      </c>
      <c r="C4" s="1" t="s">
        <v>22</v>
      </c>
      <c r="D4" s="1">
        <v>65</v>
      </c>
      <c r="E4" s="1">
        <v>55</v>
      </c>
      <c r="F4" s="1">
        <v>40</v>
      </c>
      <c r="G4" s="1">
        <f>SUM(D4:F4)</f>
        <v>160</v>
      </c>
      <c r="H4" s="2">
        <f>AVERAGE(F4,E4,D4)</f>
        <v>53.333333333333336</v>
      </c>
      <c r="I4" s="1">
        <f>COUNTIF(D4:F4,"&lt;40")</f>
        <v>0</v>
      </c>
      <c r="J4" s="1" t="str">
        <f>IF(I4=0,IF(G4&gt;=170,"A+",IF(G4&gt;=160,"A",IF(G4&gt;=130,"B","C"))),"REAPPEAR")</f>
        <v>A</v>
      </c>
      <c r="K4" s="1" t="s">
        <v>29</v>
      </c>
    </row>
    <row r="5" spans="1:11">
      <c r="A5" s="1">
        <v>4</v>
      </c>
      <c r="B5" s="1" t="s">
        <v>23</v>
      </c>
      <c r="C5" s="1" t="s">
        <v>24</v>
      </c>
      <c r="D5" s="1">
        <v>32</v>
      </c>
      <c r="E5" s="1">
        <v>20</v>
      </c>
      <c r="F5" s="1">
        <v>45</v>
      </c>
      <c r="G5" s="1">
        <f>SUM(D5:F5)</f>
        <v>97</v>
      </c>
      <c r="H5" s="2">
        <f>AVERAGE(F5,E5,D5)</f>
        <v>32.333333333333336</v>
      </c>
      <c r="I5" s="1">
        <f>COUNTIF(D5:F5,"&lt;40")</f>
        <v>2</v>
      </c>
      <c r="J5" s="1" t="str">
        <f>IF(I5=0,IF(G5&gt;=170,"A+",IF(G5&gt;=160,"A",IF(G5&gt;=130,"B","C"))),"REAPPEAR")</f>
        <v>REAPPEAR</v>
      </c>
      <c r="K5" s="1" t="s">
        <v>30</v>
      </c>
    </row>
    <row r="6" spans="1:11">
      <c r="A6" s="1">
        <v>2</v>
      </c>
      <c r="B6" s="1" t="s">
        <v>26</v>
      </c>
      <c r="C6" s="1" t="s">
        <v>27</v>
      </c>
      <c r="D6" s="1">
        <v>54</v>
      </c>
      <c r="E6" s="1">
        <v>74</v>
      </c>
      <c r="F6" s="1">
        <v>30</v>
      </c>
      <c r="G6" s="1">
        <f>SUM(D6:F6)</f>
        <v>158</v>
      </c>
      <c r="H6" s="2">
        <f>AVERAGE(F6,E6,D6)</f>
        <v>52.666666666666664</v>
      </c>
      <c r="I6" s="1">
        <f>COUNTIF(D6:F6,"&lt;40")</f>
        <v>1</v>
      </c>
      <c r="J6" s="1" t="str">
        <f>IF(I6=0,IF(G6&gt;=170,"A+",IF(G6&gt;=160,"A",IF(G6&gt;=130,"B","C"))),"REAPPEAR")</f>
        <v>REAPPEAR</v>
      </c>
      <c r="K6" s="1" t="s">
        <v>31</v>
      </c>
    </row>
    <row r="7" spans="1:11">
      <c r="H7" s="2"/>
    </row>
    <row r="9" spans="1:11">
      <c r="A9" s="3" t="s">
        <v>12</v>
      </c>
      <c r="C9" s="1">
        <f>SUMIF(D2:D6,"&gt;=40")</f>
        <v>210</v>
      </c>
    </row>
    <row r="10" spans="1:11">
      <c r="A10" s="3" t="s">
        <v>4</v>
      </c>
      <c r="B10" s="1" t="s">
        <v>7</v>
      </c>
      <c r="C10" s="1">
        <f>COUNT(B2:K6)</f>
        <v>30</v>
      </c>
      <c r="H10" s="6"/>
    </row>
    <row r="11" spans="1:11">
      <c r="A11" s="3" t="s">
        <v>5</v>
      </c>
      <c r="B11" s="1" t="s">
        <v>6</v>
      </c>
      <c r="C11" s="1">
        <f>COUNTA(J3:J13)</f>
        <v>4</v>
      </c>
    </row>
    <row r="12" spans="1:11">
      <c r="A12" s="3" t="s">
        <v>8</v>
      </c>
      <c r="B12" s="1" t="s">
        <v>9</v>
      </c>
      <c r="C12" s="1">
        <f>COUNTBLANK(J3:J18)</f>
        <v>12</v>
      </c>
    </row>
    <row r="13" spans="1:11">
      <c r="A13" s="3" t="s">
        <v>10</v>
      </c>
      <c r="B13" s="1" t="s">
        <v>11</v>
      </c>
      <c r="C13" s="1" t="str">
        <f>LOWER(J2)</f>
        <v>a+</v>
      </c>
    </row>
    <row r="14" spans="1:11">
      <c r="A14" s="3" t="s">
        <v>13</v>
      </c>
      <c r="B14" s="1" t="s">
        <v>14</v>
      </c>
      <c r="C14" s="1" t="str">
        <f>UPPER(G1)</f>
        <v>SUM</v>
      </c>
    </row>
    <row r="15" spans="1:11">
      <c r="A15" s="3" t="s">
        <v>16</v>
      </c>
      <c r="B15" s="1" t="s">
        <v>15</v>
      </c>
      <c r="C15" s="1" t="str">
        <f>CONCATENATE(G1,H1)</f>
        <v>SumAverage</v>
      </c>
    </row>
    <row r="16" spans="1:11">
      <c r="A16" s="3" t="s">
        <v>59</v>
      </c>
    </row>
    <row r="17" spans="1:6">
      <c r="A17" s="3" t="s">
        <v>60</v>
      </c>
    </row>
    <row r="18" spans="1:6">
      <c r="A18" s="3" t="s">
        <v>78</v>
      </c>
      <c r="B18" s="1" t="s">
        <v>79</v>
      </c>
      <c r="C18" s="1" t="str">
        <f>TEXT(D18,"DDD-MMMM-YYYY")</f>
        <v>Mon-February-2019</v>
      </c>
      <c r="D18" s="6">
        <v>43507</v>
      </c>
    </row>
    <row r="19" spans="1:6">
      <c r="A19" s="3" t="s">
        <v>80</v>
      </c>
      <c r="B19" s="1" t="s">
        <v>81</v>
      </c>
      <c r="C19" s="1" t="str">
        <f>TRIM(D19)</f>
        <v>hello how are you</v>
      </c>
      <c r="D19" s="7" t="s">
        <v>82</v>
      </c>
      <c r="E19" s="7"/>
    </row>
    <row r="20" spans="1:6">
      <c r="A20" s="3" t="s">
        <v>125</v>
      </c>
      <c r="B20" s="1" t="s">
        <v>83</v>
      </c>
      <c r="C20" s="1" t="str">
        <f>SUBSTITUTE(D19," ","")</f>
        <v>hellohowareyou</v>
      </c>
    </row>
    <row r="21" spans="1:6">
      <c r="A21" s="3" t="s">
        <v>84</v>
      </c>
      <c r="B21" s="1" t="s">
        <v>85</v>
      </c>
      <c r="C21" s="1" t="b">
        <f>EXACT(D21,E21)</f>
        <v>0</v>
      </c>
      <c r="D21" s="1" t="s">
        <v>89</v>
      </c>
      <c r="E21" s="1" t="s">
        <v>86</v>
      </c>
    </row>
    <row r="22" spans="1:6">
      <c r="A22" s="3" t="s">
        <v>87</v>
      </c>
      <c r="B22" s="1" t="s">
        <v>88</v>
      </c>
      <c r="C22" s="1" t="str">
        <f>PROPER(D21)</f>
        <v>Hello</v>
      </c>
    </row>
    <row r="23" spans="1:6">
      <c r="A23" s="3" t="s">
        <v>90</v>
      </c>
      <c r="B23" s="1" t="s">
        <v>93</v>
      </c>
      <c r="C23" s="1" t="str">
        <f>LEFT(E21,3)</f>
        <v>Hel</v>
      </c>
    </row>
    <row r="24" spans="1:6">
      <c r="A24" s="3" t="s">
        <v>91</v>
      </c>
      <c r="B24" s="1" t="s">
        <v>92</v>
      </c>
      <c r="C24" s="1" t="str">
        <f>RIGHT(E21,3)</f>
        <v>llo</v>
      </c>
    </row>
    <row r="25" spans="1:6">
      <c r="A25" s="3" t="s">
        <v>94</v>
      </c>
      <c r="B25" s="1" t="s">
        <v>95</v>
      </c>
      <c r="C25" s="1" t="str">
        <f>MID(C19,5,10)</f>
        <v xml:space="preserve">o how are </v>
      </c>
    </row>
    <row r="26" spans="1:6">
      <c r="A26" s="3" t="s">
        <v>96</v>
      </c>
      <c r="B26" s="1" t="s">
        <v>97</v>
      </c>
      <c r="C26" s="1">
        <f>IFERROR(F26,"Divide by Zero")</f>
        <v>2</v>
      </c>
      <c r="D26" s="1">
        <v>10</v>
      </c>
      <c r="E26" s="1">
        <v>5</v>
      </c>
      <c r="F26" s="1">
        <f>D26/E26</f>
        <v>2</v>
      </c>
    </row>
    <row r="27" spans="1:6">
      <c r="A27" s="3" t="s">
        <v>102</v>
      </c>
      <c r="B27" s="1" t="s">
        <v>103</v>
      </c>
      <c r="C27" s="1">
        <f>LARGE(D26:F26,2)</f>
        <v>5</v>
      </c>
    </row>
    <row r="28" spans="1:6">
      <c r="A28" s="3" t="s">
        <v>104</v>
      </c>
      <c r="B28" s="1" t="s">
        <v>105</v>
      </c>
      <c r="C28" s="1">
        <f>SMALL(D26:F26,1)</f>
        <v>2</v>
      </c>
    </row>
    <row r="29" spans="1:6">
      <c r="A29" s="3" t="s">
        <v>106</v>
      </c>
      <c r="B29" s="1" t="s">
        <v>107</v>
      </c>
      <c r="C29" s="1">
        <f>MIN(D26:F26)</f>
        <v>2</v>
      </c>
    </row>
    <row r="30" spans="1:6">
      <c r="A30" s="3" t="s">
        <v>108</v>
      </c>
      <c r="B30" s="1" t="s">
        <v>109</v>
      </c>
      <c r="C30" s="1">
        <f>MAX(D26:F26)</f>
        <v>10</v>
      </c>
    </row>
    <row r="31" spans="1:6">
      <c r="A31" s="3" t="s">
        <v>110</v>
      </c>
      <c r="B31" s="1" t="s">
        <v>111</v>
      </c>
      <c r="C31" s="1">
        <f>MOD(D26,E26)</f>
        <v>0</v>
      </c>
    </row>
    <row r="32" spans="1:6">
      <c r="A32" s="3" t="s">
        <v>112</v>
      </c>
      <c r="B32" s="1" t="s">
        <v>113</v>
      </c>
      <c r="C32" s="1">
        <f ca="1">RAND()</f>
        <v>0.73423683614108537</v>
      </c>
    </row>
    <row r="33" spans="1:6">
      <c r="A33" s="3" t="s">
        <v>114</v>
      </c>
      <c r="B33" s="1" t="s">
        <v>115</v>
      </c>
      <c r="C33" s="1">
        <f ca="1">RANDBETWEEN(0,100)</f>
        <v>22</v>
      </c>
    </row>
    <row r="34" spans="1:6">
      <c r="A34" s="3" t="s">
        <v>116</v>
      </c>
      <c r="B34" s="1" t="s">
        <v>117</v>
      </c>
      <c r="C34" s="1">
        <f>ROUND(D34,2)</f>
        <v>3.16</v>
      </c>
      <c r="D34" s="8">
        <v>3.15833254</v>
      </c>
    </row>
    <row r="35" spans="1:6">
      <c r="A35" s="3" t="s">
        <v>132</v>
      </c>
      <c r="B35" s="1" t="s">
        <v>131</v>
      </c>
      <c r="C35" s="1">
        <f>COUNTIF(D35:F35,"&lt;7")</f>
        <v>0</v>
      </c>
      <c r="D35" s="1">
        <v>8</v>
      </c>
      <c r="E35" s="1">
        <v>8</v>
      </c>
      <c r="F35" s="1">
        <v>8</v>
      </c>
    </row>
    <row r="36" spans="1:6">
      <c r="A36" s="3" t="s">
        <v>8</v>
      </c>
      <c r="B36" s="1" t="s">
        <v>142</v>
      </c>
      <c r="C36" s="1">
        <f>COUNTBLANK(D36:F36)</f>
        <v>1</v>
      </c>
      <c r="D36" s="1">
        <v>89</v>
      </c>
      <c r="F36" s="1">
        <v>8</v>
      </c>
    </row>
    <row r="37" spans="1:6">
      <c r="A37" s="3" t="s">
        <v>143</v>
      </c>
      <c r="B37" s="1" t="s">
        <v>145</v>
      </c>
      <c r="C37" s="1">
        <f>COUNTIFS(D37:F37,"=2012")</f>
        <v>2</v>
      </c>
      <c r="D37" s="1">
        <v>2012</v>
      </c>
      <c r="E37" s="1">
        <v>2012</v>
      </c>
      <c r="F37" s="1">
        <v>2013</v>
      </c>
    </row>
    <row r="38" spans="1:6">
      <c r="A38" s="3" t="s">
        <v>133</v>
      </c>
      <c r="B38" s="1" t="s">
        <v>144</v>
      </c>
      <c r="D38" s="1">
        <v>20</v>
      </c>
    </row>
    <row r="39" spans="1:6">
      <c r="A39" s="3" t="s">
        <v>134</v>
      </c>
    </row>
    <row r="40" spans="1:6">
      <c r="A40" s="3" t="s">
        <v>135</v>
      </c>
    </row>
    <row r="41" spans="1:6">
      <c r="A41" s="3" t="s">
        <v>136</v>
      </c>
    </row>
    <row r="42" spans="1:6">
      <c r="A42" s="3" t="s">
        <v>137</v>
      </c>
    </row>
    <row r="43" spans="1:6">
      <c r="A43" s="3" t="s">
        <v>138</v>
      </c>
    </row>
    <row r="44" spans="1:6">
      <c r="A44" s="3" t="s">
        <v>139</v>
      </c>
    </row>
    <row r="45" spans="1:6">
      <c r="A45" s="3" t="s">
        <v>140</v>
      </c>
    </row>
    <row r="46" spans="1:6">
      <c r="A46" s="3" t="s">
        <v>141</v>
      </c>
    </row>
  </sheetData>
  <autoFilter ref="B1:K5">
    <sortState ref="B2:K5">
      <sortCondition sortBy="cellColor" ref="K1:K5" dxfId="8"/>
    </sortState>
  </autoFilter>
  <conditionalFormatting sqref="K1:K1048576">
    <cfRule type="duplicateValues" dxfId="7" priority="1"/>
  </conditionalFormatting>
  <hyperlinks>
    <hyperlink ref="K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" sqref="B1"/>
    </sheetView>
  </sheetViews>
  <sheetFormatPr defaultRowHeight="15"/>
  <cols>
    <col min="1" max="1" width="13.140625" customWidth="1"/>
    <col min="2" max="2" width="16.28515625" customWidth="1"/>
    <col min="3" max="3" width="11.28515625" customWidth="1"/>
    <col min="4" max="5" width="3" customWidth="1"/>
    <col min="6" max="6" width="11.28515625" customWidth="1"/>
    <col min="7" max="7" width="12.140625" bestFit="1" customWidth="1"/>
    <col min="8" max="8" width="14.5703125" bestFit="1" customWidth="1"/>
    <col min="9" max="9" width="12.140625" bestFit="1" customWidth="1"/>
    <col min="10" max="10" width="19.5703125" bestFit="1" customWidth="1"/>
    <col min="11" max="11" width="17.28515625" bestFit="1" customWidth="1"/>
  </cols>
  <sheetData>
    <row r="1" spans="1:3">
      <c r="A1" s="11" t="s">
        <v>36</v>
      </c>
      <c r="B1" t="s">
        <v>129</v>
      </c>
    </row>
    <row r="3" spans="1:3">
      <c r="A3" s="11" t="s">
        <v>126</v>
      </c>
      <c r="B3" s="11" t="s">
        <v>130</v>
      </c>
    </row>
    <row r="4" spans="1:3">
      <c r="A4" s="11" t="s">
        <v>127</v>
      </c>
      <c r="B4">
        <v>2</v>
      </c>
      <c r="C4" t="s">
        <v>128</v>
      </c>
    </row>
    <row r="5" spans="1:3">
      <c r="A5" s="12" t="s">
        <v>42</v>
      </c>
      <c r="B5" s="10">
        <v>5</v>
      </c>
      <c r="C5" s="10">
        <v>5</v>
      </c>
    </row>
    <row r="6" spans="1:3">
      <c r="A6" s="12" t="s">
        <v>128</v>
      </c>
      <c r="B6" s="10">
        <v>5</v>
      </c>
      <c r="C6" s="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N21" sqref="N21"/>
    </sheetView>
  </sheetViews>
  <sheetFormatPr defaultRowHeight="15"/>
  <cols>
    <col min="1" max="1" width="13.140625" customWidth="1"/>
    <col min="2" max="2" width="16.28515625" bestFit="1" customWidth="1"/>
    <col min="3" max="3" width="4" customWidth="1"/>
    <col min="4" max="4" width="3" customWidth="1"/>
    <col min="5" max="5" width="4" customWidth="1"/>
    <col min="6" max="6" width="11.28515625" customWidth="1"/>
    <col min="7" max="7" width="4" customWidth="1"/>
    <col min="8" max="8" width="3.42578125" customWidth="1"/>
    <col min="9" max="9" width="4.42578125" customWidth="1"/>
    <col min="10" max="10" width="4.28515625" customWidth="1"/>
    <col min="11" max="11" width="4" customWidth="1"/>
    <col min="12" max="12" width="4.5703125" customWidth="1"/>
    <col min="13" max="13" width="4.28515625" customWidth="1"/>
    <col min="14" max="14" width="11.28515625" bestFit="1" customWidth="1"/>
  </cols>
  <sheetData>
    <row r="1" spans="1:6">
      <c r="A1" s="11" t="s">
        <v>36</v>
      </c>
      <c r="B1" t="s">
        <v>129</v>
      </c>
    </row>
    <row r="3" spans="1:6">
      <c r="A3" s="11" t="s">
        <v>126</v>
      </c>
      <c r="B3" s="11" t="s">
        <v>130</v>
      </c>
    </row>
    <row r="4" spans="1:6">
      <c r="A4" s="11" t="s">
        <v>127</v>
      </c>
      <c r="B4">
        <v>1</v>
      </c>
      <c r="C4">
        <v>2</v>
      </c>
      <c r="D4">
        <v>3</v>
      </c>
      <c r="E4">
        <v>4</v>
      </c>
      <c r="F4" t="s">
        <v>128</v>
      </c>
    </row>
    <row r="5" spans="1:6">
      <c r="A5" s="12" t="s">
        <v>38</v>
      </c>
      <c r="B5" s="10">
        <v>564</v>
      </c>
      <c r="C5" s="10"/>
      <c r="D5" s="10"/>
      <c r="E5" s="10"/>
      <c r="F5" s="10">
        <v>564</v>
      </c>
    </row>
    <row r="6" spans="1:6">
      <c r="A6" s="12" t="s">
        <v>48</v>
      </c>
      <c r="B6" s="10">
        <v>168</v>
      </c>
      <c r="C6" s="10"/>
      <c r="D6" s="10"/>
      <c r="E6" s="10"/>
      <c r="F6" s="10">
        <v>168</v>
      </c>
    </row>
    <row r="7" spans="1:6">
      <c r="A7" s="12" t="s">
        <v>40</v>
      </c>
      <c r="B7" s="10">
        <v>52</v>
      </c>
      <c r="C7" s="10"/>
      <c r="D7" s="10"/>
      <c r="E7" s="10"/>
      <c r="F7" s="10">
        <v>52</v>
      </c>
    </row>
    <row r="8" spans="1:6">
      <c r="A8" s="12" t="s">
        <v>44</v>
      </c>
      <c r="B8" s="10"/>
      <c r="C8" s="10">
        <v>65</v>
      </c>
      <c r="D8" s="10"/>
      <c r="E8" s="10"/>
      <c r="F8" s="10">
        <v>65</v>
      </c>
    </row>
    <row r="9" spans="1:6">
      <c r="A9" s="12" t="s">
        <v>43</v>
      </c>
      <c r="B9" s="10"/>
      <c r="C9" s="10">
        <v>116</v>
      </c>
      <c r="D9" s="10"/>
      <c r="E9" s="10"/>
      <c r="F9" s="10">
        <v>116</v>
      </c>
    </row>
    <row r="10" spans="1:6">
      <c r="A10" s="12" t="s">
        <v>42</v>
      </c>
      <c r="B10" s="10"/>
      <c r="C10" s="10">
        <v>5</v>
      </c>
      <c r="D10" s="10"/>
      <c r="E10" s="10"/>
      <c r="F10" s="10">
        <v>5</v>
      </c>
    </row>
    <row r="11" spans="1:6">
      <c r="A11" s="12" t="s">
        <v>45</v>
      </c>
      <c r="B11" s="10"/>
      <c r="C11" s="10"/>
      <c r="D11" s="10">
        <v>8</v>
      </c>
      <c r="E11" s="10"/>
      <c r="F11" s="10">
        <v>8</v>
      </c>
    </row>
    <row r="12" spans="1:6">
      <c r="A12" s="12" t="s">
        <v>47</v>
      </c>
      <c r="B12" s="10"/>
      <c r="C12" s="10"/>
      <c r="D12" s="10"/>
      <c r="E12" s="10">
        <v>40</v>
      </c>
      <c r="F12" s="10">
        <v>40</v>
      </c>
    </row>
    <row r="13" spans="1:6">
      <c r="A13" s="12" t="s">
        <v>41</v>
      </c>
      <c r="B13" s="10"/>
      <c r="C13" s="10"/>
      <c r="D13" s="10">
        <v>65</v>
      </c>
      <c r="E13" s="10"/>
      <c r="F13" s="10">
        <v>65</v>
      </c>
    </row>
    <row r="14" spans="1:6">
      <c r="A14" s="12" t="s">
        <v>49</v>
      </c>
      <c r="B14" s="10"/>
      <c r="C14" s="10"/>
      <c r="D14" s="10"/>
      <c r="E14" s="10">
        <v>52</v>
      </c>
      <c r="F14" s="10">
        <v>52</v>
      </c>
    </row>
    <row r="15" spans="1:6">
      <c r="A15" s="12" t="s">
        <v>46</v>
      </c>
      <c r="B15" s="10"/>
      <c r="C15" s="10"/>
      <c r="D15" s="10"/>
      <c r="E15" s="10">
        <v>13</v>
      </c>
      <c r="F15" s="10">
        <v>13</v>
      </c>
    </row>
    <row r="16" spans="1:6">
      <c r="A16" s="12" t="s">
        <v>39</v>
      </c>
      <c r="B16" s="10"/>
      <c r="C16" s="10"/>
      <c r="D16" s="10"/>
      <c r="E16" s="10">
        <v>63</v>
      </c>
      <c r="F16" s="10">
        <v>63</v>
      </c>
    </row>
    <row r="17" spans="1:6">
      <c r="A17" s="12" t="s">
        <v>128</v>
      </c>
      <c r="B17" s="10">
        <v>784</v>
      </c>
      <c r="C17" s="10">
        <v>186</v>
      </c>
      <c r="D17" s="10">
        <v>73</v>
      </c>
      <c r="E17" s="10">
        <v>168</v>
      </c>
      <c r="F17" s="10">
        <v>1211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K28"/>
  <sheetViews>
    <sheetView workbookViewId="0">
      <selection activeCell="J17" sqref="J17"/>
    </sheetView>
  </sheetViews>
  <sheetFormatPr defaultRowHeight="15"/>
  <cols>
    <col min="1" max="1" width="6" customWidth="1"/>
    <col min="2" max="2" width="10.7109375" customWidth="1"/>
    <col min="8" max="8" width="11" customWidth="1"/>
    <col min="11" max="11" width="14.28515625" customWidth="1"/>
  </cols>
  <sheetData>
    <row r="2" spans="1:11" s="3" customFormat="1" ht="14.25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57</v>
      </c>
      <c r="H2" s="3" t="s">
        <v>58</v>
      </c>
      <c r="J2" s="3" t="s">
        <v>37</v>
      </c>
      <c r="K2" s="3" t="s">
        <v>50</v>
      </c>
    </row>
    <row r="3" spans="1:11">
      <c r="A3">
        <v>1</v>
      </c>
      <c r="B3" s="5"/>
      <c r="C3">
        <v>453</v>
      </c>
      <c r="D3" t="s">
        <v>51</v>
      </c>
      <c r="E3" t="s">
        <v>38</v>
      </c>
      <c r="F3">
        <v>1</v>
      </c>
      <c r="H3">
        <f>SUM(C3:C21)</f>
        <v>1211</v>
      </c>
      <c r="J3" t="s">
        <v>38</v>
      </c>
      <c r="K3">
        <f>SUMIF(E3:E21,J3,C3:C21)</f>
        <v>564</v>
      </c>
    </row>
    <row r="4" spans="1:11">
      <c r="A4">
        <v>2</v>
      </c>
      <c r="B4" s="5"/>
      <c r="C4">
        <v>26</v>
      </c>
      <c r="D4" t="s">
        <v>52</v>
      </c>
      <c r="E4" t="s">
        <v>38</v>
      </c>
      <c r="F4">
        <v>1</v>
      </c>
      <c r="J4" t="s">
        <v>48</v>
      </c>
      <c r="K4">
        <f>SUMIF(E3:E21,J4,C3:C21)</f>
        <v>168</v>
      </c>
    </row>
    <row r="5" spans="1:11">
      <c r="A5">
        <v>3</v>
      </c>
      <c r="B5" s="5"/>
      <c r="C5">
        <v>5</v>
      </c>
      <c r="D5" t="s">
        <v>53</v>
      </c>
      <c r="E5" t="s">
        <v>39</v>
      </c>
      <c r="F5">
        <v>4</v>
      </c>
      <c r="J5" t="s">
        <v>40</v>
      </c>
      <c r="K5">
        <f>SUMIF(E3:E21,J5,C3:C21)</f>
        <v>52</v>
      </c>
    </row>
    <row r="6" spans="1:11">
      <c r="A6">
        <v>4</v>
      </c>
      <c r="C6">
        <v>52</v>
      </c>
      <c r="D6" t="s">
        <v>51</v>
      </c>
      <c r="E6" t="s">
        <v>40</v>
      </c>
      <c r="F6">
        <v>1</v>
      </c>
      <c r="J6" t="s">
        <v>44</v>
      </c>
      <c r="K6">
        <f>SUMIF(E3:E21,J6,C3:C21)</f>
        <v>65</v>
      </c>
    </row>
    <row r="7" spans="1:11">
      <c r="A7">
        <v>5</v>
      </c>
      <c r="B7" s="5"/>
      <c r="C7">
        <v>2</v>
      </c>
      <c r="D7" t="s">
        <v>54</v>
      </c>
      <c r="E7" t="s">
        <v>41</v>
      </c>
      <c r="F7">
        <v>3</v>
      </c>
      <c r="J7" t="s">
        <v>43</v>
      </c>
      <c r="K7">
        <f>SUMIF(E3:E21,J7,C3:C21)</f>
        <v>116</v>
      </c>
    </row>
    <row r="8" spans="1:11">
      <c r="A8">
        <v>6</v>
      </c>
      <c r="C8">
        <v>5</v>
      </c>
      <c r="D8" t="s">
        <v>54</v>
      </c>
      <c r="E8" t="s">
        <v>42</v>
      </c>
      <c r="F8">
        <v>2</v>
      </c>
      <c r="J8" t="s">
        <v>42</v>
      </c>
      <c r="K8">
        <f>SUMIF(E3:E21,J8,C3:C21)</f>
        <v>5</v>
      </c>
    </row>
    <row r="9" spans="1:11">
      <c r="A9">
        <v>7</v>
      </c>
      <c r="C9">
        <v>54</v>
      </c>
      <c r="D9" t="s">
        <v>54</v>
      </c>
      <c r="E9" t="s">
        <v>43</v>
      </c>
      <c r="F9">
        <v>2</v>
      </c>
      <c r="J9" t="s">
        <v>45</v>
      </c>
      <c r="K9">
        <f>SUMIF(E3:E21,J9,C3:C21)</f>
        <v>8</v>
      </c>
    </row>
    <row r="10" spans="1:11">
      <c r="A10">
        <v>8</v>
      </c>
      <c r="B10" s="5"/>
      <c r="C10">
        <v>85</v>
      </c>
      <c r="D10" t="s">
        <v>55</v>
      </c>
      <c r="E10" t="s">
        <v>38</v>
      </c>
      <c r="F10">
        <v>1</v>
      </c>
      <c r="J10" t="s">
        <v>47</v>
      </c>
      <c r="K10">
        <f>SUMIF(E3:E21,J10,C3:C21)</f>
        <v>40</v>
      </c>
    </row>
    <row r="11" spans="1:11">
      <c r="A11">
        <v>9</v>
      </c>
      <c r="B11" s="5"/>
      <c r="C11">
        <v>65</v>
      </c>
      <c r="D11" t="s">
        <v>51</v>
      </c>
      <c r="E11" t="s">
        <v>44</v>
      </c>
      <c r="F11">
        <v>2</v>
      </c>
      <c r="J11" t="s">
        <v>41</v>
      </c>
      <c r="K11">
        <f>SUMIF(E3:E21,J11,C3:C21)</f>
        <v>65</v>
      </c>
    </row>
    <row r="12" spans="1:11">
      <c r="A12">
        <v>10</v>
      </c>
      <c r="B12" s="5"/>
      <c r="C12">
        <v>8</v>
      </c>
      <c r="D12" t="s">
        <v>56</v>
      </c>
      <c r="E12" t="s">
        <v>45</v>
      </c>
      <c r="F12">
        <v>3</v>
      </c>
      <c r="J12" t="s">
        <v>49</v>
      </c>
      <c r="K12">
        <f>SUMIF(E3:E21,J12,C3:C21)</f>
        <v>52</v>
      </c>
    </row>
    <row r="13" spans="1:11">
      <c r="A13">
        <v>11</v>
      </c>
      <c r="C13">
        <v>13</v>
      </c>
      <c r="D13" t="s">
        <v>52</v>
      </c>
      <c r="E13" t="s">
        <v>46</v>
      </c>
      <c r="F13">
        <v>4</v>
      </c>
      <c r="J13" t="s">
        <v>46</v>
      </c>
      <c r="K13">
        <f>SUMIF(E3:E21,J13,C3:C21)</f>
        <v>13</v>
      </c>
    </row>
    <row r="14" spans="1:11">
      <c r="A14">
        <v>12</v>
      </c>
      <c r="B14" s="5"/>
      <c r="C14">
        <v>6</v>
      </c>
      <c r="D14" t="s">
        <v>55</v>
      </c>
      <c r="E14" t="s">
        <v>47</v>
      </c>
      <c r="F14">
        <v>4</v>
      </c>
      <c r="J14" t="s">
        <v>39</v>
      </c>
      <c r="K14">
        <f>SUMIF(E3:E21,J14,C3:C21)</f>
        <v>63</v>
      </c>
    </row>
    <row r="15" spans="1:11">
      <c r="A15">
        <v>13</v>
      </c>
      <c r="C15">
        <v>34</v>
      </c>
      <c r="D15" t="s">
        <v>51</v>
      </c>
      <c r="E15" t="s">
        <v>47</v>
      </c>
      <c r="F15">
        <v>4</v>
      </c>
      <c r="K15">
        <f>SUM(K3:K14)</f>
        <v>1211</v>
      </c>
    </row>
    <row r="16" spans="1:11">
      <c r="A16">
        <v>14</v>
      </c>
      <c r="C16">
        <v>126</v>
      </c>
      <c r="D16" t="s">
        <v>53</v>
      </c>
      <c r="E16" t="s">
        <v>48</v>
      </c>
      <c r="F16">
        <v>1</v>
      </c>
    </row>
    <row r="17" spans="1:6">
      <c r="A17">
        <v>15</v>
      </c>
      <c r="B17" s="5"/>
      <c r="C17">
        <v>62</v>
      </c>
      <c r="D17" t="s">
        <v>56</v>
      </c>
      <c r="E17" t="s">
        <v>43</v>
      </c>
      <c r="F17">
        <v>2</v>
      </c>
    </row>
    <row r="18" spans="1:6">
      <c r="A18">
        <v>16</v>
      </c>
      <c r="B18" s="5"/>
      <c r="C18">
        <v>52</v>
      </c>
      <c r="D18" t="s">
        <v>52</v>
      </c>
      <c r="E18" t="s">
        <v>49</v>
      </c>
      <c r="F18">
        <v>4</v>
      </c>
    </row>
    <row r="19" spans="1:6">
      <c r="A19">
        <v>17</v>
      </c>
      <c r="B19" s="5"/>
      <c r="C19">
        <v>63</v>
      </c>
      <c r="D19" t="s">
        <v>54</v>
      </c>
      <c r="E19" t="s">
        <v>41</v>
      </c>
      <c r="F19">
        <v>3</v>
      </c>
    </row>
    <row r="20" spans="1:6">
      <c r="A20">
        <v>18</v>
      </c>
      <c r="C20">
        <v>58</v>
      </c>
      <c r="D20" t="s">
        <v>51</v>
      </c>
      <c r="E20" t="s">
        <v>39</v>
      </c>
      <c r="F20">
        <v>4</v>
      </c>
    </row>
    <row r="21" spans="1:6">
      <c r="A21">
        <v>19</v>
      </c>
      <c r="B21" s="5"/>
      <c r="C21">
        <v>42</v>
      </c>
      <c r="D21" t="s">
        <v>53</v>
      </c>
      <c r="E21" t="s">
        <v>48</v>
      </c>
      <c r="F21">
        <v>1</v>
      </c>
    </row>
    <row r="24" spans="1:6">
      <c r="B24" s="5"/>
    </row>
    <row r="25" spans="1:6">
      <c r="B25" s="5"/>
    </row>
    <row r="26" spans="1:6">
      <c r="B26" s="5"/>
    </row>
    <row r="28" spans="1:6">
      <c r="B2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defaultRowHeight="15"/>
  <cols>
    <col min="1" max="1" width="9.140625" style="1"/>
    <col min="2" max="2" width="10.5703125" style="1" bestFit="1" customWidth="1"/>
    <col min="3" max="16384" width="9.140625" style="1"/>
  </cols>
  <sheetData>
    <row r="1" spans="1:2">
      <c r="A1" s="1">
        <v>23</v>
      </c>
      <c r="B1" s="1" t="str">
        <f>VLOOKUP(A1,Sheet4!A1:C10,3,FALSE)</f>
        <v>Chandigarh</v>
      </c>
    </row>
    <row r="2" spans="1:2">
      <c r="A2" s="1">
        <v>25</v>
      </c>
      <c r="B2" s="1" t="str">
        <f>VLOOKUP(A2,Sheet4!A2:C11,3,FALSE)</f>
        <v>Kalka</v>
      </c>
    </row>
    <row r="3" spans="1:2">
      <c r="A3" s="1">
        <v>27</v>
      </c>
      <c r="B3" s="1" t="str">
        <f>VLOOKUP(A3,Sheet4!A1:C10,3,FALSE)</f>
        <v>Naraingarh</v>
      </c>
    </row>
    <row r="4" spans="1:2">
      <c r="A4" s="1">
        <v>16</v>
      </c>
      <c r="B4" s="1" t="str">
        <f>VLOOKUP(A4,Sheet4!A1:C10,3,FALSE)</f>
        <v>Dhakoli</v>
      </c>
    </row>
    <row r="5" spans="1:2">
      <c r="A5" s="1">
        <v>45</v>
      </c>
      <c r="B5" s="1" t="str">
        <f>VLOOKUP(A5,Sheet4!A1:C10,3,FALSE)</f>
        <v>Mohali</v>
      </c>
    </row>
    <row r="6" spans="1:2">
      <c r="A6" s="1">
        <v>124</v>
      </c>
      <c r="B6" s="1" t="str">
        <f>VLOOKUP(A6,Sheet4!A1:C10,3,FALSE)</f>
        <v>Chandigarh</v>
      </c>
    </row>
    <row r="7" spans="1:2">
      <c r="A7" s="1">
        <v>84</v>
      </c>
      <c r="B7" s="1" t="str">
        <f>VLOOKUP(A7,Sheet4!A1:C10,3,FALSE)</f>
        <v>Ghaggar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4" sqref="A4:A8"/>
    </sheetView>
  </sheetViews>
  <sheetFormatPr defaultRowHeight="15"/>
  <cols>
    <col min="1" max="2" width="9.140625" style="1"/>
    <col min="3" max="3" width="10.28515625" style="1" customWidth="1"/>
    <col min="4" max="16384" width="9.140625" style="1"/>
  </cols>
  <sheetData>
    <row r="1" spans="1:3" s="3" customFormat="1" ht="14.25">
      <c r="A1" s="3" t="s">
        <v>61</v>
      </c>
      <c r="B1" s="3" t="s">
        <v>62</v>
      </c>
      <c r="C1" s="3" t="s">
        <v>63</v>
      </c>
    </row>
    <row r="2" spans="1:3">
      <c r="A2" s="1">
        <v>19</v>
      </c>
      <c r="B2" s="1" t="s">
        <v>64</v>
      </c>
      <c r="C2" s="1" t="s">
        <v>70</v>
      </c>
    </row>
    <row r="3" spans="1:3">
      <c r="A3" s="1">
        <v>84</v>
      </c>
      <c r="B3" s="1" t="s">
        <v>72</v>
      </c>
      <c r="C3" s="1" t="s">
        <v>73</v>
      </c>
    </row>
    <row r="4" spans="1:3">
      <c r="A4" s="1">
        <v>23</v>
      </c>
      <c r="B4" s="1" t="s">
        <v>65</v>
      </c>
      <c r="C4" s="1" t="s">
        <v>71</v>
      </c>
    </row>
    <row r="5" spans="1:3">
      <c r="A5" s="1">
        <v>25</v>
      </c>
      <c r="B5" s="1" t="s">
        <v>66</v>
      </c>
      <c r="C5" s="1" t="s">
        <v>74</v>
      </c>
    </row>
    <row r="6" spans="1:3">
      <c r="A6" s="1">
        <v>27</v>
      </c>
      <c r="B6" s="1" t="s">
        <v>67</v>
      </c>
      <c r="C6" s="1" t="s">
        <v>75</v>
      </c>
    </row>
    <row r="7" spans="1:3">
      <c r="A7" s="1">
        <v>16</v>
      </c>
      <c r="B7" s="1" t="s">
        <v>68</v>
      </c>
      <c r="C7" s="1" t="s">
        <v>70</v>
      </c>
    </row>
    <row r="8" spans="1:3">
      <c r="A8" s="1">
        <v>45</v>
      </c>
      <c r="B8" s="1" t="s">
        <v>69</v>
      </c>
      <c r="C8" s="1" t="s">
        <v>76</v>
      </c>
    </row>
    <row r="9" spans="1:3">
      <c r="A9" s="1">
        <v>69</v>
      </c>
      <c r="B9" s="1" t="s">
        <v>26</v>
      </c>
      <c r="C9" s="1" t="s">
        <v>77</v>
      </c>
    </row>
    <row r="10" spans="1:3">
      <c r="A10" s="1">
        <v>124</v>
      </c>
      <c r="B10" s="1" t="s">
        <v>21</v>
      </c>
      <c r="C10" s="1" t="s">
        <v>71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P16" sqref="P16"/>
    </sheetView>
  </sheetViews>
  <sheetFormatPr defaultRowHeight="15"/>
  <cols>
    <col min="1" max="1" width="9.140625" style="1"/>
    <col min="2" max="2" width="14" style="1" bestFit="1" customWidth="1"/>
    <col min="3" max="6" width="9.140625" style="1"/>
    <col min="7" max="7" width="15" style="1" bestFit="1" customWidth="1"/>
    <col min="8" max="8" width="11.5703125" style="1" bestFit="1" customWidth="1"/>
    <col min="9" max="16384" width="9.140625" style="1"/>
  </cols>
  <sheetData>
    <row r="1" spans="1:8" s="9" customFormat="1" ht="14.25">
      <c r="A1" s="9" t="s">
        <v>61</v>
      </c>
      <c r="B1" s="9" t="s">
        <v>119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118</v>
      </c>
    </row>
    <row r="2" spans="1:8">
      <c r="A2" s="1">
        <v>1021</v>
      </c>
      <c r="B2" s="1" t="s">
        <v>121</v>
      </c>
      <c r="C2" s="1">
        <v>17</v>
      </c>
      <c r="D2" s="1">
        <v>17</v>
      </c>
      <c r="E2" s="1">
        <v>17</v>
      </c>
      <c r="F2" s="1">
        <v>19</v>
      </c>
      <c r="G2" s="1">
        <f>SUM(LARGE(C2:F2,{1,2,3}))</f>
        <v>53</v>
      </c>
      <c r="H2" s="2"/>
    </row>
    <row r="3" spans="1:8">
      <c r="A3" s="1">
        <v>1029</v>
      </c>
      <c r="B3" s="1" t="s">
        <v>121</v>
      </c>
      <c r="C3" s="1">
        <v>20</v>
      </c>
      <c r="D3" s="1">
        <v>17</v>
      </c>
      <c r="E3" s="1">
        <v>18</v>
      </c>
      <c r="F3" s="1">
        <v>10</v>
      </c>
      <c r="G3" s="1">
        <f>SUM(LARGE(C3:F3,{1,2,3}))</f>
        <v>55</v>
      </c>
      <c r="H3" s="2"/>
    </row>
    <row r="4" spans="1:8">
      <c r="A4" s="1">
        <v>1023</v>
      </c>
      <c r="B4" s="1" t="s">
        <v>122</v>
      </c>
      <c r="C4" s="1">
        <v>14</v>
      </c>
      <c r="D4" s="1">
        <v>4</v>
      </c>
      <c r="E4" s="1">
        <v>9</v>
      </c>
      <c r="F4" s="1">
        <v>10</v>
      </c>
      <c r="G4" s="1">
        <f>SUM(LARGE(C4:F4,{1,2,3}))</f>
        <v>33</v>
      </c>
      <c r="H4" s="2"/>
    </row>
    <row r="5" spans="1:8">
      <c r="A5" s="1">
        <v>1067</v>
      </c>
      <c r="B5" s="1" t="s">
        <v>122</v>
      </c>
      <c r="C5" s="1">
        <v>18</v>
      </c>
      <c r="D5" s="1">
        <v>16</v>
      </c>
      <c r="E5" s="1">
        <v>18</v>
      </c>
      <c r="F5" s="1">
        <v>8</v>
      </c>
      <c r="G5" s="1">
        <f>SUM(LARGE(C5:F5,{1,2,3}))</f>
        <v>52</v>
      </c>
      <c r="H5" s="2"/>
    </row>
    <row r="6" spans="1:8">
      <c r="A6" s="1">
        <v>1019</v>
      </c>
      <c r="B6" s="1" t="s">
        <v>120</v>
      </c>
      <c r="C6" s="1">
        <v>7</v>
      </c>
      <c r="D6" s="1">
        <v>8</v>
      </c>
      <c r="E6" s="1">
        <v>6</v>
      </c>
      <c r="F6" s="1">
        <v>16</v>
      </c>
      <c r="G6" s="1">
        <f>SUM(LARGE(C6:F6,{1,2,3}))</f>
        <v>31</v>
      </c>
      <c r="H6" s="2"/>
    </row>
    <row r="7" spans="1:8">
      <c r="A7" s="1">
        <v>1027</v>
      </c>
      <c r="B7" s="1" t="s">
        <v>120</v>
      </c>
      <c r="C7" s="1">
        <v>14</v>
      </c>
      <c r="D7" s="1">
        <v>15</v>
      </c>
      <c r="E7" s="1">
        <v>6</v>
      </c>
      <c r="F7" s="1">
        <v>9</v>
      </c>
      <c r="G7" s="1">
        <f>SUM(LARGE(C7:F7,{1,2,3}))</f>
        <v>38</v>
      </c>
      <c r="H7" s="2"/>
    </row>
    <row r="8" spans="1:8">
      <c r="A8" s="1">
        <v>1025</v>
      </c>
      <c r="B8" s="1" t="s">
        <v>123</v>
      </c>
      <c r="C8" s="1">
        <v>19</v>
      </c>
      <c r="D8" s="1">
        <v>19</v>
      </c>
      <c r="E8" s="1">
        <v>15</v>
      </c>
      <c r="F8" s="1">
        <v>14</v>
      </c>
      <c r="G8" s="1">
        <f>SUM(LARGE(C8:F8,{1,2,3}))</f>
        <v>53</v>
      </c>
      <c r="H8" s="2"/>
    </row>
    <row r="9" spans="1:8">
      <c r="A9" s="1">
        <v>1084</v>
      </c>
      <c r="B9" s="1" t="s">
        <v>123</v>
      </c>
      <c r="C9" s="1">
        <v>4</v>
      </c>
      <c r="D9" s="1">
        <v>10</v>
      </c>
      <c r="E9" s="1">
        <v>11</v>
      </c>
      <c r="F9" s="1">
        <v>9</v>
      </c>
      <c r="G9" s="1">
        <f>SUM(LARGE(C9:F9,{1,2,3}))</f>
        <v>30</v>
      </c>
      <c r="H9" s="2"/>
    </row>
    <row r="10" spans="1:8">
      <c r="A10" s="1">
        <v>1124</v>
      </c>
      <c r="B10" s="1" t="s">
        <v>124</v>
      </c>
      <c r="C10" s="1">
        <v>7</v>
      </c>
      <c r="D10" s="1">
        <v>10</v>
      </c>
      <c r="E10" s="1">
        <v>17</v>
      </c>
      <c r="F10" s="1">
        <v>6</v>
      </c>
      <c r="G10" s="1">
        <f>SUM(LARGE(C10:F10,{1,2,3}))</f>
        <v>34</v>
      </c>
      <c r="H10" s="2"/>
    </row>
  </sheetData>
  <autoFilter ref="A1:G10">
    <sortState ref="A2:G9">
      <sortCondition ref="B1:B10"/>
    </sortState>
  </autoFilter>
  <conditionalFormatting sqref="C2:F9">
    <cfRule type="cellIs" dxfId="6" priority="6" operator="between">
      <formula>15</formula>
      <formula>20</formula>
    </cfRule>
    <cfRule type="cellIs" dxfId="5" priority="8" operator="lessThan">
      <formula>10</formula>
    </cfRule>
  </conditionalFormatting>
  <conditionalFormatting sqref="B1:B9 B11:B1048576">
    <cfRule type="duplicateValues" dxfId="4" priority="5"/>
  </conditionalFormatting>
  <conditionalFormatting sqref="C10:F10">
    <cfRule type="cellIs" dxfId="3" priority="3" operator="between">
      <formula>15</formula>
      <formula>20</formula>
    </cfRule>
    <cfRule type="cellIs" dxfId="2" priority="4" operator="lessThan">
      <formula>10</formula>
    </cfRule>
  </conditionalFormatting>
  <conditionalFormatting sqref="B10">
    <cfRule type="duplicateValues" dxfId="1" priority="2"/>
  </conditionalFormatting>
  <conditionalFormatting sqref="G1:G1048576">
    <cfRule type="top10" dxfId="0" priority="1" rank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Sheet8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Anchal Thakur</cp:lastModifiedBy>
  <dcterms:created xsi:type="dcterms:W3CDTF">2019-01-28T03:50:10Z</dcterms:created>
  <dcterms:modified xsi:type="dcterms:W3CDTF">2019-03-18T04:28:03Z</dcterms:modified>
</cp:coreProperties>
</file>