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7694ED0-2AE6-42DE-AED3-B6628A9E1F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0" i="1"/>
  <c r="E32" i="1" s="1"/>
  <c r="E19" i="1"/>
  <c r="E18" i="1"/>
  <c r="E17" i="1"/>
  <c r="E6" i="1"/>
  <c r="E5" i="1"/>
  <c r="E1" i="1"/>
  <c r="B3" i="1"/>
  <c r="E2" i="1" l="1"/>
  <c r="E3" i="1" l="1"/>
  <c r="E4" i="1"/>
  <c r="E8" i="1" s="1"/>
  <c r="E9" i="1" l="1"/>
  <c r="E10" i="1" s="1"/>
  <c r="E33" i="1" s="1"/>
  <c r="B32" i="1"/>
</calcChain>
</file>

<file path=xl/sharedStrings.xml><?xml version="1.0" encoding="utf-8"?>
<sst xmlns="http://schemas.openxmlformats.org/spreadsheetml/2006/main" count="44" uniqueCount="41">
  <si>
    <t>ЗП средняя</t>
  </si>
  <si>
    <t>Часы</t>
  </si>
  <si>
    <t>Соз</t>
  </si>
  <si>
    <t>Траз</t>
  </si>
  <si>
    <t>Сзп</t>
  </si>
  <si>
    <t>Сдз</t>
  </si>
  <si>
    <t>Чр</t>
  </si>
  <si>
    <t>Ндз</t>
  </si>
  <si>
    <t>Hфсзн</t>
  </si>
  <si>
    <t>Нбгс</t>
  </si>
  <si>
    <t>Нпз</t>
  </si>
  <si>
    <t>Нобп,обх</t>
  </si>
  <si>
    <t>Нрр</t>
  </si>
  <si>
    <t>Нндс</t>
  </si>
  <si>
    <t>Нп</t>
  </si>
  <si>
    <t>Сфзсн</t>
  </si>
  <si>
    <t>Сбгс</t>
  </si>
  <si>
    <t>Спз</t>
  </si>
  <si>
    <t>Собп, обх</t>
  </si>
  <si>
    <t>Ср</t>
  </si>
  <si>
    <t>Срр</t>
  </si>
  <si>
    <t>Сп</t>
  </si>
  <si>
    <t>К0</t>
  </si>
  <si>
    <t>Ир</t>
  </si>
  <si>
    <t>И1</t>
  </si>
  <si>
    <t>К1</t>
  </si>
  <si>
    <t>И2</t>
  </si>
  <si>
    <t>И3</t>
  </si>
  <si>
    <t>Т1</t>
  </si>
  <si>
    <t>Т3</t>
  </si>
  <si>
    <t>Т2</t>
  </si>
  <si>
    <t>К2</t>
  </si>
  <si>
    <t>К3</t>
  </si>
  <si>
    <t>К</t>
  </si>
  <si>
    <t>Ц1</t>
  </si>
  <si>
    <t>Ц2</t>
  </si>
  <si>
    <t>Ц3</t>
  </si>
  <si>
    <t>Ц</t>
  </si>
  <si>
    <t>Пп</t>
  </si>
  <si>
    <t>Дп от ПП</t>
  </si>
  <si>
    <t>Сдз + Сфзсн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</si>
</sst>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B32" sqref="B32"/>
    </sheetView>
  </sheetViews>
  <sheetFormatPr defaultRowHeight="14.4" x14ac:dyDescent="0.3"/>
  <cols>
    <col min="1" max="1" width="11.33203125" bestFit="1" customWidth="1"/>
    <col min="2" max="2" width="8.44140625" bestFit="1" customWidth="1"/>
    <col min="4" max="4" width="9.33203125" style="2" bestFit="1" customWidth="1"/>
    <col min="5" max="5" width="9.44140625" bestFit="1" customWidth="1"/>
    <col min="7" max="7" width="11.21875" bestFit="1" customWidth="1"/>
    <col min="8" max="8" width="7.44140625" style="1" bestFit="1" customWidth="1"/>
    <col min="10" max="10" width="10.77734375" customWidth="1"/>
  </cols>
  <sheetData>
    <row r="1" spans="1:5" x14ac:dyDescent="0.3">
      <c r="A1" s="2" t="s">
        <v>0</v>
      </c>
      <c r="B1">
        <v>2240</v>
      </c>
      <c r="D1" s="2" t="s">
        <v>2</v>
      </c>
      <c r="E1" s="1">
        <f>B3*B4</f>
        <v>2613.3333333333335</v>
      </c>
    </row>
    <row r="2" spans="1:5" x14ac:dyDescent="0.3">
      <c r="A2" s="2" t="s">
        <v>1</v>
      </c>
      <c r="B2">
        <v>168</v>
      </c>
      <c r="D2" s="2" t="s">
        <v>5</v>
      </c>
      <c r="E2" s="1">
        <f>(E1*B7)/100</f>
        <v>392</v>
      </c>
    </row>
    <row r="3" spans="1:5" x14ac:dyDescent="0.3">
      <c r="A3" s="2" t="s">
        <v>4</v>
      </c>
      <c r="B3" s="1">
        <f>B1/B2</f>
        <v>13.333333333333334</v>
      </c>
      <c r="D3" s="2" t="s">
        <v>15</v>
      </c>
      <c r="E3" s="1">
        <f>(E1+E2)*B8/100</f>
        <v>1021.8133333333334</v>
      </c>
    </row>
    <row r="4" spans="1:5" x14ac:dyDescent="0.3">
      <c r="A4" s="2" t="s">
        <v>3</v>
      </c>
      <c r="B4">
        <v>196</v>
      </c>
      <c r="D4" s="2" t="s">
        <v>16</v>
      </c>
      <c r="E4" s="1">
        <f>(E1+E2)*B9/100</f>
        <v>12.021333333333335</v>
      </c>
    </row>
    <row r="5" spans="1:5" x14ac:dyDescent="0.3">
      <c r="A5" s="2"/>
      <c r="D5" s="2" t="s">
        <v>17</v>
      </c>
      <c r="E5" s="1">
        <f>(E1*B10)/100</f>
        <v>522.66666666666674</v>
      </c>
    </row>
    <row r="6" spans="1:5" x14ac:dyDescent="0.3">
      <c r="A6" s="2" t="s">
        <v>6</v>
      </c>
      <c r="B6">
        <v>1</v>
      </c>
      <c r="D6" s="2" t="s">
        <v>18</v>
      </c>
      <c r="E6" s="1">
        <f>(E1*B11)/100</f>
        <v>261.33333333333337</v>
      </c>
    </row>
    <row r="7" spans="1:5" x14ac:dyDescent="0.3">
      <c r="A7" s="2" t="s">
        <v>7</v>
      </c>
      <c r="B7">
        <v>15</v>
      </c>
      <c r="E7" s="1"/>
    </row>
    <row r="8" spans="1:5" x14ac:dyDescent="0.3">
      <c r="A8" s="2" t="s">
        <v>8</v>
      </c>
      <c r="B8">
        <v>34</v>
      </c>
      <c r="D8" s="2" t="s">
        <v>19</v>
      </c>
      <c r="E8" s="1">
        <f>E1+E2+E3+E4+E5+E6</f>
        <v>4823.1679999999997</v>
      </c>
    </row>
    <row r="9" spans="1:5" x14ac:dyDescent="0.3">
      <c r="A9" s="2" t="s">
        <v>9</v>
      </c>
      <c r="B9">
        <v>0.4</v>
      </c>
      <c r="D9" s="2" t="s">
        <v>20</v>
      </c>
      <c r="E9" s="1">
        <f>(E8*B12)/100</f>
        <v>337.62175999999999</v>
      </c>
    </row>
    <row r="10" spans="1:5" x14ac:dyDescent="0.3">
      <c r="A10" s="2" t="s">
        <v>10</v>
      </c>
      <c r="B10">
        <v>20</v>
      </c>
      <c r="D10" s="2" t="s">
        <v>21</v>
      </c>
      <c r="E10" s="1">
        <f>E8+E9</f>
        <v>5160.7897599999997</v>
      </c>
    </row>
    <row r="11" spans="1:5" x14ac:dyDescent="0.3">
      <c r="A11" s="2" t="s">
        <v>11</v>
      </c>
      <c r="B11">
        <v>10</v>
      </c>
      <c r="E11" s="1"/>
    </row>
    <row r="12" spans="1:5" x14ac:dyDescent="0.3">
      <c r="A12" s="2" t="s">
        <v>12</v>
      </c>
      <c r="B12">
        <v>7</v>
      </c>
      <c r="E12" s="1"/>
    </row>
    <row r="13" spans="1:5" x14ac:dyDescent="0.3">
      <c r="A13" s="2" t="s">
        <v>13</v>
      </c>
      <c r="B13">
        <v>0</v>
      </c>
      <c r="E13" s="1"/>
    </row>
    <row r="14" spans="1:5" x14ac:dyDescent="0.3">
      <c r="A14" s="2" t="s">
        <v>14</v>
      </c>
      <c r="B14">
        <v>0</v>
      </c>
      <c r="E14" s="1"/>
    </row>
    <row r="15" spans="1:5" x14ac:dyDescent="0.3">
      <c r="A15" s="2"/>
      <c r="E15" s="1"/>
    </row>
    <row r="16" spans="1:5" x14ac:dyDescent="0.3">
      <c r="A16" s="2"/>
      <c r="E16" s="1"/>
    </row>
    <row r="17" spans="1:5" x14ac:dyDescent="0.3">
      <c r="A17" s="2" t="s">
        <v>22</v>
      </c>
      <c r="B17" s="1">
        <v>25000</v>
      </c>
      <c r="D17" s="2" t="s">
        <v>25</v>
      </c>
      <c r="E17" s="1">
        <f>(B17/B18*B21)/B22</f>
        <v>1654.411764705882</v>
      </c>
    </row>
    <row r="18" spans="1:5" x14ac:dyDescent="0.3">
      <c r="A18" s="2" t="s">
        <v>28</v>
      </c>
      <c r="B18" s="1">
        <v>17</v>
      </c>
      <c r="D18" s="2" t="s">
        <v>31</v>
      </c>
      <c r="E18" s="1">
        <f>(B17/B19*B21)/B23</f>
        <v>1844.2622950819673</v>
      </c>
    </row>
    <row r="19" spans="1:5" x14ac:dyDescent="0.3">
      <c r="A19" s="2" t="s">
        <v>30</v>
      </c>
      <c r="B19">
        <v>18</v>
      </c>
      <c r="D19" s="2" t="s">
        <v>32</v>
      </c>
      <c r="E19" s="1">
        <f>(B17/B20*B21)/B24</f>
        <v>1557.6923076923076</v>
      </c>
    </row>
    <row r="20" spans="1:5" x14ac:dyDescent="0.3">
      <c r="A20" s="2" t="s">
        <v>29</v>
      </c>
      <c r="B20">
        <v>20</v>
      </c>
      <c r="D20" s="2" t="s">
        <v>33</v>
      </c>
      <c r="E20" s="1">
        <f>AVERAGE(E17:E19)</f>
        <v>1685.4554558267191</v>
      </c>
    </row>
    <row r="21" spans="1:5" x14ac:dyDescent="0.3">
      <c r="A21" s="2" t="s">
        <v>23</v>
      </c>
      <c r="B21" s="1">
        <v>8.1</v>
      </c>
      <c r="E21" s="1"/>
    </row>
    <row r="22" spans="1:5" x14ac:dyDescent="0.3">
      <c r="A22" s="2" t="s">
        <v>24</v>
      </c>
      <c r="B22" s="1">
        <v>7.2</v>
      </c>
      <c r="E22" s="1"/>
    </row>
    <row r="23" spans="1:5" x14ac:dyDescent="0.3">
      <c r="A23" s="2" t="s">
        <v>26</v>
      </c>
      <c r="B23" s="1">
        <v>6.1</v>
      </c>
      <c r="E23" s="1"/>
    </row>
    <row r="24" spans="1:5" x14ac:dyDescent="0.3">
      <c r="A24" s="2" t="s">
        <v>27</v>
      </c>
      <c r="B24" s="1">
        <v>6.5</v>
      </c>
      <c r="E24" s="1"/>
    </row>
    <row r="25" spans="1:5" x14ac:dyDescent="0.3">
      <c r="A25" s="2"/>
      <c r="E25" s="1"/>
    </row>
    <row r="26" spans="1:5" x14ac:dyDescent="0.3">
      <c r="A26" s="2"/>
      <c r="E26" s="1"/>
    </row>
    <row r="27" spans="1:5" x14ac:dyDescent="0.3">
      <c r="A27" s="2" t="s">
        <v>34</v>
      </c>
      <c r="B27" s="1">
        <v>58</v>
      </c>
      <c r="D27" s="2" t="s">
        <v>34</v>
      </c>
      <c r="E27" s="1">
        <f>(B27*B21)/B22</f>
        <v>65.249999999999986</v>
      </c>
    </row>
    <row r="28" spans="1:5" x14ac:dyDescent="0.3">
      <c r="A28" s="2" t="s">
        <v>35</v>
      </c>
      <c r="B28">
        <v>44.99</v>
      </c>
      <c r="D28" s="2" t="s">
        <v>35</v>
      </c>
      <c r="E28" s="1">
        <f>(B28*B21)/B23</f>
        <v>59.740819672131146</v>
      </c>
    </row>
    <row r="29" spans="1:5" x14ac:dyDescent="0.3">
      <c r="A29" s="2" t="s">
        <v>36</v>
      </c>
      <c r="B29">
        <v>44</v>
      </c>
      <c r="D29" s="2" t="s">
        <v>36</v>
      </c>
      <c r="E29" s="1">
        <f>(B29*B21)/B24</f>
        <v>54.830769230769228</v>
      </c>
    </row>
    <row r="30" spans="1:5" x14ac:dyDescent="0.3">
      <c r="D30" s="2" t="s">
        <v>37</v>
      </c>
      <c r="E30" s="1">
        <f>AVERAGE(E27:E29)</f>
        <v>59.940529634300113</v>
      </c>
    </row>
    <row r="31" spans="1:5" x14ac:dyDescent="0.3">
      <c r="E31" s="1"/>
    </row>
    <row r="32" spans="1:5" x14ac:dyDescent="0.3">
      <c r="A32" s="2" t="s">
        <v>40</v>
      </c>
      <c r="B32" s="1">
        <f>E3+E4</f>
        <v>1033.8346666666666</v>
      </c>
      <c r="D32" s="2" t="s">
        <v>39</v>
      </c>
      <c r="E32" s="1">
        <f>E20*E30</f>
        <v>101027.09269727426</v>
      </c>
    </row>
    <row r="33" spans="4:5" x14ac:dyDescent="0.3">
      <c r="D33" s="2" t="s">
        <v>38</v>
      </c>
      <c r="E33" s="1">
        <f>E10/E30</f>
        <v>86.09850115583248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2023-05-25T11:39:45Z</dcterms:modified>
</cp:coreProperties>
</file>