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workbookProtection workbookPassword="B5AF" lockStructure="1"/>
  <bookViews>
    <workbookView xWindow="0" yWindow="0" windowWidth="20385" windowHeight="7935" firstSheet="1" activeTab="1"/>
  </bookViews>
  <sheets>
    <sheet name="Base Sheet" sheetId="5" state="hidden" r:id="rId1"/>
    <sheet name="Solar Report" sheetId="3" r:id="rId2"/>
    <sheet name="Remark" sheetId="4" state="hidden" r:id="rId3"/>
    <sheet name="Sheet1" sheetId="7" state="hidden" r:id="rId4"/>
    <sheet name="Target" sheetId="6" state="hidden" r:id="rId5"/>
  </sheets>
  <definedNames>
    <definedName name="_xlnm._FilterDatabase" localSheetId="2" hidden="1">Remark!$A$1:$A$135</definedName>
  </definedNames>
  <calcPr calcId="145621"/>
</workbook>
</file>

<file path=xl/calcChain.xml><?xml version="1.0" encoding="utf-8"?>
<calcChain xmlns="http://schemas.openxmlformats.org/spreadsheetml/2006/main">
  <c r="AI11" i="3" l="1"/>
  <c r="AI12" i="3"/>
  <c r="C32" i="6"/>
  <c r="C31" i="6"/>
  <c r="C30" i="6"/>
  <c r="C29" i="6"/>
  <c r="C346" i="4"/>
  <c r="C347" i="4" s="1"/>
  <c r="C348" i="4" s="1"/>
  <c r="C349" i="4" s="1"/>
  <c r="C350" i="4" s="1"/>
  <c r="C351" i="4" s="1"/>
  <c r="C352" i="4" s="1"/>
  <c r="C345" i="4"/>
  <c r="C335" i="4"/>
  <c r="C336" i="4" s="1"/>
  <c r="C337" i="4" s="1"/>
  <c r="C338" i="4" s="1"/>
  <c r="C339" i="4" s="1"/>
  <c r="C340" i="4" s="1"/>
  <c r="C341" i="4" s="1"/>
  <c r="C334" i="4"/>
  <c r="C323" i="4"/>
  <c r="C324" i="4" s="1"/>
  <c r="C325" i="4" s="1"/>
  <c r="C326" i="4" s="1"/>
  <c r="C327" i="4" s="1"/>
  <c r="C328" i="4" s="1"/>
  <c r="C329" i="4" s="1"/>
  <c r="C322" i="4"/>
  <c r="C311" i="4"/>
  <c r="C312" i="4" s="1"/>
  <c r="C313" i="4" s="1"/>
  <c r="C314" i="4" s="1"/>
  <c r="C315" i="4" s="1"/>
  <c r="C316" i="4" s="1"/>
  <c r="C317" i="4" s="1"/>
  <c r="C310" i="4"/>
  <c r="C299" i="4"/>
  <c r="C300" i="4" s="1"/>
  <c r="C301" i="4" s="1"/>
  <c r="C302" i="4" s="1"/>
  <c r="C303" i="4" s="1"/>
  <c r="C304" i="4" s="1"/>
  <c r="C305" i="4" s="1"/>
  <c r="C298" i="4"/>
  <c r="C287" i="4"/>
  <c r="C288" i="4" s="1"/>
  <c r="C289" i="4" s="1"/>
  <c r="C290" i="4" s="1"/>
  <c r="C291" i="4" s="1"/>
  <c r="C292" i="4" s="1"/>
  <c r="C293" i="4" s="1"/>
  <c r="C286" i="4"/>
  <c r="C275" i="4"/>
  <c r="C276" i="4" s="1"/>
  <c r="C277" i="4" s="1"/>
  <c r="C278" i="4" s="1"/>
  <c r="C279" i="4" s="1"/>
  <c r="C280" i="4" s="1"/>
  <c r="C281" i="4" s="1"/>
  <c r="C274" i="4"/>
  <c r="C263" i="4"/>
  <c r="C264" i="4" s="1"/>
  <c r="C265" i="4" s="1"/>
  <c r="C266" i="4" s="1"/>
  <c r="C267" i="4" s="1"/>
  <c r="C268" i="4" s="1"/>
  <c r="C269" i="4" s="1"/>
  <c r="C262" i="4"/>
  <c r="C251" i="4"/>
  <c r="C252" i="4" s="1"/>
  <c r="C253" i="4" s="1"/>
  <c r="C254" i="4" s="1"/>
  <c r="C255" i="4" s="1"/>
  <c r="C256" i="4" s="1"/>
  <c r="C257" i="4" s="1"/>
  <c r="C250" i="4"/>
  <c r="C239" i="4"/>
  <c r="C240" i="4" s="1"/>
  <c r="C241" i="4" s="1"/>
  <c r="C242" i="4" s="1"/>
  <c r="C243" i="4" s="1"/>
  <c r="C244" i="4" s="1"/>
  <c r="C245" i="4" s="1"/>
  <c r="C238" i="4"/>
  <c r="C227" i="4"/>
  <c r="C228" i="4" s="1"/>
  <c r="C229" i="4" s="1"/>
  <c r="C230" i="4" s="1"/>
  <c r="C231" i="4" s="1"/>
  <c r="C232" i="4" s="1"/>
  <c r="C233" i="4" s="1"/>
  <c r="C226" i="4"/>
  <c r="C215" i="4"/>
  <c r="C216" i="4" s="1"/>
  <c r="C217" i="4" s="1"/>
  <c r="C218" i="4" s="1"/>
  <c r="C219" i="4" s="1"/>
  <c r="C220" i="4" s="1"/>
  <c r="C221" i="4" s="1"/>
  <c r="C214" i="4"/>
  <c r="C202" i="4"/>
  <c r="C203" i="4" s="1"/>
  <c r="C204" i="4" s="1"/>
  <c r="C205" i="4" s="1"/>
  <c r="C206" i="4" s="1"/>
  <c r="C207" i="4" s="1"/>
  <c r="C208" i="4" s="1"/>
  <c r="C209" i="4" s="1"/>
  <c r="G191" i="4"/>
  <c r="G202" i="4" s="1"/>
  <c r="G203" i="4" s="1"/>
  <c r="C190" i="4"/>
  <c r="C191" i="4" s="1"/>
  <c r="C192" i="4" s="1"/>
  <c r="C193" i="4" s="1"/>
  <c r="C194" i="4" s="1"/>
  <c r="C195" i="4" s="1"/>
  <c r="C196" i="4" s="1"/>
  <c r="C197" i="4" s="1"/>
  <c r="C184" i="4"/>
  <c r="C185" i="4" s="1"/>
  <c r="C179" i="4"/>
  <c r="C180" i="4" s="1"/>
  <c r="C182" i="4" s="1"/>
  <c r="C183" i="4" s="1"/>
  <c r="C178" i="4"/>
  <c r="C171" i="4"/>
  <c r="C172" i="4" s="1"/>
  <c r="C173" i="4" s="1"/>
  <c r="C174" i="4" s="1"/>
  <c r="C167" i="4"/>
  <c r="C168" i="4" s="1"/>
  <c r="C169" i="4" s="1"/>
  <c r="C170" i="4" s="1"/>
  <c r="C161" i="4"/>
  <c r="C162" i="4" s="1"/>
  <c r="C157" i="4"/>
  <c r="C158" i="4" s="1"/>
  <c r="C159" i="4" s="1"/>
  <c r="C160" i="4" s="1"/>
  <c r="C156" i="4"/>
  <c r="C149" i="4"/>
  <c r="C150" i="4" s="1"/>
  <c r="C151" i="4" s="1"/>
  <c r="C152" i="4" s="1"/>
  <c r="C145" i="4"/>
  <c r="C146" i="4" s="1"/>
  <c r="C147" i="4" s="1"/>
  <c r="C148" i="4" s="1"/>
  <c r="C139" i="4"/>
  <c r="C140" i="4" s="1"/>
  <c r="C134" i="4"/>
  <c r="C135" i="4" s="1"/>
  <c r="C137" i="4" s="1"/>
  <c r="C138" i="4" s="1"/>
  <c r="C133" i="4"/>
  <c r="C126" i="4"/>
  <c r="C127" i="4" s="1"/>
  <c r="C128" i="4" s="1"/>
  <c r="C129" i="4" s="1"/>
  <c r="C122" i="4"/>
  <c r="C123" i="4" s="1"/>
  <c r="C124" i="4" s="1"/>
  <c r="C125" i="4" s="1"/>
  <c r="C111" i="4"/>
  <c r="C112" i="4" s="1"/>
  <c r="C113" i="4" s="1"/>
  <c r="C114" i="4" s="1"/>
  <c r="C115" i="4" s="1"/>
  <c r="C116" i="4" s="1"/>
  <c r="C117" i="4" s="1"/>
  <c r="C101" i="4"/>
  <c r="C102" i="4" s="1"/>
  <c r="C103" i="4" s="1"/>
  <c r="C104" i="4" s="1"/>
  <c r="C105" i="4" s="1"/>
  <c r="C106" i="4" s="1"/>
  <c r="C107" i="4" s="1"/>
  <c r="C108" i="4" s="1"/>
  <c r="C91" i="4"/>
  <c r="C92" i="4" s="1"/>
  <c r="C93" i="4" s="1"/>
  <c r="C94" i="4" s="1"/>
  <c r="C95" i="4" s="1"/>
  <c r="C96" i="4" s="1"/>
  <c r="C97" i="4" s="1"/>
  <c r="C98" i="4" s="1"/>
  <c r="C81" i="4"/>
  <c r="C82" i="4" s="1"/>
  <c r="C83" i="4" s="1"/>
  <c r="C84" i="4" s="1"/>
  <c r="C85" i="4" s="1"/>
  <c r="C86" i="4" s="1"/>
  <c r="C87" i="4" s="1"/>
  <c r="C88" i="4" s="1"/>
  <c r="C71" i="4"/>
  <c r="C72" i="4" s="1"/>
  <c r="C73" i="4" s="1"/>
  <c r="C74" i="4" s="1"/>
  <c r="C75" i="4" s="1"/>
  <c r="C76" i="4" s="1"/>
  <c r="C77" i="4" s="1"/>
  <c r="C78" i="4" s="1"/>
  <c r="C70" i="4"/>
  <c r="C59" i="4"/>
  <c r="C60" i="4" s="1"/>
  <c r="C61" i="4" s="1"/>
  <c r="C62" i="4" s="1"/>
  <c r="C63" i="4" s="1"/>
  <c r="C64" i="4" s="1"/>
  <c r="C65" i="4" s="1"/>
  <c r="C66" i="4" s="1"/>
  <c r="C67" i="4" s="1"/>
  <c r="C49" i="4"/>
  <c r="C50" i="4" s="1"/>
  <c r="C51" i="4" s="1"/>
  <c r="C52" i="4" s="1"/>
  <c r="C53" i="4" s="1"/>
  <c r="C54" i="4" s="1"/>
  <c r="C55" i="4" s="1"/>
  <c r="C56" i="4" s="1"/>
  <c r="C48" i="4"/>
  <c r="C37" i="4"/>
  <c r="C38" i="4" s="1"/>
  <c r="C39" i="4" s="1"/>
  <c r="C40" i="4" s="1"/>
  <c r="C41" i="4" s="1"/>
  <c r="C42" i="4" s="1"/>
  <c r="C43" i="4" s="1"/>
  <c r="C44" i="4" s="1"/>
  <c r="C45" i="4" s="1"/>
  <c r="C27" i="4"/>
  <c r="C28" i="4" s="1"/>
  <c r="C29" i="4" s="1"/>
  <c r="C30" i="4" s="1"/>
  <c r="C31" i="4" s="1"/>
  <c r="C32" i="4" s="1"/>
  <c r="C33" i="4" s="1"/>
  <c r="C34" i="4" s="1"/>
  <c r="C26" i="4"/>
  <c r="C15" i="4"/>
  <c r="C16" i="4" s="1"/>
  <c r="C17" i="4" s="1"/>
  <c r="C18" i="4" s="1"/>
  <c r="C19" i="4" s="1"/>
  <c r="C20" i="4" s="1"/>
  <c r="C21" i="4" s="1"/>
  <c r="C22" i="4" s="1"/>
  <c r="C23" i="4" s="1"/>
  <c r="C5" i="4"/>
  <c r="C6" i="4" s="1"/>
  <c r="C7" i="4" s="1"/>
  <c r="C8" i="4" s="1"/>
  <c r="C9" i="4" s="1"/>
  <c r="C10" i="4" s="1"/>
  <c r="C11" i="4" s="1"/>
  <c r="C12" i="4" s="1"/>
  <c r="C4" i="4"/>
  <c r="AI13" i="3"/>
  <c r="AI8" i="3"/>
  <c r="AI7" i="3"/>
  <c r="AI6" i="3"/>
  <c r="AI5" i="3"/>
  <c r="AI4" i="3"/>
  <c r="AI3" i="3"/>
  <c r="D107" i="5"/>
  <c r="AI107" i="5" s="1"/>
  <c r="AI108" i="5" s="1"/>
  <c r="D106" i="5"/>
  <c r="AI106" i="5" s="1"/>
  <c r="D105" i="5"/>
  <c r="AI105" i="5" s="1"/>
  <c r="D104" i="5"/>
  <c r="AI104" i="5" s="1"/>
  <c r="D103" i="5"/>
  <c r="AI103" i="5" s="1"/>
  <c r="D102" i="5"/>
  <c r="AI102" i="5" s="1"/>
  <c r="D101" i="5"/>
  <c r="AI101" i="5" s="1"/>
  <c r="D100" i="5"/>
  <c r="AI100" i="5" s="1"/>
  <c r="D99" i="5"/>
  <c r="AI99" i="5" s="1"/>
  <c r="D98" i="5"/>
  <c r="AI98" i="5" s="1"/>
  <c r="D97" i="5"/>
  <c r="AI97" i="5" s="1"/>
  <c r="D96" i="5"/>
  <c r="AI96" i="5" s="1"/>
  <c r="D95" i="5"/>
  <c r="AI95" i="5" s="1"/>
  <c r="D94" i="5"/>
  <c r="AI94" i="5" s="1"/>
  <c r="D93" i="5"/>
  <c r="AI93" i="5" s="1"/>
  <c r="D92" i="5"/>
  <c r="AI92" i="5" s="1"/>
  <c r="D91" i="5"/>
  <c r="AI91" i="5" s="1"/>
  <c r="D90" i="5"/>
  <c r="AI90" i="5" s="1"/>
  <c r="D89" i="5"/>
  <c r="AI89" i="5" s="1"/>
  <c r="D88" i="5"/>
  <c r="AI88" i="5" s="1"/>
  <c r="D87" i="5"/>
  <c r="AI87" i="5" s="1"/>
  <c r="D86" i="5"/>
  <c r="AI86" i="5" s="1"/>
  <c r="D85" i="5"/>
  <c r="AI85" i="5" s="1"/>
  <c r="D84" i="5"/>
  <c r="AI84" i="5" s="1"/>
  <c r="D83" i="5"/>
  <c r="AI83" i="5" s="1"/>
  <c r="D82" i="5"/>
  <c r="AI82" i="5" s="1"/>
  <c r="D78" i="5"/>
  <c r="AI78" i="5" s="1"/>
  <c r="D77" i="5"/>
  <c r="AI77" i="5" s="1"/>
  <c r="D76" i="5"/>
  <c r="AI76" i="5" s="1"/>
  <c r="D75" i="5"/>
  <c r="AI75" i="5" s="1"/>
  <c r="D74" i="5"/>
  <c r="AI74" i="5" s="1"/>
  <c r="D73" i="5"/>
  <c r="AI73" i="5" s="1"/>
  <c r="D72" i="5"/>
  <c r="AI72" i="5" s="1"/>
  <c r="D71" i="5"/>
  <c r="AI71" i="5" s="1"/>
  <c r="D70" i="5"/>
  <c r="AI70" i="5" s="1"/>
  <c r="D69" i="5"/>
  <c r="AI69" i="5" s="1"/>
  <c r="D68" i="5"/>
  <c r="AI68" i="5" s="1"/>
  <c r="D67" i="5"/>
  <c r="AI67" i="5" s="1"/>
  <c r="D66" i="5"/>
  <c r="AI66" i="5" s="1"/>
  <c r="D65" i="5"/>
  <c r="AI65" i="5" s="1"/>
  <c r="D64" i="5"/>
  <c r="AI64" i="5" s="1"/>
  <c r="D63" i="5"/>
  <c r="AI63" i="5" s="1"/>
  <c r="D62" i="5"/>
  <c r="AI62" i="5" s="1"/>
  <c r="D61" i="5"/>
  <c r="AI61" i="5" s="1"/>
  <c r="D60" i="5"/>
  <c r="AI60" i="5" s="1"/>
  <c r="D59" i="5"/>
  <c r="AI59" i="5" s="1"/>
  <c r="D58" i="5"/>
  <c r="AI58" i="5" s="1"/>
  <c r="D57" i="5"/>
  <c r="AI57" i="5" s="1"/>
  <c r="D56" i="5"/>
  <c r="AI56" i="5" s="1"/>
  <c r="D52" i="5"/>
  <c r="AI52" i="5" s="1"/>
  <c r="D51" i="5"/>
  <c r="AI51" i="5" s="1"/>
  <c r="D50" i="5"/>
  <c r="AI50" i="5" s="1"/>
  <c r="D49" i="5"/>
  <c r="AI49" i="5" s="1"/>
  <c r="D48" i="5"/>
  <c r="AI48" i="5" s="1"/>
  <c r="D47" i="5"/>
  <c r="AI47" i="5" s="1"/>
  <c r="D46" i="5"/>
  <c r="AI46" i="5" s="1"/>
  <c r="D45" i="5"/>
  <c r="AI45" i="5" s="1"/>
  <c r="D44" i="5"/>
  <c r="AI44" i="5" s="1"/>
  <c r="D43" i="5"/>
  <c r="AI43" i="5" s="1"/>
  <c r="D42" i="5"/>
  <c r="AI42" i="5" s="1"/>
  <c r="D41" i="5"/>
  <c r="AI41" i="5" s="1"/>
  <c r="D40" i="5"/>
  <c r="AI40" i="5" s="1"/>
  <c r="D39" i="5"/>
  <c r="AI39" i="5" s="1"/>
  <c r="D38" i="5"/>
  <c r="AI38" i="5" s="1"/>
  <c r="D37" i="5"/>
  <c r="AI37" i="5" s="1"/>
  <c r="D36" i="5"/>
  <c r="AI36" i="5" s="1"/>
  <c r="D35" i="5"/>
  <c r="AI35" i="5" s="1"/>
  <c r="D34" i="5"/>
  <c r="AI34" i="5" s="1"/>
  <c r="D33" i="5"/>
  <c r="AI33" i="5" s="1"/>
  <c r="D32" i="5"/>
  <c r="AI32" i="5" s="1"/>
  <c r="D31" i="5"/>
  <c r="AI31" i="5" s="1"/>
  <c r="D30" i="5"/>
  <c r="AI30" i="5" s="1"/>
  <c r="D26" i="5"/>
  <c r="AI26" i="5" s="1"/>
  <c r="D25" i="5"/>
  <c r="AI25" i="5" s="1"/>
  <c r="D24" i="5"/>
  <c r="AI24" i="5" s="1"/>
  <c r="D23" i="5"/>
  <c r="AI23" i="5" s="1"/>
  <c r="D22" i="5"/>
  <c r="AI22" i="5" s="1"/>
  <c r="D21" i="5"/>
  <c r="AI21" i="5" s="1"/>
  <c r="D20" i="5"/>
  <c r="AI20" i="5" s="1"/>
  <c r="D19" i="5"/>
  <c r="AI19" i="5" s="1"/>
  <c r="D18" i="5"/>
  <c r="AI18" i="5" s="1"/>
  <c r="D17" i="5"/>
  <c r="AI17" i="5" s="1"/>
  <c r="D16" i="5"/>
  <c r="AI16" i="5" s="1"/>
  <c r="D15" i="5"/>
  <c r="AI15" i="5" s="1"/>
  <c r="D14" i="5"/>
  <c r="AI14" i="5" s="1"/>
  <c r="D13" i="5"/>
  <c r="AI13" i="5" s="1"/>
  <c r="D12" i="5"/>
  <c r="AI12" i="5" s="1"/>
  <c r="D11" i="5"/>
  <c r="AI11" i="5" s="1"/>
  <c r="D10" i="5"/>
  <c r="AI10" i="5" s="1"/>
  <c r="D9" i="5"/>
  <c r="AI9" i="5" s="1"/>
  <c r="D8" i="5"/>
  <c r="AI8" i="5" s="1"/>
  <c r="D7" i="5"/>
  <c r="AI7" i="5" s="1"/>
  <c r="D6" i="5"/>
  <c r="AI6" i="5" s="1"/>
  <c r="D5" i="5"/>
  <c r="AI5" i="5" s="1"/>
  <c r="D4" i="5"/>
  <c r="AI4" i="5" s="1"/>
  <c r="AI9" i="3" l="1"/>
  <c r="C119" i="4"/>
  <c r="C118" i="4"/>
  <c r="C198" i="4"/>
  <c r="C199" i="4"/>
  <c r="C210" i="4"/>
  <c r="C211" i="4"/>
  <c r="C222" i="4"/>
  <c r="C223" i="4"/>
  <c r="C234" i="4"/>
  <c r="C235" i="4"/>
  <c r="C246" i="4"/>
  <c r="C247" i="4"/>
  <c r="C258" i="4"/>
  <c r="C259" i="4"/>
  <c r="C270" i="4"/>
  <c r="C271" i="4"/>
  <c r="C282" i="4"/>
  <c r="C283" i="4"/>
  <c r="C294" i="4"/>
  <c r="C295" i="4"/>
  <c r="C306" i="4"/>
  <c r="C307" i="4"/>
  <c r="C318" i="4"/>
  <c r="C319" i="4"/>
  <c r="C330" i="4"/>
  <c r="C331" i="4"/>
  <c r="C342" i="4"/>
  <c r="C343" i="4"/>
  <c r="C353" i="4"/>
  <c r="C354" i="4"/>
  <c r="AI27" i="5"/>
  <c r="AI53" i="5"/>
  <c r="AI79" i="5"/>
  <c r="D108" i="5"/>
  <c r="C130" i="4"/>
  <c r="C153" i="4"/>
  <c r="C175" i="4"/>
  <c r="D27" i="5"/>
  <c r="D53" i="5"/>
  <c r="D79" i="5"/>
  <c r="C142" i="4"/>
  <c r="C141" i="4"/>
  <c r="C164" i="4"/>
  <c r="C163" i="4"/>
  <c r="C187" i="4"/>
  <c r="C186" i="4"/>
  <c r="AI10" i="3" l="1"/>
</calcChain>
</file>

<file path=xl/sharedStrings.xml><?xml version="1.0" encoding="utf-8"?>
<sst xmlns="http://schemas.openxmlformats.org/spreadsheetml/2006/main" count="670" uniqueCount="180">
  <si>
    <t>Castamet</t>
  </si>
  <si>
    <t>Date</t>
  </si>
  <si>
    <t>UOM</t>
  </si>
  <si>
    <t>Todate</t>
  </si>
  <si>
    <t>Inverter-1</t>
  </si>
  <si>
    <t>KwH</t>
  </si>
  <si>
    <t>Inverter-2</t>
  </si>
  <si>
    <t>Inverter-3</t>
  </si>
  <si>
    <t>Inverter-4</t>
  </si>
  <si>
    <t>Inverter-5</t>
  </si>
  <si>
    <t>Inverter-6</t>
  </si>
  <si>
    <t>Inverter-7</t>
  </si>
  <si>
    <t>Inverter-8</t>
  </si>
  <si>
    <t>Inverter-9</t>
  </si>
  <si>
    <t>Inverter-10</t>
  </si>
  <si>
    <t>Inverter-11</t>
  </si>
  <si>
    <t>Inverter-12</t>
  </si>
  <si>
    <t>Inverter-13</t>
  </si>
  <si>
    <t>Inverter-14</t>
  </si>
  <si>
    <t>Inverter-15</t>
  </si>
  <si>
    <t>Inverter-16</t>
  </si>
  <si>
    <t>Inverter-17</t>
  </si>
  <si>
    <t>Inverter-18</t>
  </si>
  <si>
    <t>Actual Solar Gen</t>
  </si>
  <si>
    <t>Actial Irradition</t>
  </si>
  <si>
    <t>Kwh/m2/Day</t>
  </si>
  <si>
    <t>Plant Consumption</t>
  </si>
  <si>
    <t>Target PLF based on Actual Irradiation</t>
  </si>
  <si>
    <t>%</t>
  </si>
  <si>
    <t>Actual PLF based on Actual Irradiation</t>
  </si>
  <si>
    <t>Difference (Target v/s Actual)</t>
  </si>
  <si>
    <t>RGU</t>
  </si>
  <si>
    <t>PGU</t>
  </si>
  <si>
    <t>Jharkhand</t>
  </si>
  <si>
    <t>Inverter-19</t>
  </si>
  <si>
    <t>Inverter-20</t>
  </si>
  <si>
    <t>Inverter-21</t>
  </si>
  <si>
    <t>Beawar</t>
  </si>
  <si>
    <t>Inverter-1(Seasonal Axis Generation)</t>
  </si>
  <si>
    <t>Inverter-2 (Single Axis Generation)</t>
  </si>
  <si>
    <t>Inverter-3 (Dual Axis Generation)</t>
  </si>
  <si>
    <t>Actual Irradition</t>
  </si>
  <si>
    <t>Target to actual PLF</t>
  </si>
  <si>
    <t>Performance Ration</t>
  </si>
  <si>
    <t>Target PLF based on KWH</t>
  </si>
  <si>
    <t>KWH</t>
  </si>
  <si>
    <t>Average Ambinet Temp</t>
  </si>
  <si>
    <t>Deg C</t>
  </si>
  <si>
    <t>Remarks</t>
  </si>
  <si>
    <t>Location</t>
  </si>
  <si>
    <t>Remark</t>
  </si>
  <si>
    <t>Panipat</t>
  </si>
  <si>
    <t>Dust impact of 167 KWh &amp; 0.7 % PLF</t>
  </si>
  <si>
    <t>Roorkee</t>
  </si>
  <si>
    <t>Inverter-11 Outgoing MCCB trip having generation impact of 91 KWh &amp; 0.4% PLF</t>
  </si>
  <si>
    <t>Presently Solar Plant is running as per Load to ensure no export to grid (Net Meter Permission is still awaited)</t>
  </si>
  <si>
    <t>One string (including 26 module) installation pending &amp; having impatc of 44 KWH (0.09% PLF)</t>
  </si>
  <si>
    <t>Grid outage from 12:00 Hrs to 2:30 Hrs (02 Hrs &amp; 30 Minutes) having generation effect of 1040 KWh &amp; 4.34% PLF</t>
  </si>
  <si>
    <t>Deemed generation due to export control having impact of 384KWH &amp; 1.6% PLF</t>
  </si>
  <si>
    <t>Dust impact of 95 KWh &amp; 0.4 % PLF</t>
  </si>
  <si>
    <t>Deemed generation due to export restriction is 5523 KWH &amp; 11.5% PLF</t>
  </si>
  <si>
    <t xml:space="preserve">One string (including 26 module) installation pending &amp; having impact of 14 KWH </t>
  </si>
  <si>
    <t>Dust impact of 120 KWh &amp; 0.5 % PLF</t>
  </si>
  <si>
    <t>Deemed generation due to export restriction is 1368 KWH &amp; 2.9% PLF</t>
  </si>
  <si>
    <t xml:space="preserve">One string (including 26 module) installation pending &amp; having impact of 28 KWH </t>
  </si>
  <si>
    <t>Overall generation low due to partial cloudy weather</t>
  </si>
  <si>
    <t>Deemed generation due to export restriction is 2249 KWH &amp; 4.7 % PLF</t>
  </si>
  <si>
    <t xml:space="preserve">One string (including 26 module) installation pending &amp; having impact of 29 KWH </t>
  </si>
  <si>
    <t>Dust imapct of 167 KWh &amp; 0.7 % PLF</t>
  </si>
  <si>
    <t>Deemed generation due to export restriction is 6682 KWH &amp; 13.9 % PLF</t>
  </si>
  <si>
    <t xml:space="preserve">One string (including 26 module) installation pending </t>
  </si>
  <si>
    <t>Dust imapct of 263 KWh &amp; 1.1 % PLF</t>
  </si>
  <si>
    <t>Deemed generation due to export restriction is 956 KWH &amp; 2%  PLF</t>
  </si>
  <si>
    <t>Overall generation low due to  cloudy weather whole day</t>
  </si>
  <si>
    <t>Inverter-05 tripped in HW DSP ADC3 fault having generation impact of 208 KWH &amp; 0.86% PLF</t>
  </si>
  <si>
    <t>Grid outage from 4:55 PM to 5:15 PM (20 Minutes) having generation impact of 91 KWH &amp; 0.38 % PLF</t>
  </si>
  <si>
    <t>Deemed generation due to export restriction is 931 KWH &amp; 1.9 % PLF</t>
  </si>
  <si>
    <t>Deemed generation due to  export control is 610 KWH &amp; 2.54% PLF</t>
  </si>
  <si>
    <t>Grid outage from 12:05 Hrs to 15:55 Hrs (03 Hrs &amp; 55 Minutes) having generation impact of 2038 KWH &amp; 8.5 % PLF</t>
  </si>
  <si>
    <t>Deemed generation due to export restriction is 6113 KWH &amp; 12.8 % PLF</t>
  </si>
  <si>
    <t>Grid outage from 09:45 Hrs to 13:00 Hrs having generation impact of 1601 KWH &amp; 6.67%</t>
  </si>
  <si>
    <t>Inverter-05 tripped in HW DSP ADC3 having generation impact of 279 KWh &amp; 1.16% PLF</t>
  </si>
  <si>
    <t>Deemed generation due to export restriction is 273 KWH &amp; 0.6 % PLF</t>
  </si>
  <si>
    <t>One string (including 26 module) installation pending having generation impact of 42 KWH &amp; 0.09 % PLf</t>
  </si>
  <si>
    <t>Dust impact of 96 KWH &amp; 0.4% PLF</t>
  </si>
  <si>
    <t>Grid outage from 10:25 Hrs to 14:45 Hrs (04 Hrs &amp; 20 Minutes) having generation impact of 2689 &amp; 11.21% PLF</t>
  </si>
  <si>
    <t>Deemed generation due to export restriction is 5660 KWH &amp; 11.8 % PLF</t>
  </si>
  <si>
    <t xml:space="preserve">One string (including 26 module) installation pending having generation impact of 17 KWH </t>
  </si>
  <si>
    <t>Grid Outage from 16:30 Hrs To 18:05 Hrs(95 Min) and Generation loss due to grid outage is 183.7 Kwh.</t>
  </si>
  <si>
    <t>Dust impact of 383 KWH &amp; 1.6% PLF</t>
  </si>
  <si>
    <t>Inverter-05 tripped in HW DSP ADC3 having generation impact of 242 KWh &amp; 1.0% PLF,Fault reset after consulation with OEM</t>
  </si>
  <si>
    <t>Shutdown  taken till 1:00 PM for CT &amp; PT Dismantling &amp; LT Breaker work having generation impact of 4498 KWH &amp; 9.4 % PLF</t>
  </si>
  <si>
    <t>One string (including 26 module) installation pending</t>
  </si>
  <si>
    <t>Grid outage from 14:50 Hrs to 17:30 Hrs having generation impact of  1079 KWH &amp; 4.50% PLF</t>
  </si>
  <si>
    <t>Overall generation low due to rainy &amp; Cloudy weather whole day</t>
  </si>
  <si>
    <t>Grid outage from 14:25 Hrs to 14:40 Hrs having generation impact of  21 KWH &amp; 0.09% PLF</t>
  </si>
  <si>
    <t>Deemed generation due to export restriction is 1836 KWH &amp; 3.8 % PLF</t>
  </si>
  <si>
    <t>Dust impact of 215 KWH &amp; 0.9% PLF</t>
  </si>
  <si>
    <t>Modules are dusty having generation impact of 407 KWH &amp; 1.70 % PLF.Cleaning manpower reached at site today</t>
  </si>
  <si>
    <t>Grid outage from 16:30 Hrs to 17:05 Hrs (35 Minutes) having generation loss of  62KWH &amp; 0.26% PLF</t>
  </si>
  <si>
    <t>Deemed Generation due to export restriction 406 KWH &amp; 0.8 % PLF</t>
  </si>
  <si>
    <t>One string (including 26 module) installation pending having generation impact of 30 KWH</t>
  </si>
  <si>
    <t>Overall generation low due to partial Cloudy weather</t>
  </si>
  <si>
    <t>Grid outage from 11:00 Hrs to 11:20 Hrs (20 Minutes) &amp; 14:19 to 15:15 (56 Minutes) having generation impact of 516 KWH &amp; 2.15 % PLF</t>
  </si>
  <si>
    <t>Modules are dusty having generation impact of 275 KWH &amp; 1.15 % PLF</t>
  </si>
  <si>
    <t>Deemed Generation due to export restriction 4208 KWH &amp; 8.8 % PLF</t>
  </si>
  <si>
    <t>Inverter-01 outage having generation impact of 50 KWH &amp; 0.2% PLF</t>
  </si>
  <si>
    <t>Grid outage from 15:56 Hrs to 16:04 Hrs (08 Minutes) having generation impact of 37 KWH &amp; 0.15 % PLF</t>
  </si>
  <si>
    <t>Modules are dusty having generation impact of 311 KWH &amp; 1.3 % PLF</t>
  </si>
  <si>
    <t>Module cleaning work started  from today evening</t>
  </si>
  <si>
    <t>Grid outage from 03:45 Hrs to 11:45 Hrs (07 Hours) having generation loss of 1215 KWH &amp; 5.07 % PLF</t>
  </si>
  <si>
    <t>Overall generation low due to  Cloudy weather whole day</t>
  </si>
  <si>
    <t>Grid outage from 12:03 Hrs to 12:55 Hrs (52 Minutes) having generation impact of 114 KWH &amp; 0.5 % PLF</t>
  </si>
  <si>
    <t>Deemed generation due to export control having generation impact of 402 KWH &amp; 1.68 % PLF</t>
  </si>
  <si>
    <t>Module cleaning work started &amp; 80 % Cleaning completed</t>
  </si>
  <si>
    <t>Inverter-05 Outage in HW DSP ADC3 having generation impact of 262 KWH &amp; 1.09% PLF</t>
  </si>
  <si>
    <t>3)Deemed Generation due to export restriction 3342 KWH &amp; 7.0%  PLF</t>
  </si>
  <si>
    <t>Module cleaning work 100% Completed</t>
  </si>
  <si>
    <t>Deemed Generation due to export restriction 59 KWH &amp; 0.1% % PLF</t>
  </si>
  <si>
    <t>One string (including 26 module) installation pending having generation impact of 32 KWH</t>
  </si>
  <si>
    <t>Grid outage from 08:05 Hrs to 08:25 Hrs having generation impact of 95KWH &amp; 0.4% PLF</t>
  </si>
  <si>
    <t>Inverter-05 Outage in HW DSP ADC3 having generation impact of 205 KWH &amp; 0.85% PLF</t>
  </si>
  <si>
    <t>Deemed Generation due to export restriction 796 KWH &amp; 1.7% % PLF</t>
  </si>
  <si>
    <t>One string (including 26 module) installation pending having generation impact of 17 KWH</t>
  </si>
  <si>
    <t>Deemed Generation due to export restriction 1155 KWH &amp; 2.4% % PLF</t>
  </si>
  <si>
    <t>One string (including 26 module) installation pending having generation impact of 11 KWH</t>
  </si>
  <si>
    <t>WMS system not working,Pyronometer will be shifted  from RGU &amp; will be install by tommorow at site</t>
  </si>
  <si>
    <t>Grid supply switched off to check cement plant HT panel power terminals from from 09:50 to 11:35 Hrs having generation impact of 1029 KWh &amp; 4.29% PLF</t>
  </si>
  <si>
    <t>Inverter-05 Outage in HW DSP ADC3 having generation impact of 158 KWH &amp; 0.66% PLF</t>
  </si>
  <si>
    <t>Deemed Generation due to export restriction 1005 KWH &amp; 2.1% % PLF</t>
  </si>
  <si>
    <t>WMS system not working,Pyronometer shifted  from RGU &amp; will be install by 24.06</t>
  </si>
  <si>
    <t>Deemed generation due to export control is 1268 KWH &amp; 5.29% PLF</t>
  </si>
  <si>
    <t>Deemed Generation due to export restriction 2235 KWH &amp; 4.5% % PLF</t>
  </si>
  <si>
    <t xml:space="preserve">Overall Generation low due to partial cloudy weather </t>
  </si>
  <si>
    <t>Overall generation low due to cloudy weather whole day</t>
  </si>
  <si>
    <t>WMS System not working &amp; Shifed from RGU Installed on 24.06 &amp; Reading will be available from today</t>
  </si>
  <si>
    <t>Grid outage from 08:45 AM to 8:50 AM (05 Minutes) having generation impact of 23 KWH &amp; 0.1% PLF</t>
  </si>
  <si>
    <t>Inverter-05 Outage in HW DSP ADC3 having generation impact of 185 KWH &amp; 0.77% PLF</t>
  </si>
  <si>
    <t>Grid outage from 03:40 AM to 11:20 AM (09:20 Minutes) having generation impact of 1456 KWH &amp; 6.07% PLF</t>
  </si>
  <si>
    <t>Deemed Generation due to export restriction 3707 KWH &amp; 7.7% % PLF</t>
  </si>
  <si>
    <t>09 Nos module erection done &amp; including 17 module installation pending having generation impact of 15 KWH</t>
  </si>
  <si>
    <t>Hearing on net metering will be held on 08 july 2020 with JERC</t>
  </si>
  <si>
    <t>Overrall Generation is less due to Grid Outage From 9:15 Hrs to 14:00 Hrs and Generation loss due to grid outage is 2840 Kwh.</t>
  </si>
  <si>
    <t>Inverter-05 Outage in HW DSP ADC3 having generation impact of 264 KWH &amp; 1.1% PLF</t>
  </si>
  <si>
    <t>Deemed Generation due to export restriction 3668 KWH &amp; 7.6 % % PLF</t>
  </si>
  <si>
    <t>10 Nos module erection done &amp; including 17 module installation pending having generation impact of 4 KWH</t>
  </si>
  <si>
    <t>Grid outage from 09:55 Hrs to 10:00 Hrs(minutes) &amp; 18:25 Hrs to 18:30 Hrs (05 Minutes) having generation impact of 43KWH &amp; 0.18 % PLF</t>
  </si>
  <si>
    <t>Grid outage from 13:35 Hrs to 15:35 Hrs (02 Hrs) having generation impact of 1076KWH &amp; 4.49% PLF</t>
  </si>
  <si>
    <t>Deemed Generation due to export restriction 136 KWH &amp; 0.3 % PLF</t>
  </si>
  <si>
    <t xml:space="preserve">11 Nos module erection done &amp;17 module installation pending </t>
  </si>
  <si>
    <t>Inverter-16,17 &amp; 18 modules are dusty &amp; having dust impact of 111 KWH &amp; 0.46% PLF</t>
  </si>
  <si>
    <t>Inverter-05 Outage in HW DSP ADC3 having generation impact of 220 KWH &amp; 0.92% PLF</t>
  </si>
  <si>
    <t>Deemed Generation due to export restriction 51 KWH &amp; 0.1 % PLF</t>
  </si>
  <si>
    <t>Inverter No 2 in stand by mode from 14:00 Hrs to 18:00 Hrs(4 Hrs) having generation impact of 128 KWH &amp; 0.53% PLF</t>
  </si>
  <si>
    <t>Inverter tripped in internal fault &amp; having generation impact of 176KWH &amp; 0.73% PLF</t>
  </si>
  <si>
    <t>Modules of Inverter-16,17 &amp; 18 are dusty having generation impact of approx 46 KWH &amp; 0.19% PLF</t>
  </si>
  <si>
    <t>Overall generation low due to cloudy weather whole day.</t>
  </si>
  <si>
    <t>Grid outage from 15:55 to 16:25 Hrs (30 Minutes) having imapct of 35 KWH &amp; 0.15% PLF</t>
  </si>
  <si>
    <t xml:space="preserve">Overall generation low due to partial cloudy weather </t>
  </si>
  <si>
    <t>Deemed Generation due to export restriction 74 KWH &amp; 0.31 % PLF</t>
  </si>
  <si>
    <t>Inverter -13 tripped in internal fault &amp; having generation impact of 206 KWH &amp; 0.86 % PLF</t>
  </si>
  <si>
    <t>Deemd generation due to export control 173 KWH &amp; 0.72% PLF</t>
  </si>
  <si>
    <t>Overall generation low due to partial cloudy weather.</t>
  </si>
  <si>
    <t>Deemed Generation due to export restriction 295 KWH &amp; 0.6 % PLF</t>
  </si>
  <si>
    <t>As per instruction of Kapil sir, Pls keep this sheet hidden
Password-electrical123</t>
  </si>
  <si>
    <t>Irradition</t>
  </si>
  <si>
    <t>Targeted Power</t>
  </si>
  <si>
    <t>Actual Power</t>
  </si>
  <si>
    <t>KWH/m2/Day</t>
  </si>
  <si>
    <t>Generation Target</t>
  </si>
  <si>
    <t>Sr No</t>
  </si>
  <si>
    <t>Target - Feb</t>
  </si>
  <si>
    <t>Target - March</t>
  </si>
  <si>
    <t>Irradiation Target</t>
  </si>
  <si>
    <t>Irradiation Actual</t>
  </si>
  <si>
    <t>Actual - Feb</t>
  </si>
  <si>
    <t>Actual - March</t>
  </si>
  <si>
    <t>% Irradiation Difference</t>
  </si>
  <si>
    <t>Feb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</si>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</sst>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#,##0.0"/>
    <numFmt numFmtId="166" formatCode="0.0%"/>
    <numFmt numFmtId="167" formatCode="[$-409]d\-mmm;@"/>
    <numFmt numFmtId="168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5">
    <xf numFmtId="0" fontId="0" fillId="0" borderId="0"/>
    <xf numFmtId="9" fontId="14" fillId="0" borderId="0" applyFont="0" applyFill="0" applyBorder="0" applyAlignment="0" applyProtection="0"/>
    <xf numFmtId="0" fontId="14" fillId="25" borderId="0" applyNumberFormat="0" applyBorder="0" applyAlignment="0" applyProtection="0"/>
    <xf numFmtId="0" fontId="13" fillId="22" borderId="0" applyNumberFormat="0" applyBorder="0" applyAlignment="0" applyProtection="0"/>
    <xf numFmtId="43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8" fillId="0" borderId="0" applyNumberFormat="0" applyFill="0" applyBorder="0" applyAlignment="0" applyProtection="0"/>
    <xf numFmtId="0" fontId="14" fillId="10" borderId="0" applyNumberFormat="0" applyBorder="0" applyAlignment="0" applyProtection="0"/>
    <xf numFmtId="0" fontId="14" fillId="17" borderId="0" applyNumberFormat="0" applyBorder="0" applyAlignment="0" applyProtection="0"/>
    <xf numFmtId="0" fontId="13" fillId="11" borderId="0" applyNumberFormat="0" applyBorder="0" applyAlignment="0" applyProtection="0"/>
    <xf numFmtId="43" fontId="11" fillId="0" borderId="0" applyFont="0" applyFill="0" applyBorder="0" applyAlignment="0" applyProtection="0"/>
    <xf numFmtId="0" fontId="13" fillId="18" borderId="0" applyNumberFormat="0" applyBorder="0" applyAlignment="0" applyProtection="0"/>
    <xf numFmtId="0" fontId="14" fillId="33" borderId="0" applyNumberFormat="0" applyBorder="0" applyAlignment="0" applyProtection="0"/>
    <xf numFmtId="0" fontId="11" fillId="0" borderId="0"/>
    <xf numFmtId="0" fontId="14" fillId="32" borderId="0" applyNumberFormat="0" applyBorder="0" applyAlignment="0" applyProtection="0"/>
    <xf numFmtId="0" fontId="13" fillId="27" borderId="0" applyNumberFormat="0" applyBorder="0" applyAlignment="0" applyProtection="0"/>
    <xf numFmtId="0" fontId="14" fillId="31" borderId="0" applyNumberFormat="0" applyBorder="0" applyAlignment="0" applyProtection="0"/>
    <xf numFmtId="0" fontId="13" fillId="4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1" borderId="0" applyNumberFormat="0" applyBorder="0" applyAlignment="0" applyProtection="0"/>
    <xf numFmtId="0" fontId="13" fillId="30" borderId="0" applyNumberFormat="0" applyBorder="0" applyAlignment="0" applyProtection="0"/>
    <xf numFmtId="0" fontId="13" fillId="5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26" borderId="0" applyNumberFormat="0" applyBorder="0" applyAlignment="0" applyProtection="0"/>
    <xf numFmtId="0" fontId="13" fillId="20" borderId="0" applyNumberFormat="0" applyBorder="0" applyAlignment="0" applyProtection="0"/>
    <xf numFmtId="0" fontId="16" fillId="12" borderId="0" applyNumberFormat="0" applyBorder="0" applyAlignment="0" applyProtection="0"/>
    <xf numFmtId="0" fontId="12" fillId="3" borderId="18" applyNumberFormat="0" applyAlignment="0" applyProtection="0"/>
    <xf numFmtId="0" fontId="15" fillId="7" borderId="19" applyNumberFormat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4" fillId="15" borderId="20" applyNumberFormat="0" applyFon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7" fillId="14" borderId="18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21" fillId="29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0" fillId="28" borderId="0" applyNumberFormat="0" applyBorder="0" applyAlignment="0" applyProtection="0"/>
    <xf numFmtId="0" fontId="11" fillId="0" borderId="0"/>
    <xf numFmtId="0" fontId="14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9" fillId="3" borderId="21" applyNumberFormat="0" applyAlignment="0" applyProtection="0"/>
    <xf numFmtId="9" fontId="14" fillId="0" borderId="0" applyFont="0" applyFill="0" applyBorder="0" applyAlignment="0" applyProtection="0"/>
  </cellStyleXfs>
  <cellXfs count="91">
    <xf numFmtId="0" fontId="0" fillId="0" borderId="0" xfId="0"/>
    <xf numFmtId="0" fontId="4" fillId="2" borderId="0" xfId="0" applyFont="1" applyFill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15" fontId="5" fillId="0" borderId="7" xfId="0" applyNumberFormat="1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5" fontId="5" fillId="0" borderId="9" xfId="0" applyNumberFormat="1" applyFont="1" applyBorder="1" applyAlignment="1">
      <alignment vertical="center"/>
    </xf>
    <xf numFmtId="166" fontId="5" fillId="0" borderId="0" xfId="1" applyNumberFormat="1" applyFont="1" applyAlignment="1">
      <alignment vertical="center"/>
    </xf>
    <xf numFmtId="0" fontId="5" fillId="0" borderId="11" xfId="0" applyFont="1" applyFill="1" applyBorder="1" applyAlignment="1">
      <alignment vertical="center" wrapText="1"/>
    </xf>
    <xf numFmtId="15" fontId="5" fillId="0" borderId="12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15" fontId="5" fillId="0" borderId="15" xfId="0" applyNumberFormat="1" applyFont="1" applyBorder="1" applyAlignment="1">
      <alignment vertical="center"/>
    </xf>
    <xf numFmtId="15" fontId="5" fillId="0" borderId="1" xfId="0" applyNumberFormat="1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10" fontId="5" fillId="0" borderId="0" xfId="1" applyNumberFormat="1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15" fontId="5" fillId="0" borderId="0" xfId="0" applyNumberFormat="1" applyFont="1" applyBorder="1" applyAlignment="1">
      <alignment vertical="center"/>
    </xf>
    <xf numFmtId="0" fontId="4" fillId="0" borderId="0" xfId="0" applyFont="1"/>
    <xf numFmtId="0" fontId="0" fillId="0" borderId="0" xfId="0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wrapText="1"/>
    </xf>
    <xf numFmtId="166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wrapText="1"/>
    </xf>
    <xf numFmtId="166" fontId="0" fillId="0" borderId="1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166" fontId="7" fillId="0" borderId="1" xfId="1" applyNumberFormat="1" applyFont="1" applyBorder="1" applyAlignment="1">
      <alignment horizontal="center"/>
    </xf>
    <xf numFmtId="166" fontId="7" fillId="0" borderId="1" xfId="1" applyNumberFormat="1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left" wrapText="1"/>
    </xf>
    <xf numFmtId="3" fontId="0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166" fontId="9" fillId="0" borderId="1" xfId="1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164" fontId="9" fillId="0" borderId="1" xfId="1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166" fontId="10" fillId="0" borderId="1" xfId="1" applyNumberFormat="1" applyFont="1" applyBorder="1" applyAlignment="1">
      <alignment horizontal="center"/>
    </xf>
    <xf numFmtId="166" fontId="6" fillId="2" borderId="1" xfId="1" applyNumberFormat="1" applyFont="1" applyFill="1" applyBorder="1" applyAlignment="1">
      <alignment horizontal="center" vertical="center"/>
    </xf>
    <xf numFmtId="166" fontId="10" fillId="0" borderId="1" xfId="1" applyNumberFormat="1" applyFont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1" applyNumberFormat="1" applyFont="1" applyFill="1" applyBorder="1" applyAlignment="1">
      <alignment horizontal="center"/>
    </xf>
    <xf numFmtId="166" fontId="0" fillId="0" borderId="1" xfId="1" applyNumberFormat="1" applyFont="1" applyFill="1" applyBorder="1" applyAlignment="1">
      <alignment horizontal="center" vertical="center"/>
    </xf>
    <xf numFmtId="3" fontId="0" fillId="0" borderId="0" xfId="0" applyNumberFormat="1"/>
    <xf numFmtId="166" fontId="3" fillId="0" borderId="1" xfId="1" applyNumberFormat="1" applyFont="1" applyBorder="1" applyAlignment="1">
      <alignment horizontal="center"/>
    </xf>
    <xf numFmtId="166" fontId="3" fillId="0" borderId="1" xfId="1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 wrapText="1"/>
    </xf>
    <xf numFmtId="166" fontId="1" fillId="0" borderId="1" xfId="1" applyNumberFormat="1" applyFont="1" applyBorder="1" applyAlignment="1">
      <alignment horizontal="center"/>
    </xf>
    <xf numFmtId="166" fontId="1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</cellXfs>
  <cellStyles count="85">
    <cellStyle name="20% - Accent1 2" xfId="12"/>
    <cellStyle name="20% - Accent2 2" xfId="14"/>
    <cellStyle name="20% - Accent3 2" xfId="2"/>
    <cellStyle name="20% - Accent4 2" xfId="8"/>
    <cellStyle name="20% - Accent5 2" xfId="16"/>
    <cellStyle name="20% - Accent6 2" xfId="18"/>
    <cellStyle name="40% - Accent1 2" xfId="19"/>
    <cellStyle name="40% - Accent2 2" xfId="5"/>
    <cellStyle name="40% - Accent3 2" xfId="20"/>
    <cellStyle name="40% - Accent4 2" xfId="7"/>
    <cellStyle name="40% - Accent5 2" xfId="21"/>
    <cellStyle name="40% - Accent6 2" xfId="22"/>
    <cellStyle name="60% - Accent1 2" xfId="15"/>
    <cellStyle name="60% - Accent2 2" xfId="17"/>
    <cellStyle name="60% - Accent3 2" xfId="3"/>
    <cellStyle name="60% - Accent4 2" xfId="11"/>
    <cellStyle name="60% - Accent5 2" xfId="23"/>
    <cellStyle name="60% - Accent6 2" xfId="24"/>
    <cellStyle name="Accent1 2" xfId="25"/>
    <cellStyle name="Accent2 2" xfId="26"/>
    <cellStyle name="Accent3 2" xfId="27"/>
    <cellStyle name="Accent4 2" xfId="9"/>
    <cellStyle name="Accent5 2" xfId="28"/>
    <cellStyle name="Accent6 2" xfId="29"/>
    <cellStyle name="Bad 2" xfId="30"/>
    <cellStyle name="Calculation 2" xfId="31"/>
    <cellStyle name="Check Cell 2" xfId="32"/>
    <cellStyle name="Comma 2" xfId="33"/>
    <cellStyle name="Comma 2 2" xfId="34"/>
    <cellStyle name="Comma 2 2 2" xfId="35"/>
    <cellStyle name="Comma 2 3" xfId="36"/>
    <cellStyle name="Comma 3" xfId="38"/>
    <cellStyle name="Comma 3 13" xfId="39"/>
    <cellStyle name="Comma 3 13 2" xfId="10"/>
    <cellStyle name="Comma 3 2" xfId="40"/>
    <cellStyle name="Comma 3 2 2" xfId="41"/>
    <cellStyle name="Comma 3 3" xfId="42"/>
    <cellStyle name="Comma 3 3 2" xfId="43"/>
    <cellStyle name="Comma 3 4" xfId="44"/>
    <cellStyle name="Comma 3 4 2" xfId="45"/>
    <cellStyle name="Comma 3 4 2 2" xfId="46"/>
    <cellStyle name="Comma 3 4 3" xfId="4"/>
    <cellStyle name="Comma 3 5" xfId="47"/>
    <cellStyle name="Comma 3 6" xfId="49"/>
    <cellStyle name="Comma 3 6 2" xfId="50"/>
    <cellStyle name="Comma 3 7" xfId="51"/>
    <cellStyle name="Comma 3 7 2" xfId="52"/>
    <cellStyle name="Comma 3 8" xfId="53"/>
    <cellStyle name="Comma 3 9" xfId="54"/>
    <cellStyle name="Comma 3 9 2" xfId="55"/>
    <cellStyle name="Comma 4" xfId="56"/>
    <cellStyle name="Comma 5" xfId="57"/>
    <cellStyle name="Comma 6" xfId="59"/>
    <cellStyle name="Comma 6 2" xfId="60"/>
    <cellStyle name="Good 2" xfId="58"/>
    <cellStyle name="Input 2" xfId="48"/>
    <cellStyle name="Neutral 2" xfId="61"/>
    <cellStyle name="Normal" xfId="0" builtinId="0"/>
    <cellStyle name="Normal 10" xfId="62"/>
    <cellStyle name="Normal 2" xfId="63"/>
    <cellStyle name="Normal 2 2" xfId="64"/>
    <cellStyle name="Normal 2 3" xfId="65"/>
    <cellStyle name="Normal 3" xfId="66"/>
    <cellStyle name="Normal 3 2" xfId="67"/>
    <cellStyle name="Normal 3 3" xfId="68"/>
    <cellStyle name="Normal 4" xfId="69"/>
    <cellStyle name="Normal 4 2" xfId="70"/>
    <cellStyle name="Normal 4 3" xfId="71"/>
    <cellStyle name="Normal 4 3 2" xfId="72"/>
    <cellStyle name="Normal 4 4" xfId="73"/>
    <cellStyle name="Normal 4 4 2" xfId="74"/>
    <cellStyle name="Normal 4 4 2 2" xfId="75"/>
    <cellStyle name="Normal 4 4 3" xfId="76"/>
    <cellStyle name="Normal 4 5" xfId="13"/>
    <cellStyle name="Normal 4 5 2" xfId="77"/>
    <cellStyle name="Normal 4 6" xfId="78"/>
    <cellStyle name="Normal 4 6 2" xfId="79"/>
    <cellStyle name="Normal 4 7" xfId="80"/>
    <cellStyle name="Normal 5" xfId="81"/>
    <cellStyle name="Normal 5 2" xfId="82"/>
    <cellStyle name="Note 2" xfId="37"/>
    <cellStyle name="Output 2" xfId="83"/>
    <cellStyle name="Percent" xfId="1" builtinId="5"/>
    <cellStyle name="Percent 2" xfId="84"/>
    <cellStyle name="Title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Target V/S Actual Generation</a:t>
            </a:r>
            <a:r>
              <a:rPr lang="en-US" sz="1800" b="1" baseline="0">
                <a:solidFill>
                  <a:srgbClr val="002060"/>
                </a:solidFill>
              </a:rPr>
              <a:t>,RGU Solar -June 20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Sheet1!$G$2</c:f>
              <c:strCache>
                <c:ptCount val="1"/>
                <c:pt idx="0">
                  <c:v>Targeted Power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</c:spPr>
          <c:invertIfNegative val="0"/>
          <c:cat>
            <c:strRef>
              <c:f>Sheet1!$E$3:$E$31</c:f>
              <c:strCache>
                <c:ptCount val="29"/>
                <c:pt idx="0">
                  <c:v>Date</c:v>
                </c:pt>
                <c:pt idx="1">
                  <c:v>1-Jun</c:v>
                </c:pt>
                <c:pt idx="2">
                  <c:v>2-Jun</c:v>
                </c:pt>
                <c:pt idx="3">
                  <c:v>3-Jun</c:v>
                </c:pt>
                <c:pt idx="4">
                  <c:v>4-Jun</c:v>
                </c:pt>
                <c:pt idx="5">
                  <c:v>5-Jun</c:v>
                </c:pt>
                <c:pt idx="6">
                  <c:v>6-Jun</c:v>
                </c:pt>
                <c:pt idx="7">
                  <c:v>7-Jun</c:v>
                </c:pt>
                <c:pt idx="8">
                  <c:v>8-Jun</c:v>
                </c:pt>
                <c:pt idx="9">
                  <c:v>9-Jun</c:v>
                </c:pt>
                <c:pt idx="10">
                  <c:v>10-Jun</c:v>
                </c:pt>
                <c:pt idx="11">
                  <c:v>11-Jun</c:v>
                </c:pt>
                <c:pt idx="12">
                  <c:v>12-Jun</c:v>
                </c:pt>
                <c:pt idx="13">
                  <c:v>13-Jun</c:v>
                </c:pt>
                <c:pt idx="14">
                  <c:v>14-Jun</c:v>
                </c:pt>
                <c:pt idx="15">
                  <c:v>15-Jun</c:v>
                </c:pt>
                <c:pt idx="16">
                  <c:v>16-Jun</c:v>
                </c:pt>
                <c:pt idx="17">
                  <c:v>17-Jun</c:v>
                </c:pt>
                <c:pt idx="18">
                  <c:v>18-Jun</c:v>
                </c:pt>
                <c:pt idx="19">
                  <c:v>19-Jun</c:v>
                </c:pt>
                <c:pt idx="20">
                  <c:v>20-Jun</c:v>
                </c:pt>
                <c:pt idx="21">
                  <c:v>21-Jun</c:v>
                </c:pt>
                <c:pt idx="22">
                  <c:v>22-Jun</c:v>
                </c:pt>
                <c:pt idx="23">
                  <c:v>23-Jun</c:v>
                </c:pt>
                <c:pt idx="24">
                  <c:v>24-Jun</c:v>
                </c:pt>
                <c:pt idx="25">
                  <c:v>25-Jun</c:v>
                </c:pt>
                <c:pt idx="26">
                  <c:v>26-Jun</c:v>
                </c:pt>
                <c:pt idx="27">
                  <c:v>27-Jun</c:v>
                </c:pt>
                <c:pt idx="28">
                  <c:v>28-Jun</c:v>
                </c:pt>
              </c:strCache>
            </c:strRef>
          </c:cat>
          <c:val>
            <c:numRef>
              <c:f>Sheet1!$G$3:$G$31</c:f>
              <c:numCache>
                <c:formatCode>0</c:formatCode>
                <c:ptCount val="29"/>
                <c:pt idx="0" formatCode="General">
                  <c:v>0</c:v>
                </c:pt>
                <c:pt idx="1">
                  <c:v>5619.1609066352003</c:v>
                </c:pt>
                <c:pt idx="2">
                  <c:v>5504.6653196651896</c:v>
                </c:pt>
                <c:pt idx="3">
                  <c:v>5690.9280982995597</c:v>
                </c:pt>
                <c:pt idx="4">
                  <c:v>3884.5471483758502</c:v>
                </c:pt>
                <c:pt idx="5">
                  <c:v>4068.6578238555899</c:v>
                </c:pt>
                <c:pt idx="6">
                  <c:v>5531.8733530649797</c:v>
                </c:pt>
                <c:pt idx="7">
                  <c:v>4477.3755303594799</c:v>
                </c:pt>
                <c:pt idx="8">
                  <c:v>5291.0241591734102</c:v>
                </c:pt>
                <c:pt idx="9">
                  <c:v>5223.0201515934996</c:v>
                </c:pt>
                <c:pt idx="10">
                  <c:v>5114.3009957533504</c:v>
                </c:pt>
                <c:pt idx="11">
                  <c:v>4900.9796099994801</c:v>
                </c:pt>
                <c:pt idx="12">
                  <c:v>4632.8120345851603</c:v>
                </c:pt>
                <c:pt idx="13">
                  <c:v>4559.9188490753704</c:v>
                </c:pt>
                <c:pt idx="14">
                  <c:v>4828.5514120948101</c:v>
                </c:pt>
                <c:pt idx="15">
                  <c:v>4828.5514120948101</c:v>
                </c:pt>
                <c:pt idx="16">
                  <c:v>4759.7845136161704</c:v>
                </c:pt>
                <c:pt idx="17">
                  <c:v>4183.8013521545899</c:v>
                </c:pt>
                <c:pt idx="18">
                  <c:v>4900.99243009985</c:v>
                </c:pt>
                <c:pt idx="19">
                  <c:v>4984.4588659883902</c:v>
                </c:pt>
                <c:pt idx="20">
                  <c:v>4319.8642182920403</c:v>
                </c:pt>
                <c:pt idx="21">
                  <c:v>4299.1602058468598</c:v>
                </c:pt>
                <c:pt idx="22">
                  <c:v>4846.2107589518</c:v>
                </c:pt>
                <c:pt idx="23">
                  <c:v>4789.1582063692204</c:v>
                </c:pt>
                <c:pt idx="24">
                  <c:v>3526.8518475762698</c:v>
                </c:pt>
                <c:pt idx="25">
                  <c:v>3957.0996969241201</c:v>
                </c:pt>
                <c:pt idx="26">
                  <c:v>4929.7232875810396</c:v>
                </c:pt>
                <c:pt idx="27">
                  <c:v>4750.6715506094097</c:v>
                </c:pt>
                <c:pt idx="28">
                  <c:v>4200.3394564971904</c:v>
                </c:pt>
              </c:numCache>
            </c:numRef>
          </c:val>
        </c:ser>
        <c:ser>
          <c:idx val="2"/>
          <c:order val="1"/>
          <c:tx>
            <c:strRef>
              <c:f>Sheet1!$H$2</c:f>
              <c:strCache>
                <c:ptCount val="1"/>
                <c:pt idx="0">
                  <c:v>Actual Power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Sheet1!$E$3:$E$31</c:f>
              <c:strCache>
                <c:ptCount val="29"/>
                <c:pt idx="0">
                  <c:v>Date</c:v>
                </c:pt>
                <c:pt idx="1">
                  <c:v>1-Jun</c:v>
                </c:pt>
                <c:pt idx="2">
                  <c:v>2-Jun</c:v>
                </c:pt>
                <c:pt idx="3">
                  <c:v>3-Jun</c:v>
                </c:pt>
                <c:pt idx="4">
                  <c:v>4-Jun</c:v>
                </c:pt>
                <c:pt idx="5">
                  <c:v>5-Jun</c:v>
                </c:pt>
                <c:pt idx="6">
                  <c:v>6-Jun</c:v>
                </c:pt>
                <c:pt idx="7">
                  <c:v>7-Jun</c:v>
                </c:pt>
                <c:pt idx="8">
                  <c:v>8-Jun</c:v>
                </c:pt>
                <c:pt idx="9">
                  <c:v>9-Jun</c:v>
                </c:pt>
                <c:pt idx="10">
                  <c:v>10-Jun</c:v>
                </c:pt>
                <c:pt idx="11">
                  <c:v>11-Jun</c:v>
                </c:pt>
                <c:pt idx="12">
                  <c:v>12-Jun</c:v>
                </c:pt>
                <c:pt idx="13">
                  <c:v>13-Jun</c:v>
                </c:pt>
                <c:pt idx="14">
                  <c:v>14-Jun</c:v>
                </c:pt>
                <c:pt idx="15">
                  <c:v>15-Jun</c:v>
                </c:pt>
                <c:pt idx="16">
                  <c:v>16-Jun</c:v>
                </c:pt>
                <c:pt idx="17">
                  <c:v>17-Jun</c:v>
                </c:pt>
                <c:pt idx="18">
                  <c:v>18-Jun</c:v>
                </c:pt>
                <c:pt idx="19">
                  <c:v>19-Jun</c:v>
                </c:pt>
                <c:pt idx="20">
                  <c:v>20-Jun</c:v>
                </c:pt>
                <c:pt idx="21">
                  <c:v>21-Jun</c:v>
                </c:pt>
                <c:pt idx="22">
                  <c:v>22-Jun</c:v>
                </c:pt>
                <c:pt idx="23">
                  <c:v>23-Jun</c:v>
                </c:pt>
                <c:pt idx="24">
                  <c:v>24-Jun</c:v>
                </c:pt>
                <c:pt idx="25">
                  <c:v>25-Jun</c:v>
                </c:pt>
                <c:pt idx="26">
                  <c:v>26-Jun</c:v>
                </c:pt>
                <c:pt idx="27">
                  <c:v>27-Jun</c:v>
                </c:pt>
                <c:pt idx="28">
                  <c:v>28-Jun</c:v>
                </c:pt>
              </c:strCache>
            </c:strRef>
          </c:cat>
          <c:val>
            <c:numRef>
              <c:f>Sheet1!$H$3:$H$31</c:f>
              <c:numCache>
                <c:formatCode>0</c:formatCode>
                <c:ptCount val="29"/>
                <c:pt idx="0" formatCode="General">
                  <c:v>0</c:v>
                </c:pt>
                <c:pt idx="1">
                  <c:v>5324.7149999999901</c:v>
                </c:pt>
                <c:pt idx="2">
                  <c:v>5241.402</c:v>
                </c:pt>
                <c:pt idx="3">
                  <c:v>5498.8829999999898</c:v>
                </c:pt>
                <c:pt idx="4">
                  <c:v>4014</c:v>
                </c:pt>
                <c:pt idx="5">
                  <c:v>3996.00000000001</c:v>
                </c:pt>
                <c:pt idx="6" formatCode="General">
                  <c:v>5454</c:v>
                </c:pt>
                <c:pt idx="7" formatCode="General">
                  <c:v>4131</c:v>
                </c:pt>
                <c:pt idx="8" formatCode="General">
                  <c:v>3069</c:v>
                </c:pt>
                <c:pt idx="9" formatCode="General">
                  <c:v>4886.99999999999</c:v>
                </c:pt>
                <c:pt idx="10" formatCode="General">
                  <c:v>2331</c:v>
                </c:pt>
                <c:pt idx="11" formatCode="General">
                  <c:v>4563</c:v>
                </c:pt>
                <c:pt idx="12" formatCode="General">
                  <c:v>4571.99999999999</c:v>
                </c:pt>
                <c:pt idx="13" formatCode="General">
                  <c:v>4464</c:v>
                </c:pt>
                <c:pt idx="14" formatCode="General">
                  <c:v>4770</c:v>
                </c:pt>
                <c:pt idx="15" formatCode="General">
                  <c:v>4698</c:v>
                </c:pt>
                <c:pt idx="16" formatCode="General">
                  <c:v>4761.00000000001</c:v>
                </c:pt>
                <c:pt idx="17" formatCode="General">
                  <c:v>2735.99999999999</c:v>
                </c:pt>
                <c:pt idx="18" formatCode="General">
                  <c:v>4581</c:v>
                </c:pt>
                <c:pt idx="19" formatCode="General">
                  <c:v>4959.00000000001</c:v>
                </c:pt>
                <c:pt idx="20" formatCode="General">
                  <c:v>3933.00000000001</c:v>
                </c:pt>
                <c:pt idx="21" formatCode="General">
                  <c:v>4202.99999999999</c:v>
                </c:pt>
                <c:pt idx="22" formatCode="General">
                  <c:v>3518.99999999998</c:v>
                </c:pt>
                <c:pt idx="23" formatCode="General">
                  <c:v>4716.00000000001</c:v>
                </c:pt>
                <c:pt idx="24" formatCode="General">
                  <c:v>3276</c:v>
                </c:pt>
                <c:pt idx="25" formatCode="General">
                  <c:v>2340</c:v>
                </c:pt>
                <c:pt idx="26" formatCode="General">
                  <c:v>4617.00000000002</c:v>
                </c:pt>
                <c:pt idx="27" formatCode="General">
                  <c:v>3582</c:v>
                </c:pt>
                <c:pt idx="28" formatCode="General">
                  <c:v>3870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729024"/>
        <c:axId val="83734912"/>
      </c:barChart>
      <c:lineChart>
        <c:grouping val="standard"/>
        <c:varyColors val="0"/>
        <c:ser>
          <c:idx val="3"/>
          <c:order val="2"/>
          <c:tx>
            <c:v>Irradition</c:v>
          </c:tx>
          <c:spPr>
            <a:ln w="28575" cap="rnd" cmpd="sng" algn="ctr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Sheet1!$F$4:$F$25</c:f>
              <c:numCache>
                <c:formatCode>0.0</c:formatCode>
                <c:ptCount val="22"/>
                <c:pt idx="0">
                  <c:v>7.5</c:v>
                </c:pt>
                <c:pt idx="1">
                  <c:v>7.24</c:v>
                </c:pt>
                <c:pt idx="2">
                  <c:v>7.3073166666666696</c:v>
                </c:pt>
                <c:pt idx="3">
                  <c:v>5.0599333333333298</c:v>
                </c:pt>
                <c:pt idx="4">
                  <c:v>5.1509166666666699</c:v>
                </c:pt>
                <c:pt idx="5">
                  <c:v>7.1369666666666696</c:v>
                </c:pt>
                <c:pt idx="6">
                  <c:v>5.7219166666666696</c:v>
                </c:pt>
                <c:pt idx="7">
                  <c:v>6.92533333333333</c:v>
                </c:pt>
                <c:pt idx="8">
                  <c:v>6.6434333333333297</c:v>
                </c:pt>
                <c:pt idx="9">
                  <c:v>6.5358833333333299</c:v>
                </c:pt>
                <c:pt idx="10">
                  <c:v>6.2632666666666701</c:v>
                </c:pt>
                <c:pt idx="11">
                  <c:v>5.8927166666666704</c:v>
                </c:pt>
                <c:pt idx="12">
                  <c:v>5.8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5.4236166666666703</c:v>
                </c:pt>
                <c:pt idx="17">
                  <c:v>6.3230333333333304</c:v>
                </c:pt>
                <c:pt idx="18">
                  <c:v>6.3699500000000002</c:v>
                </c:pt>
                <c:pt idx="19">
                  <c:v>5.6</c:v>
                </c:pt>
                <c:pt idx="20">
                  <c:v>5.6</c:v>
                </c:pt>
                <c:pt idx="21">
                  <c:v>6.4365666666666703</c:v>
                </c:pt>
              </c:numCache>
            </c:numRef>
          </c:cat>
          <c:val>
            <c:numRef>
              <c:f>Sheet1!$F$4:$F$25</c:f>
              <c:numCache>
                <c:formatCode>0.0</c:formatCode>
                <c:ptCount val="22"/>
                <c:pt idx="0">
                  <c:v>7.5</c:v>
                </c:pt>
                <c:pt idx="1">
                  <c:v>7.24</c:v>
                </c:pt>
                <c:pt idx="2">
                  <c:v>7.3073166666666696</c:v>
                </c:pt>
                <c:pt idx="3">
                  <c:v>5.0599333333333298</c:v>
                </c:pt>
                <c:pt idx="4">
                  <c:v>5.1509166666666699</c:v>
                </c:pt>
                <c:pt idx="5">
                  <c:v>7.1369666666666696</c:v>
                </c:pt>
                <c:pt idx="6">
                  <c:v>5.7219166666666696</c:v>
                </c:pt>
                <c:pt idx="7">
                  <c:v>6.92533333333333</c:v>
                </c:pt>
                <c:pt idx="8">
                  <c:v>6.6434333333333297</c:v>
                </c:pt>
                <c:pt idx="9">
                  <c:v>6.5358833333333299</c:v>
                </c:pt>
                <c:pt idx="10">
                  <c:v>6.2632666666666701</c:v>
                </c:pt>
                <c:pt idx="11">
                  <c:v>5.8927166666666704</c:v>
                </c:pt>
                <c:pt idx="12">
                  <c:v>5.8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5.4236166666666703</c:v>
                </c:pt>
                <c:pt idx="17">
                  <c:v>6.3230333333333304</c:v>
                </c:pt>
                <c:pt idx="18">
                  <c:v>6.3699500000000002</c:v>
                </c:pt>
                <c:pt idx="19">
                  <c:v>5.6</c:v>
                </c:pt>
                <c:pt idx="20">
                  <c:v>5.6</c:v>
                </c:pt>
                <c:pt idx="21">
                  <c:v>6.4365666666666703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36448"/>
        <c:axId val="83737984"/>
      </c:lineChart>
      <c:catAx>
        <c:axId val="8372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4912"/>
        <c:crosses val="autoZero"/>
        <c:auto val="1"/>
        <c:lblAlgn val="ctr"/>
        <c:lblOffset val="100"/>
        <c:noMultiLvlLbl val="0"/>
      </c:catAx>
      <c:valAx>
        <c:axId val="837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9024"/>
        <c:crosses val="autoZero"/>
        <c:crossBetween val="between"/>
      </c:valAx>
      <c:catAx>
        <c:axId val="8373644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83737984"/>
        <c:crosses val="autoZero"/>
        <c:auto val="1"/>
        <c:lblAlgn val="ctr"/>
        <c:lblOffset val="100"/>
        <c:noMultiLvlLbl val="0"/>
      </c:catAx>
      <c:valAx>
        <c:axId val="83737984"/>
        <c:scaling>
          <c:orientation val="minMax"/>
          <c:max val="10"/>
          <c:min val="0"/>
        </c:scaling>
        <c:delete val="1"/>
        <c:axPos val="r"/>
        <c:numFmt formatCode="0.0" sourceLinked="1"/>
        <c:majorTickMark val="out"/>
        <c:minorTickMark val="none"/>
        <c:tickLblPos val="none"/>
        <c:crossAx val="83736448"/>
        <c:crosses val="max"/>
        <c:crossBetween val="between"/>
        <c:minorUnit val="0.5"/>
      </c:valAx>
      <c:spPr>
        <a:solidFill>
          <a:schemeClr val="accent6">
            <a:lumMod val="20000"/>
            <a:lumOff val="80000"/>
          </a:schemeClr>
        </a:solidFill>
        <a:ln w="19050">
          <a:solidFill>
            <a:srgbClr val="002060"/>
          </a:solidFill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</xdr:row>
      <xdr:rowOff>9525</xdr:rowOff>
    </xdr:from>
    <xdr:to>
      <xdr:col>26</xdr:col>
      <xdr:colOff>571500</xdr:colOff>
      <xdr:row>24</xdr:row>
      <xdr:rowOff>0</xdr:rowOff>
    </xdr:to>
    <xdr:graphicFrame macro="">
      <xdr:nvGraphicFramePr>
        <xdr:cNvPr id="411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J108"/>
  <sheetViews>
    <sheetView topLeftCell="A52" workbookViewId="0">
      <selection activeCell="E108" sqref="E108:AH108"/>
    </sheetView>
  </sheetViews>
  <sheetFormatPr defaultColWidth="9" defaultRowHeight="15"/>
  <cols>
    <col min="2" max="2" width="30.5703125" customWidth="1"/>
    <col min="3" max="3" width="12.5703125" customWidth="1"/>
    <col min="4" max="5" width="7.5703125" style="34" customWidth="1"/>
    <col min="6" max="6" width="6.5703125" style="34" customWidth="1"/>
    <col min="7" max="15" width="7.5703125" style="34" customWidth="1"/>
    <col min="16" max="16" width="7.85546875" style="34" customWidth="1"/>
    <col min="17" max="20" width="7.5703125" style="34" customWidth="1"/>
    <col min="21" max="21" width="8" style="34" customWidth="1"/>
    <col min="22" max="22" width="8.28515625" style="34" customWidth="1"/>
    <col min="23" max="24" width="7.5703125" style="34" customWidth="1"/>
    <col min="25" max="25" width="7.85546875" style="34" customWidth="1"/>
    <col min="26" max="26" width="8.28515625" style="34" customWidth="1"/>
    <col min="27" max="34" width="7.5703125" style="34" customWidth="1"/>
    <col min="35" max="35" width="9.140625" style="34" customWidth="1"/>
  </cols>
  <sheetData>
    <row r="2" spans="2:35">
      <c r="B2" s="82" t="s">
        <v>0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</row>
    <row r="3" spans="2:35">
      <c r="B3" s="70" t="s">
        <v>1</v>
      </c>
      <c r="C3" s="70" t="s">
        <v>2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  <c r="AC3" s="2">
        <v>26</v>
      </c>
      <c r="AD3" s="2">
        <v>27</v>
      </c>
      <c r="AE3" s="2">
        <v>28</v>
      </c>
      <c r="AF3" s="2">
        <v>29</v>
      </c>
      <c r="AG3" s="2">
        <v>30</v>
      </c>
      <c r="AH3" s="2">
        <v>31</v>
      </c>
      <c r="AI3" s="2" t="s">
        <v>3</v>
      </c>
    </row>
    <row r="4" spans="2:35">
      <c r="B4" s="70" t="s">
        <v>4</v>
      </c>
      <c r="C4" s="70" t="s">
        <v>5</v>
      </c>
      <c r="D4" s="37" t="e">
        <f>'Solar Report'!#REF!</f>
        <v>#REF!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62" t="e">
        <f>SUM(D4:AH4)</f>
        <v>#REF!</v>
      </c>
    </row>
    <row r="5" spans="2:35">
      <c r="B5" s="70" t="s">
        <v>6</v>
      </c>
      <c r="C5" s="70" t="s">
        <v>5</v>
      </c>
      <c r="D5" s="37" t="e">
        <f>'Solar Report'!#REF!</f>
        <v>#REF!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62" t="e">
        <f t="shared" ref="AI5:AI24" si="0">SUM(D5:AH5)</f>
        <v>#REF!</v>
      </c>
    </row>
    <row r="6" spans="2:35">
      <c r="B6" s="70" t="s">
        <v>7</v>
      </c>
      <c r="C6" s="70" t="s">
        <v>5</v>
      </c>
      <c r="D6" s="37" t="e">
        <f>'Solar Report'!#REF!</f>
        <v>#REF!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62" t="e">
        <f t="shared" si="0"/>
        <v>#REF!</v>
      </c>
    </row>
    <row r="7" spans="2:35">
      <c r="B7" s="70" t="s">
        <v>8</v>
      </c>
      <c r="C7" s="70" t="s">
        <v>5</v>
      </c>
      <c r="D7" s="37" t="e">
        <f>'Solar Report'!#REF!</f>
        <v>#REF!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62" t="e">
        <f t="shared" si="0"/>
        <v>#REF!</v>
      </c>
    </row>
    <row r="8" spans="2:35">
      <c r="B8" s="70" t="s">
        <v>9</v>
      </c>
      <c r="C8" s="70" t="s">
        <v>5</v>
      </c>
      <c r="D8" s="37" t="e">
        <f>'Solar Report'!#REF!</f>
        <v>#REF!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62" t="e">
        <f t="shared" si="0"/>
        <v>#REF!</v>
      </c>
    </row>
    <row r="9" spans="2:35">
      <c r="B9" s="70" t="s">
        <v>10</v>
      </c>
      <c r="C9" s="70" t="s">
        <v>5</v>
      </c>
      <c r="D9" s="37" t="e">
        <f>'Solar Report'!#REF!</f>
        <v>#REF!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62" t="e">
        <f t="shared" si="0"/>
        <v>#REF!</v>
      </c>
    </row>
    <row r="10" spans="2:35">
      <c r="B10" s="70" t="s">
        <v>11</v>
      </c>
      <c r="C10" s="70" t="s">
        <v>5</v>
      </c>
      <c r="D10" s="37" t="e">
        <f>'Solar Report'!#REF!</f>
        <v>#REF!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62" t="e">
        <f t="shared" si="0"/>
        <v>#REF!</v>
      </c>
    </row>
    <row r="11" spans="2:35">
      <c r="B11" s="70" t="s">
        <v>12</v>
      </c>
      <c r="C11" s="70" t="s">
        <v>5</v>
      </c>
      <c r="D11" s="37" t="e">
        <f>'Solar Report'!#REF!</f>
        <v>#REF!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62" t="e">
        <f t="shared" si="0"/>
        <v>#REF!</v>
      </c>
    </row>
    <row r="12" spans="2:35">
      <c r="B12" s="70" t="s">
        <v>13</v>
      </c>
      <c r="C12" s="70" t="s">
        <v>5</v>
      </c>
      <c r="D12" s="37" t="e">
        <f>'Solar Report'!#REF!</f>
        <v>#REF!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62" t="e">
        <f t="shared" si="0"/>
        <v>#REF!</v>
      </c>
    </row>
    <row r="13" spans="2:35">
      <c r="B13" s="70" t="s">
        <v>14</v>
      </c>
      <c r="C13" s="70" t="s">
        <v>5</v>
      </c>
      <c r="D13" s="37" t="e">
        <f>'Solar Report'!#REF!</f>
        <v>#REF!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62" t="e">
        <f t="shared" si="0"/>
        <v>#REF!</v>
      </c>
    </row>
    <row r="14" spans="2:35">
      <c r="B14" s="70" t="s">
        <v>15</v>
      </c>
      <c r="C14" s="70" t="s">
        <v>5</v>
      </c>
      <c r="D14" s="37" t="e">
        <f>'Solar Report'!#REF!</f>
        <v>#REF!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62" t="e">
        <f t="shared" si="0"/>
        <v>#REF!</v>
      </c>
    </row>
    <row r="15" spans="2:35">
      <c r="B15" s="70" t="s">
        <v>16</v>
      </c>
      <c r="C15" s="70" t="s">
        <v>5</v>
      </c>
      <c r="D15" s="37" t="e">
        <f>'Solar Report'!#REF!</f>
        <v>#REF!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62" t="e">
        <f t="shared" si="0"/>
        <v>#REF!</v>
      </c>
    </row>
    <row r="16" spans="2:35">
      <c r="B16" s="70" t="s">
        <v>17</v>
      </c>
      <c r="C16" s="70" t="s">
        <v>5</v>
      </c>
      <c r="D16" s="37" t="e">
        <f>'Solar Report'!#REF!</f>
        <v>#REF!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62" t="e">
        <f t="shared" si="0"/>
        <v>#REF!</v>
      </c>
    </row>
    <row r="17" spans="2:36">
      <c r="B17" s="70" t="s">
        <v>18</v>
      </c>
      <c r="C17" s="70" t="s">
        <v>5</v>
      </c>
      <c r="D17" s="37" t="e">
        <f>'Solar Report'!#REF!</f>
        <v>#REF!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62" t="e">
        <f t="shared" si="0"/>
        <v>#REF!</v>
      </c>
    </row>
    <row r="18" spans="2:36">
      <c r="B18" s="70" t="s">
        <v>19</v>
      </c>
      <c r="C18" s="70" t="s">
        <v>5</v>
      </c>
      <c r="D18" s="37" t="e">
        <f>'Solar Report'!#REF!</f>
        <v>#REF!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62" t="e">
        <f t="shared" si="0"/>
        <v>#REF!</v>
      </c>
    </row>
    <row r="19" spans="2:36">
      <c r="B19" s="70" t="s">
        <v>20</v>
      </c>
      <c r="C19" s="70" t="s">
        <v>5</v>
      </c>
      <c r="D19" s="37" t="e">
        <f>'Solar Report'!#REF!</f>
        <v>#REF!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62" t="e">
        <f t="shared" si="0"/>
        <v>#REF!</v>
      </c>
    </row>
    <row r="20" spans="2:36">
      <c r="B20" s="70" t="s">
        <v>21</v>
      </c>
      <c r="C20" s="70" t="s">
        <v>5</v>
      </c>
      <c r="D20" s="37" t="e">
        <f>'Solar Report'!#REF!</f>
        <v>#REF!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62" t="e">
        <f t="shared" si="0"/>
        <v>#REF!</v>
      </c>
    </row>
    <row r="21" spans="2:36">
      <c r="B21" s="70" t="s">
        <v>22</v>
      </c>
      <c r="C21" s="70" t="s">
        <v>5</v>
      </c>
      <c r="D21" s="37" t="e">
        <f>'Solar Report'!#REF!</f>
        <v>#REF!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62" t="e">
        <f t="shared" si="0"/>
        <v>#REF!</v>
      </c>
      <c r="AJ21" s="76"/>
    </row>
    <row r="22" spans="2:36">
      <c r="B22" s="70" t="s">
        <v>23</v>
      </c>
      <c r="C22" s="70" t="s">
        <v>5</v>
      </c>
      <c r="D22" s="37" t="e">
        <f>'Solar Report'!#REF!</f>
        <v>#REF!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62" t="e">
        <f t="shared" si="0"/>
        <v>#REF!</v>
      </c>
      <c r="AJ22" s="76"/>
    </row>
    <row r="23" spans="2:36">
      <c r="B23" s="70" t="s">
        <v>24</v>
      </c>
      <c r="C23" s="70" t="s">
        <v>25</v>
      </c>
      <c r="D23" s="4" t="e">
        <f>'Solar Report'!#REF!</f>
        <v>#REF!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65" t="e">
        <f>AVERAGE(D23:AH23)</f>
        <v>#REF!</v>
      </c>
    </row>
    <row r="24" spans="2:36">
      <c r="B24" s="70" t="s">
        <v>26</v>
      </c>
      <c r="C24" s="70" t="s">
        <v>5</v>
      </c>
      <c r="D24" s="37" t="e">
        <f>'Solar Report'!#REF!</f>
        <v>#REF!</v>
      </c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2"/>
      <c r="S24" s="2"/>
      <c r="T24" s="2"/>
      <c r="U24" s="3"/>
      <c r="V24" s="3"/>
      <c r="W24" s="2"/>
      <c r="X24" s="37"/>
      <c r="Y24" s="37"/>
      <c r="Z24" s="37"/>
      <c r="AA24" s="37"/>
      <c r="AB24" s="37"/>
      <c r="AC24" s="37"/>
      <c r="AD24" s="37"/>
      <c r="AE24" s="37"/>
      <c r="AF24" s="37"/>
      <c r="AG24" s="2"/>
      <c r="AH24" s="2"/>
      <c r="AI24" s="62" t="e">
        <f t="shared" si="0"/>
        <v>#REF!</v>
      </c>
    </row>
    <row r="25" spans="2:36" ht="30">
      <c r="B25" s="71" t="s">
        <v>27</v>
      </c>
      <c r="C25" s="70" t="s">
        <v>28</v>
      </c>
      <c r="D25" s="40" t="e">
        <f>'Solar Report'!#REF!</f>
        <v>#REF!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67" t="e">
        <f>AVERAGE(D25:AH25)</f>
        <v>#REF!</v>
      </c>
    </row>
    <row r="26" spans="2:36" ht="30">
      <c r="B26" s="71" t="s">
        <v>29</v>
      </c>
      <c r="C26" s="70" t="s">
        <v>28</v>
      </c>
      <c r="D26" s="40" t="e">
        <f>'Solar Report'!#REF!</f>
        <v>#REF!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67" t="e">
        <f>AVERAGE(D26:AH26)</f>
        <v>#REF!</v>
      </c>
    </row>
    <row r="27" spans="2:36" ht="18" customHeight="1">
      <c r="B27" s="71" t="s">
        <v>30</v>
      </c>
      <c r="C27" s="70" t="s">
        <v>28</v>
      </c>
      <c r="D27" s="72" t="e">
        <f>D26-D25</f>
        <v>#REF!</v>
      </c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2"/>
      <c r="AH27" s="2"/>
      <c r="AI27" s="67" t="e">
        <f>AI26-AI25</f>
        <v>#REF!</v>
      </c>
    </row>
    <row r="28" spans="2:36">
      <c r="B28" s="82" t="s">
        <v>31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</row>
    <row r="29" spans="2:36">
      <c r="B29" s="70" t="s">
        <v>1</v>
      </c>
      <c r="C29" s="70" t="s">
        <v>2</v>
      </c>
      <c r="D29" s="2">
        <v>1</v>
      </c>
      <c r="E29" s="2">
        <v>2</v>
      </c>
      <c r="F29" s="2">
        <v>3</v>
      </c>
      <c r="G29" s="2">
        <v>4</v>
      </c>
      <c r="H29" s="2">
        <v>5</v>
      </c>
      <c r="I29" s="2">
        <v>6</v>
      </c>
      <c r="J29" s="2">
        <v>7</v>
      </c>
      <c r="K29" s="2">
        <v>8</v>
      </c>
      <c r="L29" s="2">
        <v>9</v>
      </c>
      <c r="M29" s="2">
        <v>10</v>
      </c>
      <c r="N29" s="2">
        <v>11</v>
      </c>
      <c r="O29" s="2">
        <v>12</v>
      </c>
      <c r="P29" s="2">
        <v>13</v>
      </c>
      <c r="Q29" s="2">
        <v>14</v>
      </c>
      <c r="R29" s="2">
        <v>15</v>
      </c>
      <c r="S29" s="2">
        <v>16</v>
      </c>
      <c r="T29" s="2">
        <v>17</v>
      </c>
      <c r="U29" s="2">
        <v>18</v>
      </c>
      <c r="V29" s="2">
        <v>19</v>
      </c>
      <c r="W29" s="2">
        <v>20</v>
      </c>
      <c r="X29" s="2">
        <v>21</v>
      </c>
      <c r="Y29" s="2">
        <v>22</v>
      </c>
      <c r="Z29" s="2">
        <v>23</v>
      </c>
      <c r="AA29" s="2">
        <v>24</v>
      </c>
      <c r="AB29" s="2">
        <v>25</v>
      </c>
      <c r="AC29" s="2">
        <v>26</v>
      </c>
      <c r="AD29" s="2">
        <v>27</v>
      </c>
      <c r="AE29" s="2">
        <v>28</v>
      </c>
      <c r="AF29" s="2">
        <v>29</v>
      </c>
      <c r="AG29" s="2">
        <v>30</v>
      </c>
      <c r="AH29" s="2">
        <v>31</v>
      </c>
      <c r="AI29" s="2" t="s">
        <v>3</v>
      </c>
    </row>
    <row r="30" spans="2:36">
      <c r="B30" s="70" t="s">
        <v>4</v>
      </c>
      <c r="C30" s="70" t="s">
        <v>5</v>
      </c>
      <c r="D30" s="37" t="e">
        <f>'Solar Report'!#REF!</f>
        <v>#REF!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62" t="e">
        <f>SUM(D30:AH30)</f>
        <v>#REF!</v>
      </c>
    </row>
    <row r="31" spans="2:36">
      <c r="B31" s="70" t="s">
        <v>6</v>
      </c>
      <c r="C31" s="70" t="s">
        <v>5</v>
      </c>
      <c r="D31" s="37" t="e">
        <f>'Solar Report'!#REF!</f>
        <v>#REF!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62" t="e">
        <f t="shared" ref="AI31:AI50" si="1">SUM(D31:AH31)</f>
        <v>#REF!</v>
      </c>
    </row>
    <row r="32" spans="2:36">
      <c r="B32" s="70" t="s">
        <v>7</v>
      </c>
      <c r="C32" s="70" t="s">
        <v>5</v>
      </c>
      <c r="D32" s="37" t="e">
        <f>'Solar Report'!#REF!</f>
        <v>#REF!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62" t="e">
        <f t="shared" si="1"/>
        <v>#REF!</v>
      </c>
    </row>
    <row r="33" spans="2:35">
      <c r="B33" s="70" t="s">
        <v>8</v>
      </c>
      <c r="C33" s="70" t="s">
        <v>5</v>
      </c>
      <c r="D33" s="37" t="e">
        <f>'Solar Report'!#REF!</f>
        <v>#REF!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62" t="e">
        <f t="shared" si="1"/>
        <v>#REF!</v>
      </c>
    </row>
    <row r="34" spans="2:35">
      <c r="B34" s="70" t="s">
        <v>9</v>
      </c>
      <c r="C34" s="70" t="s">
        <v>5</v>
      </c>
      <c r="D34" s="37" t="e">
        <f>'Solar Report'!#REF!</f>
        <v>#REF!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62" t="e">
        <f t="shared" si="1"/>
        <v>#REF!</v>
      </c>
    </row>
    <row r="35" spans="2:35">
      <c r="B35" s="70" t="s">
        <v>10</v>
      </c>
      <c r="C35" s="70" t="s">
        <v>5</v>
      </c>
      <c r="D35" s="37" t="e">
        <f>'Solar Report'!#REF!</f>
        <v>#REF!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62" t="e">
        <f t="shared" si="1"/>
        <v>#REF!</v>
      </c>
    </row>
    <row r="36" spans="2:35">
      <c r="B36" s="70" t="s">
        <v>11</v>
      </c>
      <c r="C36" s="70" t="s">
        <v>5</v>
      </c>
      <c r="D36" s="37" t="e">
        <f>'Solar Report'!#REF!</f>
        <v>#REF!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62" t="e">
        <f t="shared" si="1"/>
        <v>#REF!</v>
      </c>
    </row>
    <row r="37" spans="2:35">
      <c r="B37" s="70" t="s">
        <v>12</v>
      </c>
      <c r="C37" s="70" t="s">
        <v>5</v>
      </c>
      <c r="D37" s="37" t="e">
        <f>'Solar Report'!#REF!</f>
        <v>#REF!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62" t="e">
        <f t="shared" si="1"/>
        <v>#REF!</v>
      </c>
    </row>
    <row r="38" spans="2:35">
      <c r="B38" s="70" t="s">
        <v>13</v>
      </c>
      <c r="C38" s="70" t="s">
        <v>5</v>
      </c>
      <c r="D38" s="37" t="e">
        <f>'Solar Report'!#REF!</f>
        <v>#REF!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62" t="e">
        <f t="shared" si="1"/>
        <v>#REF!</v>
      </c>
    </row>
    <row r="39" spans="2:35">
      <c r="B39" s="70" t="s">
        <v>14</v>
      </c>
      <c r="C39" s="70" t="s">
        <v>5</v>
      </c>
      <c r="D39" s="37" t="e">
        <f>'Solar Report'!#REF!</f>
        <v>#REF!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62" t="e">
        <f t="shared" si="1"/>
        <v>#REF!</v>
      </c>
    </row>
    <row r="40" spans="2:35">
      <c r="B40" s="70" t="s">
        <v>15</v>
      </c>
      <c r="C40" s="70" t="s">
        <v>5</v>
      </c>
      <c r="D40" s="37" t="e">
        <f>'Solar Report'!#REF!</f>
        <v>#REF!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62" t="e">
        <f t="shared" si="1"/>
        <v>#REF!</v>
      </c>
    </row>
    <row r="41" spans="2:35">
      <c r="B41" s="70" t="s">
        <v>16</v>
      </c>
      <c r="C41" s="70" t="s">
        <v>5</v>
      </c>
      <c r="D41" s="37" t="e">
        <f>'Solar Report'!#REF!</f>
        <v>#REF!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62" t="e">
        <f t="shared" si="1"/>
        <v>#REF!</v>
      </c>
    </row>
    <row r="42" spans="2:35">
      <c r="B42" s="70" t="s">
        <v>17</v>
      </c>
      <c r="C42" s="70" t="s">
        <v>5</v>
      </c>
      <c r="D42" s="37" t="e">
        <f>'Solar Report'!#REF!</f>
        <v>#REF!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62" t="e">
        <f t="shared" si="1"/>
        <v>#REF!</v>
      </c>
    </row>
    <row r="43" spans="2:35">
      <c r="B43" s="70" t="s">
        <v>18</v>
      </c>
      <c r="C43" s="70" t="s">
        <v>5</v>
      </c>
      <c r="D43" s="37" t="e">
        <f>'Solar Report'!#REF!</f>
        <v>#REF!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62" t="e">
        <f t="shared" si="1"/>
        <v>#REF!</v>
      </c>
    </row>
    <row r="44" spans="2:35">
      <c r="B44" s="70" t="s">
        <v>19</v>
      </c>
      <c r="C44" s="70" t="s">
        <v>5</v>
      </c>
      <c r="D44" s="37" t="e">
        <f>'Solar Report'!#REF!</f>
        <v>#REF!</v>
      </c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62" t="e">
        <f t="shared" si="1"/>
        <v>#REF!</v>
      </c>
    </row>
    <row r="45" spans="2:35">
      <c r="B45" s="70" t="s">
        <v>20</v>
      </c>
      <c r="C45" s="70" t="s">
        <v>5</v>
      </c>
      <c r="D45" s="37" t="e">
        <f>'Solar Report'!#REF!</f>
        <v>#REF!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62" t="e">
        <f t="shared" si="1"/>
        <v>#REF!</v>
      </c>
    </row>
    <row r="46" spans="2:35">
      <c r="B46" s="70" t="s">
        <v>21</v>
      </c>
      <c r="C46" s="70" t="s">
        <v>5</v>
      </c>
      <c r="D46" s="37" t="e">
        <f>'Solar Report'!#REF!</f>
        <v>#REF!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62" t="e">
        <f t="shared" si="1"/>
        <v>#REF!</v>
      </c>
    </row>
    <row r="47" spans="2:35">
      <c r="B47" s="70" t="s">
        <v>22</v>
      </c>
      <c r="C47" s="70" t="s">
        <v>5</v>
      </c>
      <c r="D47" s="37" t="e">
        <f>'Solar Report'!#REF!</f>
        <v>#REF!</v>
      </c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62" t="e">
        <f t="shared" si="1"/>
        <v>#REF!</v>
      </c>
    </row>
    <row r="48" spans="2:35">
      <c r="B48" s="70" t="s">
        <v>23</v>
      </c>
      <c r="C48" s="70" t="s">
        <v>5</v>
      </c>
      <c r="D48" s="37" t="e">
        <f>'Solar Report'!#REF!</f>
        <v>#REF!</v>
      </c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62" t="e">
        <f t="shared" si="1"/>
        <v>#REF!</v>
      </c>
    </row>
    <row r="49" spans="2:35">
      <c r="B49" s="70" t="s">
        <v>24</v>
      </c>
      <c r="C49" s="70" t="s">
        <v>25</v>
      </c>
      <c r="D49" s="73" t="e">
        <f>'Solar Report'!#REF!</f>
        <v>#REF!</v>
      </c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65" t="e">
        <f>AVERAGE(D49:AH49)</f>
        <v>#REF!</v>
      </c>
    </row>
    <row r="50" spans="2:35">
      <c r="B50" s="70" t="s">
        <v>26</v>
      </c>
      <c r="C50" s="70" t="s">
        <v>5</v>
      </c>
      <c r="D50" s="37" t="e">
        <f>'Solar Report'!#REF!</f>
        <v>#REF!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62" t="e">
        <f t="shared" si="1"/>
        <v>#REF!</v>
      </c>
    </row>
    <row r="51" spans="2:35">
      <c r="B51" s="70" t="s">
        <v>27</v>
      </c>
      <c r="C51" s="70" t="s">
        <v>28</v>
      </c>
      <c r="D51" s="74" t="e">
        <f>'Solar Report'!#REF!</f>
        <v>#REF!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67" t="e">
        <f>AVERAGE(D51:AH51)</f>
        <v>#REF!</v>
      </c>
    </row>
    <row r="52" spans="2:35" ht="30">
      <c r="B52" s="71" t="s">
        <v>29</v>
      </c>
      <c r="C52" s="70" t="s">
        <v>28</v>
      </c>
      <c r="D52" s="75" t="e">
        <f>'Solar Report'!#REF!</f>
        <v>#REF!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67" t="e">
        <f>AVERAGE(D52:AH52)</f>
        <v>#REF!</v>
      </c>
    </row>
    <row r="53" spans="2:35">
      <c r="B53" s="71" t="s">
        <v>30</v>
      </c>
      <c r="C53" s="70" t="s">
        <v>28</v>
      </c>
      <c r="D53" s="72" t="e">
        <f>D52-D51</f>
        <v>#REF!</v>
      </c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4"/>
      <c r="AH53" s="74"/>
      <c r="AI53" s="67" t="e">
        <f>AI52-AI51</f>
        <v>#REF!</v>
      </c>
    </row>
    <row r="54" spans="2:35">
      <c r="B54" s="82" t="s">
        <v>32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</row>
    <row r="55" spans="2:35">
      <c r="B55" s="70" t="s">
        <v>1</v>
      </c>
      <c r="C55" s="70" t="s">
        <v>2</v>
      </c>
      <c r="D55" s="2">
        <v>1</v>
      </c>
      <c r="E55" s="2">
        <v>2</v>
      </c>
      <c r="F55" s="2">
        <v>3</v>
      </c>
      <c r="G55" s="2">
        <v>4</v>
      </c>
      <c r="H55" s="2">
        <v>5</v>
      </c>
      <c r="I55" s="2">
        <v>6</v>
      </c>
      <c r="J55" s="2">
        <v>7</v>
      </c>
      <c r="K55" s="2">
        <v>8</v>
      </c>
      <c r="L55" s="2">
        <v>9</v>
      </c>
      <c r="M55" s="2">
        <v>10</v>
      </c>
      <c r="N55" s="2">
        <v>11</v>
      </c>
      <c r="O55" s="2">
        <v>12</v>
      </c>
      <c r="P55" s="2">
        <v>13</v>
      </c>
      <c r="Q55" s="2">
        <v>14</v>
      </c>
      <c r="R55" s="2">
        <v>15</v>
      </c>
      <c r="S55" s="2">
        <v>16</v>
      </c>
      <c r="T55" s="2">
        <v>17</v>
      </c>
      <c r="U55" s="2">
        <v>18</v>
      </c>
      <c r="V55" s="2">
        <v>19</v>
      </c>
      <c r="W55" s="2">
        <v>20</v>
      </c>
      <c r="X55" s="2">
        <v>21</v>
      </c>
      <c r="Y55" s="2">
        <v>22</v>
      </c>
      <c r="Z55" s="2">
        <v>23</v>
      </c>
      <c r="AA55" s="2">
        <v>24</v>
      </c>
      <c r="AB55" s="2">
        <v>25</v>
      </c>
      <c r="AC55" s="2">
        <v>26</v>
      </c>
      <c r="AD55" s="2">
        <v>27</v>
      </c>
      <c r="AE55" s="2">
        <v>28</v>
      </c>
      <c r="AF55" s="2">
        <v>29</v>
      </c>
      <c r="AG55" s="2">
        <v>30</v>
      </c>
      <c r="AH55" s="2">
        <v>31</v>
      </c>
      <c r="AI55" s="2" t="s">
        <v>3</v>
      </c>
    </row>
    <row r="56" spans="2:35">
      <c r="B56" s="70" t="s">
        <v>4</v>
      </c>
      <c r="C56" s="70" t="s">
        <v>5</v>
      </c>
      <c r="D56" s="37" t="e">
        <f>'Solar Report'!#REF!</f>
        <v>#REF!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62" t="e">
        <f>SUM(D56:AH56)</f>
        <v>#REF!</v>
      </c>
    </row>
    <row r="57" spans="2:35">
      <c r="B57" s="70" t="s">
        <v>6</v>
      </c>
      <c r="C57" s="70" t="s">
        <v>5</v>
      </c>
      <c r="D57" s="37" t="e">
        <f>'Solar Report'!#REF!</f>
        <v>#REF!</v>
      </c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62" t="e">
        <f t="shared" ref="AI57:AI76" si="2">SUM(D57:AH57)</f>
        <v>#REF!</v>
      </c>
    </row>
    <row r="58" spans="2:35">
      <c r="B58" s="70" t="s">
        <v>7</v>
      </c>
      <c r="C58" s="70" t="s">
        <v>5</v>
      </c>
      <c r="D58" s="37" t="e">
        <f>'Solar Report'!#REF!</f>
        <v>#REF!</v>
      </c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62" t="e">
        <f t="shared" si="2"/>
        <v>#REF!</v>
      </c>
    </row>
    <row r="59" spans="2:35">
      <c r="B59" s="70" t="s">
        <v>8</v>
      </c>
      <c r="C59" s="70" t="s">
        <v>5</v>
      </c>
      <c r="D59" s="37" t="e">
        <f>'Solar Report'!#REF!</f>
        <v>#REF!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62" t="e">
        <f t="shared" si="2"/>
        <v>#REF!</v>
      </c>
    </row>
    <row r="60" spans="2:35">
      <c r="B60" s="70" t="s">
        <v>9</v>
      </c>
      <c r="C60" s="70" t="s">
        <v>5</v>
      </c>
      <c r="D60" s="37" t="e">
        <f>'Solar Report'!#REF!</f>
        <v>#REF!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62" t="e">
        <f t="shared" si="2"/>
        <v>#REF!</v>
      </c>
    </row>
    <row r="61" spans="2:35">
      <c r="B61" s="70" t="s">
        <v>10</v>
      </c>
      <c r="C61" s="70" t="s">
        <v>5</v>
      </c>
      <c r="D61" s="37" t="e">
        <f>'Solar Report'!#REF!</f>
        <v>#REF!</v>
      </c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62" t="e">
        <f t="shared" si="2"/>
        <v>#REF!</v>
      </c>
    </row>
    <row r="62" spans="2:35">
      <c r="B62" s="70" t="s">
        <v>11</v>
      </c>
      <c r="C62" s="70" t="s">
        <v>5</v>
      </c>
      <c r="D62" s="37" t="e">
        <f>'Solar Report'!#REF!</f>
        <v>#REF!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62" t="e">
        <f t="shared" si="2"/>
        <v>#REF!</v>
      </c>
    </row>
    <row r="63" spans="2:35">
      <c r="B63" s="70" t="s">
        <v>12</v>
      </c>
      <c r="C63" s="70" t="s">
        <v>5</v>
      </c>
      <c r="D63" s="37" t="e">
        <f>'Solar Report'!#REF!</f>
        <v>#REF!</v>
      </c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62" t="e">
        <f t="shared" si="2"/>
        <v>#REF!</v>
      </c>
    </row>
    <row r="64" spans="2:35">
      <c r="B64" s="70" t="s">
        <v>13</v>
      </c>
      <c r="C64" s="70" t="s">
        <v>5</v>
      </c>
      <c r="D64" s="37" t="e">
        <f>'Solar Report'!#REF!</f>
        <v>#REF!</v>
      </c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62" t="e">
        <f t="shared" si="2"/>
        <v>#REF!</v>
      </c>
    </row>
    <row r="65" spans="2:35">
      <c r="B65" s="70" t="s">
        <v>14</v>
      </c>
      <c r="C65" s="70" t="s">
        <v>5</v>
      </c>
      <c r="D65" s="37" t="e">
        <f>'Solar Report'!#REF!</f>
        <v>#REF!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62" t="e">
        <f t="shared" si="2"/>
        <v>#REF!</v>
      </c>
    </row>
    <row r="66" spans="2:35">
      <c r="B66" s="70" t="s">
        <v>15</v>
      </c>
      <c r="C66" s="70" t="s">
        <v>5</v>
      </c>
      <c r="D66" s="37" t="e">
        <f>'Solar Report'!#REF!</f>
        <v>#REF!</v>
      </c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62" t="e">
        <f t="shared" si="2"/>
        <v>#REF!</v>
      </c>
    </row>
    <row r="67" spans="2:35">
      <c r="B67" s="70" t="s">
        <v>16</v>
      </c>
      <c r="C67" s="70" t="s">
        <v>5</v>
      </c>
      <c r="D67" s="37" t="e">
        <f>'Solar Report'!#REF!</f>
        <v>#REF!</v>
      </c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62" t="e">
        <f t="shared" si="2"/>
        <v>#REF!</v>
      </c>
    </row>
    <row r="68" spans="2:35">
      <c r="B68" s="70" t="s">
        <v>17</v>
      </c>
      <c r="C68" s="70" t="s">
        <v>5</v>
      </c>
      <c r="D68" s="37" t="e">
        <f>'Solar Report'!#REF!</f>
        <v>#REF!</v>
      </c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62" t="e">
        <f t="shared" si="2"/>
        <v>#REF!</v>
      </c>
    </row>
    <row r="69" spans="2:35">
      <c r="B69" s="70" t="s">
        <v>18</v>
      </c>
      <c r="C69" s="70" t="s">
        <v>5</v>
      </c>
      <c r="D69" s="37" t="e">
        <f>'Solar Report'!#REF!</f>
        <v>#REF!</v>
      </c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62" t="e">
        <f t="shared" si="2"/>
        <v>#REF!</v>
      </c>
    </row>
    <row r="70" spans="2:35">
      <c r="B70" s="70" t="s">
        <v>19</v>
      </c>
      <c r="C70" s="70" t="s">
        <v>5</v>
      </c>
      <c r="D70" s="37" t="e">
        <f>'Solar Report'!#REF!</f>
        <v>#REF!</v>
      </c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62" t="e">
        <f t="shared" si="2"/>
        <v>#REF!</v>
      </c>
    </row>
    <row r="71" spans="2:35">
      <c r="B71" s="70" t="s">
        <v>20</v>
      </c>
      <c r="C71" s="70" t="s">
        <v>5</v>
      </c>
      <c r="D71" s="37" t="e">
        <f>'Solar Report'!#REF!</f>
        <v>#REF!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62" t="e">
        <f t="shared" si="2"/>
        <v>#REF!</v>
      </c>
    </row>
    <row r="72" spans="2:35">
      <c r="B72" s="70" t="s">
        <v>21</v>
      </c>
      <c r="C72" s="70" t="s">
        <v>5</v>
      </c>
      <c r="D72" s="37" t="e">
        <f>'Solar Report'!#REF!</f>
        <v>#REF!</v>
      </c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62" t="e">
        <f t="shared" si="2"/>
        <v>#REF!</v>
      </c>
    </row>
    <row r="73" spans="2:35">
      <c r="B73" s="70" t="s">
        <v>22</v>
      </c>
      <c r="C73" s="70" t="s">
        <v>5</v>
      </c>
      <c r="D73" s="37" t="e">
        <f>'Solar Report'!#REF!</f>
        <v>#REF!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62" t="e">
        <f t="shared" si="2"/>
        <v>#REF!</v>
      </c>
    </row>
    <row r="74" spans="2:35">
      <c r="B74" s="70" t="s">
        <v>23</v>
      </c>
      <c r="C74" s="70" t="s">
        <v>5</v>
      </c>
      <c r="D74" s="37" t="e">
        <f>'Solar Report'!#REF!</f>
        <v>#REF!</v>
      </c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62" t="e">
        <f t="shared" si="2"/>
        <v>#REF!</v>
      </c>
    </row>
    <row r="75" spans="2:35">
      <c r="B75" s="70" t="s">
        <v>24</v>
      </c>
      <c r="C75" s="70" t="s">
        <v>25</v>
      </c>
      <c r="D75" s="73" t="e">
        <f>'Solar Report'!#REF!</f>
        <v>#REF!</v>
      </c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65" t="e">
        <f>AVERAGE(D75:AH75)</f>
        <v>#REF!</v>
      </c>
    </row>
    <row r="76" spans="2:35">
      <c r="B76" s="70" t="s">
        <v>26</v>
      </c>
      <c r="C76" s="70" t="s">
        <v>5</v>
      </c>
      <c r="D76" s="37" t="e">
        <f>'Solar Report'!#REF!</f>
        <v>#REF!</v>
      </c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62" t="e">
        <f t="shared" si="2"/>
        <v>#REF!</v>
      </c>
    </row>
    <row r="77" spans="2:35">
      <c r="B77" s="70" t="s">
        <v>27</v>
      </c>
      <c r="C77" s="70" t="s">
        <v>28</v>
      </c>
      <c r="D77" s="40" t="e">
        <f>'Solar Report'!#REF!</f>
        <v>#REF!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67" t="e">
        <f>AVERAGE(D77:AH77)</f>
        <v>#REF!</v>
      </c>
    </row>
    <row r="78" spans="2:35" ht="30">
      <c r="B78" s="71" t="s">
        <v>29</v>
      </c>
      <c r="C78" s="70" t="s">
        <v>28</v>
      </c>
      <c r="D78" s="40" t="e">
        <f>'Solar Report'!#REF!</f>
        <v>#REF!</v>
      </c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67" t="e">
        <f>AVERAGE(D78:AH78)</f>
        <v>#REF!</v>
      </c>
    </row>
    <row r="79" spans="2:35">
      <c r="B79" s="71" t="s">
        <v>30</v>
      </c>
      <c r="C79" s="70" t="s">
        <v>28</v>
      </c>
      <c r="D79" s="72" t="e">
        <f>D78-D77</f>
        <v>#REF!</v>
      </c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37"/>
      <c r="AI79" s="67" t="e">
        <f>AI78-AI77</f>
        <v>#REF!</v>
      </c>
    </row>
    <row r="80" spans="2:35">
      <c r="B80" s="82" t="s">
        <v>33</v>
      </c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</row>
    <row r="81" spans="2:35">
      <c r="B81" s="70" t="s">
        <v>1</v>
      </c>
      <c r="C81" s="70" t="s">
        <v>2</v>
      </c>
      <c r="D81" s="2">
        <v>1</v>
      </c>
      <c r="E81" s="2">
        <v>2</v>
      </c>
      <c r="F81" s="2">
        <v>3</v>
      </c>
      <c r="G81" s="2">
        <v>4</v>
      </c>
      <c r="H81" s="2">
        <v>5</v>
      </c>
      <c r="I81" s="2">
        <v>6</v>
      </c>
      <c r="J81" s="2">
        <v>7</v>
      </c>
      <c r="K81" s="2">
        <v>8</v>
      </c>
      <c r="L81" s="2">
        <v>9</v>
      </c>
      <c r="M81" s="2">
        <v>10</v>
      </c>
      <c r="N81" s="2">
        <v>11</v>
      </c>
      <c r="O81" s="2">
        <v>12</v>
      </c>
      <c r="P81" s="2">
        <v>13</v>
      </c>
      <c r="Q81" s="2">
        <v>14</v>
      </c>
      <c r="R81" s="2">
        <v>15</v>
      </c>
      <c r="S81" s="2">
        <v>16</v>
      </c>
      <c r="T81" s="2">
        <v>17</v>
      </c>
      <c r="U81" s="2">
        <v>18</v>
      </c>
      <c r="V81" s="2">
        <v>19</v>
      </c>
      <c r="W81" s="2">
        <v>20</v>
      </c>
      <c r="X81" s="2">
        <v>21</v>
      </c>
      <c r="Y81" s="2">
        <v>22</v>
      </c>
      <c r="Z81" s="2">
        <v>23</v>
      </c>
      <c r="AA81" s="2">
        <v>24</v>
      </c>
      <c r="AB81" s="2">
        <v>25</v>
      </c>
      <c r="AC81" s="2">
        <v>26</v>
      </c>
      <c r="AD81" s="2">
        <v>27</v>
      </c>
      <c r="AE81" s="2">
        <v>28</v>
      </c>
      <c r="AF81" s="2">
        <v>29</v>
      </c>
      <c r="AG81" s="2">
        <v>30</v>
      </c>
      <c r="AH81" s="2">
        <v>31</v>
      </c>
      <c r="AI81" s="2" t="s">
        <v>3</v>
      </c>
    </row>
    <row r="82" spans="2:35">
      <c r="B82" s="70" t="s">
        <v>4</v>
      </c>
      <c r="C82" s="70" t="s">
        <v>5</v>
      </c>
      <c r="D82" s="37" t="e">
        <f>'Solar Report'!#REF!</f>
        <v>#REF!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62" t="e">
        <f>SUM(D82:AH82)</f>
        <v>#REF!</v>
      </c>
    </row>
    <row r="83" spans="2:35">
      <c r="B83" s="70" t="s">
        <v>6</v>
      </c>
      <c r="C83" s="70" t="s">
        <v>5</v>
      </c>
      <c r="D83" s="37" t="e">
        <f>'Solar Report'!#REF!</f>
        <v>#REF!</v>
      </c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62" t="e">
        <f t="shared" ref="AI83:AI103" si="3">SUM(D83:AH83)</f>
        <v>#REF!</v>
      </c>
    </row>
    <row r="84" spans="2:35">
      <c r="B84" s="70" t="s">
        <v>7</v>
      </c>
      <c r="C84" s="70" t="s">
        <v>5</v>
      </c>
      <c r="D84" s="37" t="e">
        <f>'Solar Report'!#REF!</f>
        <v>#REF!</v>
      </c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62" t="e">
        <f t="shared" si="3"/>
        <v>#REF!</v>
      </c>
    </row>
    <row r="85" spans="2:35">
      <c r="B85" s="70" t="s">
        <v>8</v>
      </c>
      <c r="C85" s="70" t="s">
        <v>5</v>
      </c>
      <c r="D85" s="37" t="e">
        <f>'Solar Report'!#REF!</f>
        <v>#REF!</v>
      </c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62" t="e">
        <f t="shared" si="3"/>
        <v>#REF!</v>
      </c>
    </row>
    <row r="86" spans="2:35">
      <c r="B86" s="70" t="s">
        <v>9</v>
      </c>
      <c r="C86" s="70" t="s">
        <v>5</v>
      </c>
      <c r="D86" s="37" t="e">
        <f>'Solar Report'!#REF!</f>
        <v>#REF!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62" t="e">
        <f t="shared" si="3"/>
        <v>#REF!</v>
      </c>
    </row>
    <row r="87" spans="2:35">
      <c r="B87" s="70" t="s">
        <v>10</v>
      </c>
      <c r="C87" s="70" t="s">
        <v>5</v>
      </c>
      <c r="D87" s="37" t="e">
        <f>'Solar Report'!#REF!</f>
        <v>#REF!</v>
      </c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62" t="e">
        <f t="shared" si="3"/>
        <v>#REF!</v>
      </c>
    </row>
    <row r="88" spans="2:35">
      <c r="B88" s="70" t="s">
        <v>11</v>
      </c>
      <c r="C88" s="70" t="s">
        <v>5</v>
      </c>
      <c r="D88" s="37" t="e">
        <f>'Solar Report'!#REF!</f>
        <v>#REF!</v>
      </c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62" t="e">
        <f t="shared" si="3"/>
        <v>#REF!</v>
      </c>
    </row>
    <row r="89" spans="2:35">
      <c r="B89" s="70" t="s">
        <v>12</v>
      </c>
      <c r="C89" s="70" t="s">
        <v>5</v>
      </c>
      <c r="D89" s="37" t="e">
        <f>'Solar Report'!#REF!</f>
        <v>#REF!</v>
      </c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62" t="e">
        <f t="shared" si="3"/>
        <v>#REF!</v>
      </c>
    </row>
    <row r="90" spans="2:35">
      <c r="B90" s="70" t="s">
        <v>13</v>
      </c>
      <c r="C90" s="70" t="s">
        <v>5</v>
      </c>
      <c r="D90" s="37" t="e">
        <f>'Solar Report'!#REF!</f>
        <v>#REF!</v>
      </c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62" t="e">
        <f t="shared" si="3"/>
        <v>#REF!</v>
      </c>
    </row>
    <row r="91" spans="2:35">
      <c r="B91" s="70" t="s">
        <v>14</v>
      </c>
      <c r="C91" s="70" t="s">
        <v>5</v>
      </c>
      <c r="D91" s="37" t="e">
        <f>'Solar Report'!#REF!</f>
        <v>#REF!</v>
      </c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62" t="e">
        <f t="shared" si="3"/>
        <v>#REF!</v>
      </c>
    </row>
    <row r="92" spans="2:35">
      <c r="B92" s="70" t="s">
        <v>15</v>
      </c>
      <c r="C92" s="70" t="s">
        <v>5</v>
      </c>
      <c r="D92" s="37" t="e">
        <f>'Solar Report'!#REF!</f>
        <v>#REF!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62" t="e">
        <f t="shared" si="3"/>
        <v>#REF!</v>
      </c>
    </row>
    <row r="93" spans="2:35">
      <c r="B93" s="70" t="s">
        <v>16</v>
      </c>
      <c r="C93" s="70" t="s">
        <v>5</v>
      </c>
      <c r="D93" s="37" t="e">
        <f>'Solar Report'!#REF!</f>
        <v>#REF!</v>
      </c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62" t="e">
        <f t="shared" si="3"/>
        <v>#REF!</v>
      </c>
    </row>
    <row r="94" spans="2:35">
      <c r="B94" s="70" t="s">
        <v>17</v>
      </c>
      <c r="C94" s="70" t="s">
        <v>5</v>
      </c>
      <c r="D94" s="37" t="e">
        <f>'Solar Report'!#REF!</f>
        <v>#REF!</v>
      </c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62" t="e">
        <f t="shared" si="3"/>
        <v>#REF!</v>
      </c>
    </row>
    <row r="95" spans="2:35">
      <c r="B95" s="70" t="s">
        <v>18</v>
      </c>
      <c r="C95" s="70" t="s">
        <v>5</v>
      </c>
      <c r="D95" s="37" t="e">
        <f>'Solar Report'!#REF!</f>
        <v>#REF!</v>
      </c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62" t="e">
        <f t="shared" si="3"/>
        <v>#REF!</v>
      </c>
    </row>
    <row r="96" spans="2:35">
      <c r="B96" s="70" t="s">
        <v>19</v>
      </c>
      <c r="C96" s="70" t="s">
        <v>5</v>
      </c>
      <c r="D96" s="37" t="e">
        <f>'Solar Report'!#REF!</f>
        <v>#REF!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62" t="e">
        <f t="shared" si="3"/>
        <v>#REF!</v>
      </c>
    </row>
    <row r="97" spans="2:35">
      <c r="B97" s="70" t="s">
        <v>20</v>
      </c>
      <c r="C97" s="70" t="s">
        <v>5</v>
      </c>
      <c r="D97" s="37" t="e">
        <f>'Solar Report'!#REF!</f>
        <v>#REF!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62" t="e">
        <f t="shared" si="3"/>
        <v>#REF!</v>
      </c>
    </row>
    <row r="98" spans="2:35">
      <c r="B98" s="70" t="s">
        <v>21</v>
      </c>
      <c r="C98" s="70" t="s">
        <v>5</v>
      </c>
      <c r="D98" s="37" t="e">
        <f>'Solar Report'!#REF!</f>
        <v>#REF!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62" t="e">
        <f t="shared" si="3"/>
        <v>#REF!</v>
      </c>
    </row>
    <row r="99" spans="2:35">
      <c r="B99" s="70" t="s">
        <v>22</v>
      </c>
      <c r="C99" s="70" t="s">
        <v>5</v>
      </c>
      <c r="D99" s="37" t="e">
        <f>'Solar Report'!#REF!</f>
        <v>#REF!</v>
      </c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62" t="e">
        <f t="shared" si="3"/>
        <v>#REF!</v>
      </c>
    </row>
    <row r="100" spans="2:35">
      <c r="B100" s="70" t="s">
        <v>34</v>
      </c>
      <c r="C100" s="70" t="s">
        <v>5</v>
      </c>
      <c r="D100" s="37" t="e">
        <f>'Solar Report'!#REF!</f>
        <v>#REF!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62" t="e">
        <f t="shared" si="3"/>
        <v>#REF!</v>
      </c>
    </row>
    <row r="101" spans="2:35">
      <c r="B101" s="70" t="s">
        <v>35</v>
      </c>
      <c r="C101" s="70" t="s">
        <v>5</v>
      </c>
      <c r="D101" s="37" t="e">
        <f>'Solar Report'!#REF!</f>
        <v>#REF!</v>
      </c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62" t="e">
        <f t="shared" si="3"/>
        <v>#REF!</v>
      </c>
    </row>
    <row r="102" spans="2:35">
      <c r="B102" s="70" t="s">
        <v>36</v>
      </c>
      <c r="C102" s="70" t="s">
        <v>5</v>
      </c>
      <c r="D102" s="37" t="e">
        <f>'Solar Report'!#REF!</f>
        <v>#REF!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62" t="e">
        <f t="shared" si="3"/>
        <v>#REF!</v>
      </c>
    </row>
    <row r="103" spans="2:35">
      <c r="B103" s="70" t="s">
        <v>23</v>
      </c>
      <c r="C103" s="70" t="s">
        <v>5</v>
      </c>
      <c r="D103" s="37" t="e">
        <f>'Solar Report'!#REF!</f>
        <v>#REF!</v>
      </c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62" t="e">
        <f t="shared" si="3"/>
        <v>#REF!</v>
      </c>
    </row>
    <row r="104" spans="2:35">
      <c r="B104" s="70" t="s">
        <v>24</v>
      </c>
      <c r="C104" s="70" t="s">
        <v>25</v>
      </c>
      <c r="D104" s="73" t="e">
        <f>'Solar Report'!#REF!</f>
        <v>#REF!</v>
      </c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65" t="e">
        <f>AVERAGE(D104:AH104)</f>
        <v>#REF!</v>
      </c>
    </row>
    <row r="105" spans="2:35">
      <c r="B105" s="70" t="s">
        <v>26</v>
      </c>
      <c r="C105" s="70" t="s">
        <v>5</v>
      </c>
      <c r="D105" s="37" t="e">
        <f>'Solar Report'!#REF!</f>
        <v>#REF!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62" t="e">
        <f>SUM(D105:AH105)</f>
        <v>#REF!</v>
      </c>
    </row>
    <row r="106" spans="2:35">
      <c r="B106" s="70" t="s">
        <v>27</v>
      </c>
      <c r="C106" s="70" t="s">
        <v>28</v>
      </c>
      <c r="D106" s="6" t="e">
        <f>'Solar Report'!#REF!</f>
        <v>#REF!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7" t="e">
        <f>AVERAGE(D106:AH106)</f>
        <v>#REF!</v>
      </c>
    </row>
    <row r="107" spans="2:35" ht="30">
      <c r="B107" s="71" t="s">
        <v>29</v>
      </c>
      <c r="C107" s="70" t="s">
        <v>28</v>
      </c>
      <c r="D107" s="40" t="e">
        <f>'Solar Report'!#REF!</f>
        <v>#REF!</v>
      </c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67" t="e">
        <f>AVERAGE(D107:AH107)</f>
        <v>#REF!</v>
      </c>
    </row>
    <row r="108" spans="2:35">
      <c r="B108" s="71" t="s">
        <v>30</v>
      </c>
      <c r="C108" s="70" t="s">
        <v>28</v>
      </c>
      <c r="D108" s="72" t="e">
        <f>D107-D106</f>
        <v>#REF!</v>
      </c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67" t="e">
        <f>AI107-AI106</f>
        <v>#REF!</v>
      </c>
    </row>
  </sheetData>
  <mergeCells count="4">
    <mergeCell ref="B2:AI2"/>
    <mergeCell ref="B28:AI28"/>
    <mergeCell ref="B54:AI54"/>
    <mergeCell ref="B80:AI80"/>
  </mergeCells>
  <pageMargins left="0.2" right="0.2" top="0.25" bottom="0.25" header="0.3" footer="0.3"/>
  <pageSetup paperSize="8" scale="5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16"/>
  <sheetViews>
    <sheetView tabSelected="1" zoomScale="85" zoomScaleNormal="85" workbookViewId="0">
      <pane xSplit="3" topLeftCell="D1" activePane="topRight" state="frozen"/>
      <selection pane="topRight" activeCell="H14" sqref="H14"/>
    </sheetView>
  </sheetViews>
  <sheetFormatPr defaultColWidth="9" defaultRowHeight="15"/>
  <cols>
    <col min="2" max="2" width="36" customWidth="1"/>
    <col min="3" max="3" width="12.5703125" customWidth="1"/>
    <col min="4" max="4" width="14.85546875" style="34" customWidth="1"/>
    <col min="5" max="5" width="9.5703125" style="34" customWidth="1"/>
    <col min="6" max="6" width="15.5703125" style="34" customWidth="1"/>
    <col min="7" max="7" width="10.7109375" style="34" customWidth="1"/>
    <col min="8" max="8" width="13" style="34" customWidth="1"/>
    <col min="9" max="10" width="12.42578125" style="34" customWidth="1"/>
    <col min="11" max="11" width="12.140625" style="34" customWidth="1"/>
    <col min="12" max="12" width="25" style="34" customWidth="1"/>
    <col min="13" max="13" width="23.85546875" style="34" customWidth="1"/>
    <col min="14" max="14" width="10" style="34" customWidth="1"/>
    <col min="15" max="15" width="8.85546875" style="34" customWidth="1"/>
    <col min="16" max="16" width="14" style="34" customWidth="1"/>
    <col min="17" max="17" width="9.5703125" style="34" customWidth="1"/>
    <col min="18" max="19" width="11.5703125" style="34" customWidth="1"/>
    <col min="20" max="20" width="10.5703125" style="34" customWidth="1"/>
    <col min="21" max="21" width="12.140625" style="34" customWidth="1"/>
    <col min="22" max="22" width="17.5703125" style="34" customWidth="1"/>
    <col min="23" max="23" width="22.140625" style="34" customWidth="1"/>
    <col min="24" max="24" width="12.140625" style="34" customWidth="1"/>
    <col min="25" max="25" width="15.28515625" style="34" customWidth="1"/>
    <col min="26" max="26" width="15.140625" style="34" customWidth="1"/>
    <col min="27" max="27" width="14.28515625" style="34" customWidth="1"/>
    <col min="28" max="29" width="11.28515625" style="34" customWidth="1"/>
    <col min="30" max="30" width="12.5703125" style="34" customWidth="1"/>
    <col min="31" max="31" width="11.7109375" style="34" customWidth="1"/>
    <col min="32" max="32" width="13.140625" style="34" customWidth="1"/>
    <col min="33" max="33" width="11.42578125" style="34" customWidth="1"/>
    <col min="34" max="34" width="15.140625" style="34" customWidth="1"/>
    <col min="35" max="35" width="9.28515625" style="34" customWidth="1"/>
  </cols>
  <sheetData>
    <row r="1" spans="2:35">
      <c r="B1" s="82" t="s">
        <v>37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</row>
    <row r="2" spans="2:35" s="33" customFormat="1" ht="18.75">
      <c r="B2" s="35" t="s">
        <v>1</v>
      </c>
      <c r="C2" s="35" t="s">
        <v>2</v>
      </c>
      <c r="D2" s="36">
        <v>1</v>
      </c>
      <c r="E2" s="36">
        <v>2</v>
      </c>
      <c r="F2" s="36">
        <v>3</v>
      </c>
      <c r="G2" s="36">
        <v>4</v>
      </c>
      <c r="H2" s="36">
        <v>5</v>
      </c>
      <c r="I2" s="36">
        <v>6</v>
      </c>
      <c r="J2" s="36">
        <v>7</v>
      </c>
      <c r="K2" s="36">
        <v>8</v>
      </c>
      <c r="L2" s="44">
        <v>9</v>
      </c>
      <c r="M2" s="45">
        <v>10</v>
      </c>
      <c r="N2" s="36">
        <v>11</v>
      </c>
      <c r="O2" s="36">
        <v>12</v>
      </c>
      <c r="P2" s="36">
        <v>13</v>
      </c>
      <c r="Q2" s="36">
        <v>14</v>
      </c>
      <c r="R2" s="36">
        <v>15</v>
      </c>
      <c r="S2" s="36">
        <v>16</v>
      </c>
      <c r="T2" s="44">
        <v>17</v>
      </c>
      <c r="U2" s="36">
        <v>18</v>
      </c>
      <c r="V2" s="36">
        <v>19</v>
      </c>
      <c r="W2" s="36">
        <v>20</v>
      </c>
      <c r="X2" s="36">
        <v>21</v>
      </c>
      <c r="Y2" s="36">
        <v>22</v>
      </c>
      <c r="Z2" s="36">
        <v>23</v>
      </c>
      <c r="AA2" s="36">
        <v>24</v>
      </c>
      <c r="AB2" s="36">
        <v>25</v>
      </c>
      <c r="AC2" s="36">
        <v>26</v>
      </c>
      <c r="AD2" s="36">
        <v>27</v>
      </c>
      <c r="AE2" s="36">
        <v>28</v>
      </c>
      <c r="AF2" s="36">
        <v>29</v>
      </c>
      <c r="AG2" s="36">
        <v>30</v>
      </c>
      <c r="AH2" s="36">
        <v>31</v>
      </c>
      <c r="AI2" s="36" t="s">
        <v>3</v>
      </c>
    </row>
    <row r="3" spans="2:35" ht="18" customHeight="1">
      <c r="B3" s="35" t="s">
        <v>38</v>
      </c>
      <c r="C3" s="35" t="s">
        <v>5</v>
      </c>
      <c r="D3" s="37">
        <v>104</v>
      </c>
      <c r="E3" s="37">
        <v>104.69</v>
      </c>
      <c r="F3" s="37">
        <v>82.49</v>
      </c>
      <c r="G3" s="37">
        <v>97.35</v>
      </c>
      <c r="H3" s="37">
        <v>68.739999999999995</v>
      </c>
      <c r="I3" s="37">
        <v>99.67</v>
      </c>
      <c r="J3" s="37"/>
      <c r="K3" s="37"/>
      <c r="L3" s="37"/>
      <c r="M3" s="37"/>
      <c r="N3" s="37"/>
      <c r="O3" s="37"/>
      <c r="P3" s="37"/>
      <c r="Q3" s="37"/>
      <c r="R3" s="37"/>
      <c r="S3" s="37"/>
      <c r="T3" s="46"/>
      <c r="U3" s="37"/>
      <c r="V3" s="37"/>
      <c r="W3" s="37"/>
      <c r="X3" s="37"/>
      <c r="Y3" s="37"/>
      <c r="Z3" s="53"/>
      <c r="AA3" s="37"/>
      <c r="AB3" s="37"/>
      <c r="AC3" s="37"/>
      <c r="AD3" s="47"/>
      <c r="AE3" s="54"/>
      <c r="AF3" s="54"/>
      <c r="AG3" s="37"/>
      <c r="AH3" s="61"/>
      <c r="AI3" s="62">
        <f>SUM(D3:AH3)</f>
        <v>556.93999999999994</v>
      </c>
    </row>
    <row r="4" spans="2:35" ht="18" customHeight="1">
      <c r="B4" s="35" t="s">
        <v>39</v>
      </c>
      <c r="C4" s="35" t="s">
        <v>5</v>
      </c>
      <c r="D4" s="37">
        <v>143</v>
      </c>
      <c r="E4" s="37">
        <v>147.88</v>
      </c>
      <c r="F4" s="37">
        <v>110.01</v>
      </c>
      <c r="G4" s="37">
        <v>133.84</v>
      </c>
      <c r="H4" s="37">
        <v>86.91</v>
      </c>
      <c r="I4" s="37">
        <v>138.76</v>
      </c>
      <c r="J4" s="37"/>
      <c r="K4" s="37"/>
      <c r="L4" s="37"/>
      <c r="M4" s="37"/>
      <c r="N4" s="37"/>
      <c r="O4" s="37"/>
      <c r="P4" s="37"/>
      <c r="Q4" s="37"/>
      <c r="R4" s="37"/>
      <c r="S4" s="37"/>
      <c r="T4" s="46"/>
      <c r="U4" s="37"/>
      <c r="V4" s="37"/>
      <c r="W4" s="37"/>
      <c r="X4" s="37"/>
      <c r="Y4" s="37"/>
      <c r="Z4" s="53"/>
      <c r="AA4" s="37"/>
      <c r="AB4" s="37"/>
      <c r="AC4" s="37"/>
      <c r="AD4" s="47"/>
      <c r="AE4" s="54"/>
      <c r="AF4" s="54"/>
      <c r="AG4" s="37"/>
      <c r="AH4" s="61"/>
      <c r="AI4" s="62">
        <f>SUM(D4:AH4)</f>
        <v>760.4</v>
      </c>
    </row>
    <row r="5" spans="2:35" ht="18" customHeight="1">
      <c r="B5" s="35" t="s">
        <v>40</v>
      </c>
      <c r="C5" s="35" t="s">
        <v>5</v>
      </c>
      <c r="D5" s="37">
        <v>121</v>
      </c>
      <c r="E5" s="37">
        <v>125.63</v>
      </c>
      <c r="F5" s="37">
        <v>95.95</v>
      </c>
      <c r="G5" s="37">
        <v>116.56</v>
      </c>
      <c r="H5" s="37">
        <v>75.98</v>
      </c>
      <c r="I5" s="37">
        <v>119.73</v>
      </c>
      <c r="J5" s="37"/>
      <c r="K5" s="37"/>
      <c r="L5" s="37"/>
      <c r="M5" s="37"/>
      <c r="N5" s="37"/>
      <c r="O5" s="37"/>
      <c r="P5" s="37"/>
      <c r="Q5" s="37"/>
      <c r="R5" s="37"/>
      <c r="S5" s="37"/>
      <c r="T5" s="46"/>
      <c r="U5" s="37"/>
      <c r="V5" s="37"/>
      <c r="W5" s="37"/>
      <c r="X5" s="37"/>
      <c r="Y5" s="37"/>
      <c r="Z5" s="53"/>
      <c r="AA5" s="37"/>
      <c r="AB5" s="37"/>
      <c r="AC5" s="37"/>
      <c r="AD5" s="47"/>
      <c r="AE5" s="54"/>
      <c r="AF5" s="54"/>
      <c r="AG5" s="37"/>
      <c r="AH5" s="61"/>
      <c r="AI5" s="62">
        <f>SUM(D5:AH5)</f>
        <v>654.85</v>
      </c>
    </row>
    <row r="6" spans="2:35" ht="18" customHeight="1">
      <c r="B6" s="35" t="s">
        <v>23</v>
      </c>
      <c r="C6" s="35" t="s">
        <v>5</v>
      </c>
      <c r="D6" s="3">
        <v>383</v>
      </c>
      <c r="E6" s="3">
        <v>389</v>
      </c>
      <c r="F6" s="3">
        <v>306</v>
      </c>
      <c r="G6" s="3">
        <v>357</v>
      </c>
      <c r="H6" s="3">
        <v>241</v>
      </c>
      <c r="I6" s="3">
        <v>368</v>
      </c>
      <c r="J6" s="3"/>
      <c r="K6" s="3"/>
      <c r="L6" s="3"/>
      <c r="M6" s="3"/>
      <c r="N6" s="3"/>
      <c r="O6" s="3"/>
      <c r="P6" s="3"/>
      <c r="Q6" s="3"/>
      <c r="R6" s="3"/>
      <c r="S6" s="3"/>
      <c r="T6" s="47"/>
      <c r="U6" s="3"/>
      <c r="V6" s="3"/>
      <c r="W6" s="3"/>
      <c r="X6" s="3"/>
      <c r="Y6" s="3"/>
      <c r="Z6" s="55"/>
      <c r="AA6" s="3"/>
      <c r="AB6" s="3"/>
      <c r="AC6" s="3"/>
      <c r="AD6" s="3"/>
      <c r="AE6" s="54"/>
      <c r="AF6" s="54"/>
      <c r="AG6" s="3"/>
      <c r="AH6" s="63"/>
      <c r="AI6" s="62">
        <f>SUM(D6:AH6)</f>
        <v>2044</v>
      </c>
    </row>
    <row r="7" spans="2:35" ht="18" customHeight="1">
      <c r="B7" s="35" t="s">
        <v>41</v>
      </c>
      <c r="C7" s="35" t="s">
        <v>25</v>
      </c>
      <c r="D7" s="4">
        <v>8.3000000000000007</v>
      </c>
      <c r="E7" s="38">
        <v>8.4160165152989208</v>
      </c>
      <c r="F7" s="38">
        <v>6.632233144610713</v>
      </c>
      <c r="G7" s="4">
        <v>7.7233088888641213</v>
      </c>
      <c r="H7" s="38">
        <v>5.2269060111797883</v>
      </c>
      <c r="I7" s="38">
        <v>8.0783010168778127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48"/>
      <c r="U7" s="38"/>
      <c r="V7" s="38"/>
      <c r="W7" s="38"/>
      <c r="X7" s="38"/>
      <c r="Y7" s="38"/>
      <c r="Z7" s="56"/>
      <c r="AA7" s="38"/>
      <c r="AB7" s="38"/>
      <c r="AC7" s="38"/>
      <c r="AD7" s="38"/>
      <c r="AE7" s="57"/>
      <c r="AF7" s="57"/>
      <c r="AG7" s="38"/>
      <c r="AH7" s="64"/>
      <c r="AI7" s="65">
        <f>AVERAGE(D7:AH7)</f>
        <v>7.3961275961385597</v>
      </c>
    </row>
    <row r="8" spans="2:35" ht="18" customHeight="1">
      <c r="B8" s="35" t="s">
        <v>27</v>
      </c>
      <c r="C8" s="35" t="s">
        <v>28</v>
      </c>
      <c r="D8" s="77">
        <v>0.26</v>
      </c>
      <c r="E8" s="6">
        <v>0.26445334826370132</v>
      </c>
      <c r="F8" s="6">
        <v>0.20900499828424812</v>
      </c>
      <c r="G8" s="6">
        <v>0.243259698517762</v>
      </c>
      <c r="H8" s="6">
        <v>0.16494119231373627</v>
      </c>
      <c r="I8" s="6">
        <v>0.25021517364441331</v>
      </c>
      <c r="J8" s="6"/>
      <c r="K8" s="6"/>
      <c r="L8" s="6"/>
      <c r="M8" s="6"/>
      <c r="N8" s="6"/>
      <c r="O8" s="6"/>
      <c r="P8" s="6"/>
      <c r="Q8" s="6"/>
      <c r="R8" s="6"/>
      <c r="S8" s="6"/>
      <c r="T8" s="49"/>
      <c r="U8" s="6"/>
      <c r="V8" s="80"/>
      <c r="W8" s="6"/>
      <c r="X8" s="6"/>
      <c r="Y8" s="6"/>
      <c r="Z8" s="6"/>
      <c r="AA8" s="6"/>
      <c r="AB8" s="6"/>
      <c r="AC8" s="6"/>
      <c r="AD8" s="6"/>
      <c r="AE8" s="58"/>
      <c r="AF8" s="58"/>
      <c r="AG8" s="6"/>
      <c r="AH8" s="66"/>
      <c r="AI8" s="67">
        <f>AVERAGE(D8:AH8)</f>
        <v>0.23197906850397684</v>
      </c>
    </row>
    <row r="9" spans="2:35" ht="18" customHeight="1">
      <c r="B9" s="39" t="s">
        <v>29</v>
      </c>
      <c r="C9" s="35" t="s">
        <v>28</v>
      </c>
      <c r="D9" s="78">
        <v>0.25700000000000001</v>
      </c>
      <c r="E9" s="40">
        <v>0.26142473118279569</v>
      </c>
      <c r="F9" s="40">
        <v>0.20564516129032259</v>
      </c>
      <c r="G9" s="40">
        <v>0.23991935483870969</v>
      </c>
      <c r="H9" s="40">
        <v>0.16196236559139784</v>
      </c>
      <c r="I9" s="40">
        <v>0.24731182795698925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50"/>
      <c r="U9" s="40"/>
      <c r="V9" s="81"/>
      <c r="W9" s="40"/>
      <c r="X9" s="40"/>
      <c r="Y9" s="40"/>
      <c r="Z9" s="40"/>
      <c r="AA9" s="40"/>
      <c r="AB9" s="40"/>
      <c r="AC9" s="40"/>
      <c r="AD9" s="6"/>
      <c r="AE9" s="58"/>
      <c r="AF9" s="58"/>
      <c r="AG9" s="40"/>
      <c r="AH9" s="68"/>
      <c r="AI9" s="67">
        <f>AVERAGE(D9:AH9)</f>
        <v>0.22887724014336916</v>
      </c>
    </row>
    <row r="10" spans="2:35" ht="18" customHeight="1">
      <c r="B10" s="39" t="s">
        <v>42</v>
      </c>
      <c r="C10" s="35" t="s">
        <v>28</v>
      </c>
      <c r="D10" s="78">
        <v>3.0000000000000001E-3</v>
      </c>
      <c r="E10" s="40">
        <v>3.0286170809056268E-3</v>
      </c>
      <c r="F10" s="40">
        <v>3.3598369939255301E-3</v>
      </c>
      <c r="G10" s="40">
        <v>3.34034367905231E-3</v>
      </c>
      <c r="H10" s="40">
        <v>2.978826722338429E-3</v>
      </c>
      <c r="I10" s="40">
        <v>2.9033456874240637E-3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81"/>
      <c r="W10" s="40"/>
      <c r="X10" s="40"/>
      <c r="Y10" s="40"/>
      <c r="Z10" s="40"/>
      <c r="AA10" s="40"/>
      <c r="AB10" s="40"/>
      <c r="AC10" s="40"/>
      <c r="AD10" s="6"/>
      <c r="AE10" s="58"/>
      <c r="AF10" s="58"/>
      <c r="AG10" s="40"/>
      <c r="AH10" s="68"/>
      <c r="AI10" s="69">
        <f>AVERAGE(D10:AH10)</f>
        <v>3.1018283606076597E-3</v>
      </c>
    </row>
    <row r="11" spans="2:35" ht="18" customHeight="1">
      <c r="B11" s="39" t="s">
        <v>43</v>
      </c>
      <c r="C11" s="35"/>
      <c r="D11" s="78">
        <v>0.74399999999999999</v>
      </c>
      <c r="E11" s="40">
        <v>0.74550632558546603</v>
      </c>
      <c r="F11" s="40">
        <v>0.74416622023884482</v>
      </c>
      <c r="G11" s="40">
        <v>0.7455437298942319</v>
      </c>
      <c r="H11" s="40">
        <v>0.74367068508204803</v>
      </c>
      <c r="I11" s="40">
        <v>0.73474408276775882</v>
      </c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81"/>
      <c r="W11" s="40"/>
      <c r="X11" s="40"/>
      <c r="Y11" s="40"/>
      <c r="Z11" s="40"/>
      <c r="AA11" s="40"/>
      <c r="AB11" s="40"/>
      <c r="AC11" s="40"/>
      <c r="AD11" s="6"/>
      <c r="AE11" s="58"/>
      <c r="AF11" s="58"/>
      <c r="AG11" s="40"/>
      <c r="AH11" s="68"/>
      <c r="AI11" s="69">
        <f>AVERAGE(D11:AH11)</f>
        <v>0.74293850726139166</v>
      </c>
    </row>
    <row r="12" spans="2:35" ht="18" customHeight="1">
      <c r="B12" s="39" t="s">
        <v>44</v>
      </c>
      <c r="C12" s="35" t="s">
        <v>45</v>
      </c>
      <c r="D12" s="37">
        <v>387</v>
      </c>
      <c r="E12" s="37">
        <v>393.50658221638753</v>
      </c>
      <c r="F12" s="37">
        <v>310.99943744696122</v>
      </c>
      <c r="G12" s="37">
        <v>361.97043139442985</v>
      </c>
      <c r="H12" s="37">
        <v>245.43249416283959</v>
      </c>
      <c r="I12" s="37">
        <v>372.32017838288698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59"/>
      <c r="AF12" s="59"/>
      <c r="AG12" s="37"/>
      <c r="AH12" s="37"/>
      <c r="AI12" s="62">
        <f>SUM(D12:AH12)</f>
        <v>2071.2291236035053</v>
      </c>
    </row>
    <row r="13" spans="2:35" ht="18" customHeight="1">
      <c r="B13" s="39" t="s">
        <v>46</v>
      </c>
      <c r="C13" s="35" t="s">
        <v>47</v>
      </c>
      <c r="D13" s="37">
        <v>34</v>
      </c>
      <c r="E13" s="41">
        <v>32</v>
      </c>
      <c r="F13" s="41">
        <v>33</v>
      </c>
      <c r="G13" s="37">
        <v>32.64</v>
      </c>
      <c r="H13" s="41">
        <v>32.32</v>
      </c>
      <c r="I13" s="41">
        <v>35.46</v>
      </c>
      <c r="J13" s="37"/>
      <c r="K13" s="37"/>
      <c r="L13" s="37"/>
      <c r="M13" s="37"/>
      <c r="N13" s="37"/>
      <c r="O13" s="41"/>
      <c r="P13" s="41"/>
      <c r="Q13" s="41"/>
      <c r="R13" s="37"/>
      <c r="S13" s="37"/>
      <c r="T13" s="51"/>
      <c r="U13" s="37"/>
      <c r="V13" s="37"/>
      <c r="W13" s="41"/>
      <c r="X13" s="41"/>
      <c r="Y13" s="41"/>
      <c r="Z13" s="41"/>
      <c r="AA13" s="41"/>
      <c r="AB13" s="37"/>
      <c r="AC13" s="41"/>
      <c r="AD13" s="41"/>
      <c r="AE13" s="60"/>
      <c r="AF13" s="60"/>
      <c r="AG13" s="41"/>
      <c r="AH13" s="41"/>
      <c r="AI13" s="65">
        <f>AVERAGE(D13:AH13)</f>
        <v>33.236666666666665</v>
      </c>
    </row>
    <row r="14" spans="2:35" ht="112.5" customHeight="1">
      <c r="B14" s="35" t="s">
        <v>48</v>
      </c>
      <c r="C14" s="35"/>
      <c r="D14" s="42"/>
      <c r="E14" s="43"/>
      <c r="F14" s="79"/>
      <c r="G14" s="43"/>
      <c r="H14" s="37"/>
      <c r="I14" s="43"/>
      <c r="J14" s="42"/>
      <c r="K14" s="42"/>
      <c r="L14" s="43"/>
      <c r="M14" s="42"/>
      <c r="N14" s="42"/>
      <c r="O14" s="37"/>
      <c r="P14" s="42"/>
      <c r="Q14" s="42"/>
      <c r="R14" s="42"/>
      <c r="S14" s="42"/>
      <c r="T14" s="5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37"/>
    </row>
    <row r="16" spans="2:35">
      <c r="C16" s="33"/>
    </row>
  </sheetData>
  <mergeCells count="1">
    <mergeCell ref="B1:AI1"/>
  </mergeCells>
  <pageMargins left="0.2" right="0.2" top="0.25" bottom="0.25" header="0.3" footer="0.3"/>
  <pageSetup paperSize="8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367"/>
  <sheetViews>
    <sheetView topLeftCell="A337" workbookViewId="0">
      <selection activeCell="B356" sqref="B356"/>
    </sheetView>
  </sheetViews>
  <sheetFormatPr defaultColWidth="9.140625" defaultRowHeight="15"/>
  <cols>
    <col min="1" max="1" width="14.140625" style="11" customWidth="1"/>
    <col min="2" max="2" width="66.28515625" style="12" customWidth="1"/>
    <col min="3" max="3" width="11.85546875" style="11" customWidth="1"/>
    <col min="4" max="6" width="9.140625" style="11"/>
    <col min="7" max="7" width="10.28515625" style="11" customWidth="1"/>
    <col min="8" max="16384" width="9.140625" style="11"/>
  </cols>
  <sheetData>
    <row r="2" spans="1:8">
      <c r="A2" s="13" t="s">
        <v>49</v>
      </c>
      <c r="B2" s="14" t="s">
        <v>50</v>
      </c>
      <c r="C2" s="15" t="s">
        <v>1</v>
      </c>
    </row>
    <row r="3" spans="1:8">
      <c r="A3" s="88" t="s">
        <v>0</v>
      </c>
      <c r="B3" s="16"/>
      <c r="C3" s="17">
        <v>43983</v>
      </c>
    </row>
    <row r="4" spans="1:8">
      <c r="A4" s="86"/>
      <c r="B4" s="19"/>
      <c r="C4" s="20">
        <f t="shared" ref="C4:C12" si="0">C3</f>
        <v>43983</v>
      </c>
    </row>
    <row r="5" spans="1:8">
      <c r="A5" s="86" t="s">
        <v>51</v>
      </c>
      <c r="B5" s="19" t="s">
        <v>52</v>
      </c>
      <c r="C5" s="20">
        <f t="shared" si="0"/>
        <v>43983</v>
      </c>
    </row>
    <row r="6" spans="1:8">
      <c r="A6" s="86"/>
      <c r="B6" s="19"/>
      <c r="C6" s="20">
        <f t="shared" si="0"/>
        <v>43983</v>
      </c>
    </row>
    <row r="7" spans="1:8" ht="30">
      <c r="A7" s="86" t="s">
        <v>53</v>
      </c>
      <c r="B7" s="19" t="s">
        <v>54</v>
      </c>
      <c r="C7" s="20">
        <f t="shared" si="0"/>
        <v>43983</v>
      </c>
    </row>
    <row r="8" spans="1:8">
      <c r="A8" s="86"/>
      <c r="B8" s="19"/>
      <c r="C8" s="20">
        <f t="shared" si="0"/>
        <v>43983</v>
      </c>
    </row>
    <row r="9" spans="1:8" ht="30">
      <c r="A9" s="86" t="s">
        <v>33</v>
      </c>
      <c r="B9" s="19" t="s">
        <v>55</v>
      </c>
      <c r="C9" s="20">
        <f t="shared" si="0"/>
        <v>43983</v>
      </c>
      <c r="H9" s="21"/>
    </row>
    <row r="10" spans="1:8" ht="34.5" customHeight="1">
      <c r="A10" s="83"/>
      <c r="B10" s="22" t="s">
        <v>56</v>
      </c>
      <c r="C10" s="23">
        <f t="shared" si="0"/>
        <v>43983</v>
      </c>
    </row>
    <row r="11" spans="1:8">
      <c r="A11" s="83"/>
      <c r="B11" s="24"/>
      <c r="C11" s="23">
        <f t="shared" si="0"/>
        <v>43983</v>
      </c>
    </row>
    <row r="12" spans="1:8">
      <c r="A12" s="90"/>
      <c r="B12" s="25"/>
      <c r="C12" s="26">
        <f t="shared" si="0"/>
        <v>43983</v>
      </c>
    </row>
    <row r="13" spans="1:8">
      <c r="A13" s="13" t="s">
        <v>49</v>
      </c>
      <c r="B13" s="14" t="s">
        <v>50</v>
      </c>
      <c r="C13" s="15" t="s">
        <v>1</v>
      </c>
    </row>
    <row r="14" spans="1:8">
      <c r="A14" s="88" t="s">
        <v>0</v>
      </c>
      <c r="B14" s="16"/>
      <c r="C14" s="17">
        <v>43984</v>
      </c>
    </row>
    <row r="15" spans="1:8">
      <c r="A15" s="86"/>
      <c r="B15" s="19"/>
      <c r="C15" s="20">
        <f t="shared" ref="C15:C23" si="1">C14</f>
        <v>43984</v>
      </c>
    </row>
    <row r="16" spans="1:8" ht="30">
      <c r="A16" s="86" t="s">
        <v>51</v>
      </c>
      <c r="B16" s="19" t="s">
        <v>57</v>
      </c>
      <c r="C16" s="20">
        <f t="shared" si="1"/>
        <v>43984</v>
      </c>
    </row>
    <row r="17" spans="1:3" ht="30">
      <c r="A17" s="86"/>
      <c r="B17" s="19" t="s">
        <v>58</v>
      </c>
      <c r="C17" s="20">
        <f t="shared" si="1"/>
        <v>43984</v>
      </c>
    </row>
    <row r="18" spans="1:3">
      <c r="A18" s="86" t="s">
        <v>53</v>
      </c>
      <c r="B18" s="19" t="s">
        <v>59</v>
      </c>
      <c r="C18" s="20">
        <f t="shared" si="1"/>
        <v>43984</v>
      </c>
    </row>
    <row r="19" spans="1:3">
      <c r="A19" s="86"/>
      <c r="B19" s="19"/>
      <c r="C19" s="20">
        <f t="shared" si="1"/>
        <v>43984</v>
      </c>
    </row>
    <row r="20" spans="1:3" ht="30">
      <c r="A20" s="86" t="s">
        <v>33</v>
      </c>
      <c r="B20" s="19" t="s">
        <v>55</v>
      </c>
      <c r="C20" s="20">
        <f t="shared" si="1"/>
        <v>43984</v>
      </c>
    </row>
    <row r="21" spans="1:3" ht="30">
      <c r="A21" s="83"/>
      <c r="B21" s="22" t="s">
        <v>60</v>
      </c>
      <c r="C21" s="23">
        <f t="shared" si="1"/>
        <v>43984</v>
      </c>
    </row>
    <row r="22" spans="1:3" ht="30">
      <c r="A22" s="83"/>
      <c r="B22" s="24" t="s">
        <v>61</v>
      </c>
      <c r="C22" s="23">
        <f t="shared" si="1"/>
        <v>43984</v>
      </c>
    </row>
    <row r="23" spans="1:3">
      <c r="A23" s="90"/>
      <c r="B23" s="25"/>
      <c r="C23" s="26">
        <f t="shared" si="1"/>
        <v>43984</v>
      </c>
    </row>
    <row r="24" spans="1:3">
      <c r="A24" s="13" t="s">
        <v>49</v>
      </c>
      <c r="B24" s="14" t="s">
        <v>50</v>
      </c>
      <c r="C24" s="15" t="s">
        <v>1</v>
      </c>
    </row>
    <row r="25" spans="1:3">
      <c r="A25" s="88" t="s">
        <v>0</v>
      </c>
      <c r="B25" s="16"/>
      <c r="C25" s="17">
        <v>43985</v>
      </c>
    </row>
    <row r="26" spans="1:3">
      <c r="A26" s="86"/>
      <c r="B26" s="19"/>
      <c r="C26" s="20">
        <f t="shared" ref="C26:C34" si="2">C25</f>
        <v>43985</v>
      </c>
    </row>
    <row r="27" spans="1:3">
      <c r="A27" s="86" t="s">
        <v>51</v>
      </c>
      <c r="B27" s="19" t="s">
        <v>62</v>
      </c>
      <c r="C27" s="20">
        <f t="shared" si="2"/>
        <v>43985</v>
      </c>
    </row>
    <row r="28" spans="1:3">
      <c r="A28" s="86"/>
      <c r="B28" s="19"/>
      <c r="C28" s="20">
        <f t="shared" si="2"/>
        <v>43985</v>
      </c>
    </row>
    <row r="29" spans="1:3">
      <c r="A29" s="86" t="s">
        <v>53</v>
      </c>
      <c r="C29" s="20">
        <f t="shared" si="2"/>
        <v>43985</v>
      </c>
    </row>
    <row r="30" spans="1:3">
      <c r="A30" s="86"/>
      <c r="B30" s="19"/>
      <c r="C30" s="20">
        <f t="shared" si="2"/>
        <v>43985</v>
      </c>
    </row>
    <row r="31" spans="1:3" ht="30">
      <c r="A31" s="86" t="s">
        <v>33</v>
      </c>
      <c r="B31" s="19" t="s">
        <v>55</v>
      </c>
      <c r="C31" s="20">
        <f t="shared" si="2"/>
        <v>43985</v>
      </c>
    </row>
    <row r="32" spans="1:3" ht="30">
      <c r="A32" s="83"/>
      <c r="B32" s="22" t="s">
        <v>63</v>
      </c>
      <c r="C32" s="23">
        <f t="shared" si="2"/>
        <v>43985</v>
      </c>
    </row>
    <row r="33" spans="1:3" ht="30">
      <c r="A33" s="83"/>
      <c r="B33" s="24" t="s">
        <v>64</v>
      </c>
      <c r="C33" s="23">
        <f t="shared" si="2"/>
        <v>43985</v>
      </c>
    </row>
    <row r="34" spans="1:3">
      <c r="A34" s="90"/>
      <c r="B34" s="25"/>
      <c r="C34" s="26">
        <f t="shared" si="2"/>
        <v>43985</v>
      </c>
    </row>
    <row r="35" spans="1:3">
      <c r="A35" s="13" t="s">
        <v>49</v>
      </c>
      <c r="B35" s="14" t="s">
        <v>50</v>
      </c>
      <c r="C35" s="15" t="s">
        <v>1</v>
      </c>
    </row>
    <row r="36" spans="1:3">
      <c r="A36" s="88" t="s">
        <v>0</v>
      </c>
      <c r="B36" s="16"/>
      <c r="C36" s="17">
        <v>43986</v>
      </c>
    </row>
    <row r="37" spans="1:3">
      <c r="A37" s="86"/>
      <c r="B37" s="19"/>
      <c r="C37" s="20">
        <f t="shared" ref="C37:C45" si="3">C36</f>
        <v>43986</v>
      </c>
    </row>
    <row r="38" spans="1:3">
      <c r="A38" s="86" t="s">
        <v>51</v>
      </c>
      <c r="B38" s="19" t="s">
        <v>65</v>
      </c>
      <c r="C38" s="20">
        <f t="shared" si="3"/>
        <v>43986</v>
      </c>
    </row>
    <row r="39" spans="1:3">
      <c r="A39" s="86"/>
      <c r="B39" s="19"/>
      <c r="C39" s="20">
        <f t="shared" si="3"/>
        <v>43986</v>
      </c>
    </row>
    <row r="40" spans="1:3">
      <c r="A40" s="86" t="s">
        <v>53</v>
      </c>
      <c r="B40" s="19"/>
      <c r="C40" s="20">
        <f t="shared" si="3"/>
        <v>43986</v>
      </c>
    </row>
    <row r="41" spans="1:3">
      <c r="A41" s="86"/>
      <c r="B41" s="19"/>
      <c r="C41" s="20">
        <f t="shared" si="3"/>
        <v>43986</v>
      </c>
    </row>
    <row r="42" spans="1:3" ht="30">
      <c r="A42" s="86" t="s">
        <v>33</v>
      </c>
      <c r="B42" s="19" t="s">
        <v>55</v>
      </c>
      <c r="C42" s="20">
        <f t="shared" si="3"/>
        <v>43986</v>
      </c>
    </row>
    <row r="43" spans="1:3" ht="30">
      <c r="A43" s="83"/>
      <c r="B43" s="22" t="s">
        <v>66</v>
      </c>
      <c r="C43" s="23">
        <f t="shared" si="3"/>
        <v>43986</v>
      </c>
    </row>
    <row r="44" spans="1:3" ht="30">
      <c r="A44" s="83"/>
      <c r="B44" s="24" t="s">
        <v>67</v>
      </c>
      <c r="C44" s="23">
        <f t="shared" si="3"/>
        <v>43986</v>
      </c>
    </row>
    <row r="45" spans="1:3">
      <c r="A45" s="90"/>
      <c r="B45" s="25"/>
      <c r="C45" s="26">
        <f t="shared" si="3"/>
        <v>43986</v>
      </c>
    </row>
    <row r="46" spans="1:3">
      <c r="A46" s="13" t="s">
        <v>49</v>
      </c>
      <c r="B46" s="14" t="s">
        <v>50</v>
      </c>
      <c r="C46" s="15" t="s">
        <v>1</v>
      </c>
    </row>
    <row r="47" spans="1:3">
      <c r="A47" s="88" t="s">
        <v>0</v>
      </c>
      <c r="B47" s="16"/>
      <c r="C47" s="17">
        <v>43987</v>
      </c>
    </row>
    <row r="48" spans="1:3">
      <c r="A48" s="86"/>
      <c r="B48" s="19"/>
      <c r="C48" s="20">
        <f t="shared" ref="C48:C56" si="4">C47</f>
        <v>43987</v>
      </c>
    </row>
    <row r="49" spans="1:3">
      <c r="A49" s="86" t="s">
        <v>51</v>
      </c>
      <c r="B49" s="19"/>
      <c r="C49" s="20">
        <f t="shared" si="4"/>
        <v>43987</v>
      </c>
    </row>
    <row r="50" spans="1:3">
      <c r="A50" s="86"/>
      <c r="B50" s="19" t="s">
        <v>68</v>
      </c>
      <c r="C50" s="20">
        <f t="shared" si="4"/>
        <v>43987</v>
      </c>
    </row>
    <row r="51" spans="1:3">
      <c r="A51" s="86" t="s">
        <v>53</v>
      </c>
      <c r="B51" s="19"/>
      <c r="C51" s="20">
        <f t="shared" si="4"/>
        <v>43987</v>
      </c>
    </row>
    <row r="52" spans="1:3">
      <c r="A52" s="86"/>
      <c r="B52" s="19"/>
      <c r="C52" s="20">
        <f t="shared" si="4"/>
        <v>43987</v>
      </c>
    </row>
    <row r="53" spans="1:3" ht="30">
      <c r="A53" s="86" t="s">
        <v>33</v>
      </c>
      <c r="B53" s="19" t="s">
        <v>55</v>
      </c>
      <c r="C53" s="20">
        <f t="shared" si="4"/>
        <v>43987</v>
      </c>
    </row>
    <row r="54" spans="1:3" ht="30">
      <c r="A54" s="83"/>
      <c r="B54" s="22" t="s">
        <v>69</v>
      </c>
      <c r="C54" s="23">
        <f t="shared" si="4"/>
        <v>43987</v>
      </c>
    </row>
    <row r="55" spans="1:3">
      <c r="A55" s="83"/>
      <c r="B55" s="24" t="s">
        <v>70</v>
      </c>
      <c r="C55" s="23">
        <f t="shared" si="4"/>
        <v>43987</v>
      </c>
    </row>
    <row r="56" spans="1:3">
      <c r="A56" s="90"/>
      <c r="B56" s="25"/>
      <c r="C56" s="26">
        <f t="shared" si="4"/>
        <v>43987</v>
      </c>
    </row>
    <row r="57" spans="1:3">
      <c r="A57" s="13" t="s">
        <v>49</v>
      </c>
      <c r="B57" s="14" t="s">
        <v>50</v>
      </c>
      <c r="C57" s="15" t="s">
        <v>1</v>
      </c>
    </row>
    <row r="58" spans="1:3">
      <c r="A58" s="88" t="s">
        <v>0</v>
      </c>
      <c r="B58" s="16"/>
      <c r="C58" s="17">
        <v>43988</v>
      </c>
    </row>
    <row r="59" spans="1:3">
      <c r="A59" s="86"/>
      <c r="B59" s="19"/>
      <c r="C59" s="20">
        <f t="shared" ref="C59:C67" si="5">C58</f>
        <v>43988</v>
      </c>
    </row>
    <row r="60" spans="1:3">
      <c r="A60" s="86" t="s">
        <v>51</v>
      </c>
      <c r="B60" s="19"/>
      <c r="C60" s="20">
        <f t="shared" si="5"/>
        <v>43988</v>
      </c>
    </row>
    <row r="61" spans="1:3">
      <c r="A61" s="86"/>
      <c r="B61" s="19" t="s">
        <v>71</v>
      </c>
      <c r="C61" s="20">
        <f t="shared" si="5"/>
        <v>43988</v>
      </c>
    </row>
    <row r="62" spans="1:3">
      <c r="A62" s="86" t="s">
        <v>53</v>
      </c>
      <c r="B62" s="19"/>
      <c r="C62" s="20">
        <f t="shared" si="5"/>
        <v>43988</v>
      </c>
    </row>
    <row r="63" spans="1:3">
      <c r="A63" s="86"/>
      <c r="B63" s="19"/>
      <c r="C63" s="20">
        <f t="shared" si="5"/>
        <v>43988</v>
      </c>
    </row>
    <row r="64" spans="1:3" ht="30">
      <c r="A64" s="86" t="s">
        <v>33</v>
      </c>
      <c r="B64" s="19" t="s">
        <v>55</v>
      </c>
      <c r="C64" s="20">
        <f t="shared" si="5"/>
        <v>43988</v>
      </c>
    </row>
    <row r="65" spans="1:3" ht="30">
      <c r="A65" s="83"/>
      <c r="B65" s="22" t="s">
        <v>72</v>
      </c>
      <c r="C65" s="23">
        <f t="shared" si="5"/>
        <v>43988</v>
      </c>
    </row>
    <row r="66" spans="1:3">
      <c r="A66" s="83"/>
      <c r="B66" s="24" t="s">
        <v>70</v>
      </c>
      <c r="C66" s="23">
        <f t="shared" si="5"/>
        <v>43988</v>
      </c>
    </row>
    <row r="67" spans="1:3">
      <c r="A67" s="90"/>
      <c r="B67" s="25"/>
      <c r="C67" s="26">
        <f t="shared" si="5"/>
        <v>43988</v>
      </c>
    </row>
    <row r="68" spans="1:3">
      <c r="A68" s="13" t="s">
        <v>49</v>
      </c>
      <c r="B68" s="14" t="s">
        <v>50</v>
      </c>
      <c r="C68" s="15" t="s">
        <v>1</v>
      </c>
    </row>
    <row r="69" spans="1:3">
      <c r="A69" s="88" t="s">
        <v>0</v>
      </c>
      <c r="B69" s="16"/>
      <c r="C69" s="17">
        <v>43989</v>
      </c>
    </row>
    <row r="70" spans="1:3">
      <c r="A70" s="86"/>
      <c r="B70" s="19"/>
      <c r="C70" s="20">
        <f t="shared" ref="C70:C78" si="6">C69</f>
        <v>43989</v>
      </c>
    </row>
    <row r="71" spans="1:3">
      <c r="A71" s="86" t="s">
        <v>51</v>
      </c>
      <c r="B71" s="19"/>
      <c r="C71" s="20">
        <f t="shared" si="6"/>
        <v>43989</v>
      </c>
    </row>
    <row r="72" spans="1:3">
      <c r="A72" s="86"/>
      <c r="B72" s="19" t="s">
        <v>73</v>
      </c>
      <c r="C72" s="20">
        <f t="shared" si="6"/>
        <v>43989</v>
      </c>
    </row>
    <row r="73" spans="1:3" ht="30">
      <c r="A73" s="86" t="s">
        <v>53</v>
      </c>
      <c r="B73" s="19" t="s">
        <v>74</v>
      </c>
      <c r="C73" s="20">
        <f t="shared" si="6"/>
        <v>43989</v>
      </c>
    </row>
    <row r="74" spans="1:3" ht="30">
      <c r="A74" s="86"/>
      <c r="B74" s="19" t="s">
        <v>75</v>
      </c>
      <c r="C74" s="20">
        <f t="shared" si="6"/>
        <v>43989</v>
      </c>
    </row>
    <row r="75" spans="1:3" ht="30">
      <c r="A75" s="86" t="s">
        <v>33</v>
      </c>
      <c r="B75" s="19" t="s">
        <v>55</v>
      </c>
      <c r="C75" s="20">
        <f t="shared" si="6"/>
        <v>43989</v>
      </c>
    </row>
    <row r="76" spans="1:3" ht="30">
      <c r="A76" s="83"/>
      <c r="B76" s="22" t="s">
        <v>76</v>
      </c>
      <c r="C76" s="23">
        <f t="shared" si="6"/>
        <v>43989</v>
      </c>
    </row>
    <row r="77" spans="1:3">
      <c r="A77" s="83"/>
      <c r="B77" s="24" t="s">
        <v>70</v>
      </c>
      <c r="C77" s="23">
        <f t="shared" si="6"/>
        <v>43989</v>
      </c>
    </row>
    <row r="78" spans="1:3">
      <c r="A78" s="90"/>
      <c r="B78" s="25" t="s">
        <v>65</v>
      </c>
      <c r="C78" s="26">
        <f t="shared" si="6"/>
        <v>43989</v>
      </c>
    </row>
    <row r="79" spans="1:3">
      <c r="A79" s="13" t="s">
        <v>49</v>
      </c>
      <c r="B79" s="14" t="s">
        <v>50</v>
      </c>
      <c r="C79" s="15" t="s">
        <v>1</v>
      </c>
    </row>
    <row r="80" spans="1:3">
      <c r="A80" s="88" t="s">
        <v>0</v>
      </c>
      <c r="B80" s="16"/>
      <c r="C80" s="17">
        <v>43990</v>
      </c>
    </row>
    <row r="81" spans="1:3">
      <c r="A81" s="86"/>
      <c r="B81" s="19"/>
      <c r="C81" s="20">
        <f t="shared" ref="C81:C88" si="7">C80</f>
        <v>43990</v>
      </c>
    </row>
    <row r="82" spans="1:3" ht="30">
      <c r="A82" s="86" t="s">
        <v>51</v>
      </c>
      <c r="B82" s="19" t="s">
        <v>77</v>
      </c>
      <c r="C82" s="20">
        <f t="shared" si="7"/>
        <v>43990</v>
      </c>
    </row>
    <row r="83" spans="1:3">
      <c r="A83" s="86"/>
      <c r="B83" s="19"/>
      <c r="C83" s="20">
        <f t="shared" si="7"/>
        <v>43990</v>
      </c>
    </row>
    <row r="84" spans="1:3" ht="38.25" customHeight="1">
      <c r="A84" s="86" t="s">
        <v>53</v>
      </c>
      <c r="B84" s="19" t="s">
        <v>78</v>
      </c>
      <c r="C84" s="20">
        <f t="shared" si="7"/>
        <v>43990</v>
      </c>
    </row>
    <row r="85" spans="1:3" ht="24" customHeight="1">
      <c r="A85" s="86"/>
      <c r="B85" s="19"/>
      <c r="C85" s="20">
        <f t="shared" si="7"/>
        <v>43990</v>
      </c>
    </row>
    <row r="86" spans="1:3" ht="30">
      <c r="A86" s="87" t="s">
        <v>33</v>
      </c>
      <c r="B86" s="19" t="s">
        <v>55</v>
      </c>
      <c r="C86" s="27">
        <f t="shared" si="7"/>
        <v>43990</v>
      </c>
    </row>
    <row r="87" spans="1:3" ht="30">
      <c r="A87" s="87"/>
      <c r="B87" s="28" t="s">
        <v>79</v>
      </c>
      <c r="C87" s="27">
        <f t="shared" si="7"/>
        <v>43990</v>
      </c>
    </row>
    <row r="88" spans="1:3" ht="20.25" customHeight="1">
      <c r="A88" s="87"/>
      <c r="B88" s="19" t="s">
        <v>70</v>
      </c>
      <c r="C88" s="27">
        <f t="shared" si="7"/>
        <v>43990</v>
      </c>
    </row>
    <row r="89" spans="1:3">
      <c r="A89" s="13" t="s">
        <v>49</v>
      </c>
      <c r="B89" s="14" t="s">
        <v>50</v>
      </c>
      <c r="C89" s="15" t="s">
        <v>1</v>
      </c>
    </row>
    <row r="90" spans="1:3">
      <c r="A90" s="88" t="s">
        <v>0</v>
      </c>
      <c r="B90" s="16"/>
      <c r="C90" s="17">
        <v>43991</v>
      </c>
    </row>
    <row r="91" spans="1:3">
      <c r="A91" s="86"/>
      <c r="B91" s="19"/>
      <c r="C91" s="20">
        <f t="shared" ref="C91:C98" si="8">C90</f>
        <v>43991</v>
      </c>
    </row>
    <row r="92" spans="1:3" ht="30">
      <c r="A92" s="86" t="s">
        <v>51</v>
      </c>
      <c r="B92" s="19" t="s">
        <v>80</v>
      </c>
      <c r="C92" s="20">
        <f t="shared" si="8"/>
        <v>43991</v>
      </c>
    </row>
    <row r="93" spans="1:3">
      <c r="A93" s="86"/>
      <c r="B93" s="19"/>
      <c r="C93" s="20">
        <f t="shared" si="8"/>
        <v>43991</v>
      </c>
    </row>
    <row r="94" spans="1:3" ht="30">
      <c r="A94" s="86" t="s">
        <v>53</v>
      </c>
      <c r="B94" s="19" t="s">
        <v>81</v>
      </c>
      <c r="C94" s="20">
        <f t="shared" si="8"/>
        <v>43991</v>
      </c>
    </row>
    <row r="95" spans="1:3">
      <c r="A95" s="86"/>
      <c r="B95" s="19"/>
      <c r="C95" s="20">
        <f t="shared" si="8"/>
        <v>43991</v>
      </c>
    </row>
    <row r="96" spans="1:3" ht="30">
      <c r="A96" s="87" t="s">
        <v>33</v>
      </c>
      <c r="B96" s="19" t="s">
        <v>55</v>
      </c>
      <c r="C96" s="27">
        <f t="shared" si="8"/>
        <v>43991</v>
      </c>
    </row>
    <row r="97" spans="1:3" ht="30">
      <c r="A97" s="87"/>
      <c r="B97" s="28" t="s">
        <v>82</v>
      </c>
      <c r="C97" s="27">
        <f t="shared" si="8"/>
        <v>43991</v>
      </c>
    </row>
    <row r="98" spans="1:3" ht="30">
      <c r="A98" s="87"/>
      <c r="B98" s="19" t="s">
        <v>83</v>
      </c>
      <c r="C98" s="27">
        <f t="shared" si="8"/>
        <v>43991</v>
      </c>
    </row>
    <row r="99" spans="1:3">
      <c r="A99" s="13" t="s">
        <v>49</v>
      </c>
      <c r="B99" s="14" t="s">
        <v>50</v>
      </c>
      <c r="C99" s="15" t="s">
        <v>1</v>
      </c>
    </row>
    <row r="100" spans="1:3">
      <c r="A100" s="88" t="s">
        <v>0</v>
      </c>
      <c r="B100" s="16"/>
      <c r="C100" s="17">
        <v>43992</v>
      </c>
    </row>
    <row r="101" spans="1:3">
      <c r="A101" s="86"/>
      <c r="B101" s="19"/>
      <c r="C101" s="20">
        <f t="shared" ref="C101:C108" si="9">C100</f>
        <v>43992</v>
      </c>
    </row>
    <row r="102" spans="1:3">
      <c r="A102" s="86" t="s">
        <v>51</v>
      </c>
      <c r="B102" s="19" t="s">
        <v>84</v>
      </c>
      <c r="C102" s="20">
        <f t="shared" si="9"/>
        <v>43992</v>
      </c>
    </row>
    <row r="103" spans="1:3">
      <c r="A103" s="86"/>
      <c r="B103" s="19"/>
      <c r="C103" s="20">
        <f t="shared" si="9"/>
        <v>43992</v>
      </c>
    </row>
    <row r="104" spans="1:3" ht="30">
      <c r="A104" s="86" t="s">
        <v>53</v>
      </c>
      <c r="B104" s="19" t="s">
        <v>85</v>
      </c>
      <c r="C104" s="20">
        <f t="shared" si="9"/>
        <v>43992</v>
      </c>
    </row>
    <row r="105" spans="1:3">
      <c r="A105" s="86"/>
      <c r="B105" s="19"/>
      <c r="C105" s="20">
        <f t="shared" si="9"/>
        <v>43992</v>
      </c>
    </row>
    <row r="106" spans="1:3" ht="30">
      <c r="A106" s="87" t="s">
        <v>33</v>
      </c>
      <c r="B106" s="19" t="s">
        <v>55</v>
      </c>
      <c r="C106" s="27">
        <f t="shared" si="9"/>
        <v>43992</v>
      </c>
    </row>
    <row r="107" spans="1:3" ht="30">
      <c r="A107" s="87"/>
      <c r="B107" s="28" t="s">
        <v>86</v>
      </c>
      <c r="C107" s="27">
        <f t="shared" si="9"/>
        <v>43992</v>
      </c>
    </row>
    <row r="108" spans="1:3" ht="30">
      <c r="A108" s="87"/>
      <c r="B108" s="19" t="s">
        <v>87</v>
      </c>
      <c r="C108" s="27">
        <f t="shared" si="9"/>
        <v>43992</v>
      </c>
    </row>
    <row r="109" spans="1:3">
      <c r="A109" s="13" t="s">
        <v>49</v>
      </c>
      <c r="B109" s="14" t="s">
        <v>50</v>
      </c>
      <c r="C109" s="15" t="s">
        <v>1</v>
      </c>
    </row>
    <row r="110" spans="1:3" ht="30">
      <c r="A110" s="88" t="s">
        <v>0</v>
      </c>
      <c r="B110" s="16" t="s">
        <v>88</v>
      </c>
      <c r="C110" s="17">
        <v>43993</v>
      </c>
    </row>
    <row r="111" spans="1:3">
      <c r="A111" s="86"/>
      <c r="B111" s="19"/>
      <c r="C111" s="20">
        <f t="shared" ref="C111:C118" si="10">C110</f>
        <v>43993</v>
      </c>
    </row>
    <row r="112" spans="1:3">
      <c r="A112" s="86" t="s">
        <v>51</v>
      </c>
      <c r="B112" s="19" t="s">
        <v>89</v>
      </c>
      <c r="C112" s="20">
        <f t="shared" si="10"/>
        <v>43993</v>
      </c>
    </row>
    <row r="113" spans="1:3">
      <c r="A113" s="86"/>
      <c r="B113" s="19"/>
      <c r="C113" s="20">
        <f t="shared" si="10"/>
        <v>43993</v>
      </c>
    </row>
    <row r="114" spans="1:3" ht="30">
      <c r="A114" s="86" t="s">
        <v>53</v>
      </c>
      <c r="B114" s="19" t="s">
        <v>90</v>
      </c>
      <c r="C114" s="20">
        <f t="shared" si="10"/>
        <v>43993</v>
      </c>
    </row>
    <row r="115" spans="1:3">
      <c r="A115" s="86"/>
      <c r="B115" s="19"/>
      <c r="C115" s="20">
        <f t="shared" si="10"/>
        <v>43993</v>
      </c>
    </row>
    <row r="116" spans="1:3" ht="30">
      <c r="A116" s="87" t="s">
        <v>33</v>
      </c>
      <c r="B116" s="19" t="s">
        <v>55</v>
      </c>
      <c r="C116" s="27">
        <f t="shared" si="10"/>
        <v>43993</v>
      </c>
    </row>
    <row r="117" spans="1:3" ht="45">
      <c r="A117" s="87"/>
      <c r="B117" s="28" t="s">
        <v>91</v>
      </c>
      <c r="C117" s="27">
        <f t="shared" si="10"/>
        <v>43993</v>
      </c>
    </row>
    <row r="118" spans="1:3" ht="22.5" customHeight="1">
      <c r="A118" s="87"/>
      <c r="B118" s="28" t="s">
        <v>65</v>
      </c>
      <c r="C118" s="27">
        <f t="shared" si="10"/>
        <v>43993</v>
      </c>
    </row>
    <row r="119" spans="1:3" ht="25.5" customHeight="1">
      <c r="A119" s="87"/>
      <c r="B119" s="19" t="s">
        <v>92</v>
      </c>
      <c r="C119" s="27">
        <f>C117</f>
        <v>43993</v>
      </c>
    </row>
    <row r="120" spans="1:3">
      <c r="A120" s="13" t="s">
        <v>49</v>
      </c>
      <c r="B120" s="14" t="s">
        <v>50</v>
      </c>
      <c r="C120" s="15" t="s">
        <v>1</v>
      </c>
    </row>
    <row r="121" spans="1:3">
      <c r="A121" s="88" t="s">
        <v>0</v>
      </c>
      <c r="B121" s="16"/>
      <c r="C121" s="17">
        <v>43994</v>
      </c>
    </row>
    <row r="122" spans="1:3">
      <c r="A122" s="86"/>
      <c r="B122" s="19"/>
      <c r="C122" s="20">
        <f t="shared" ref="C122:C129" si="11">C121</f>
        <v>43994</v>
      </c>
    </row>
    <row r="123" spans="1:3">
      <c r="A123" s="86" t="s">
        <v>51</v>
      </c>
      <c r="B123" s="19" t="s">
        <v>89</v>
      </c>
      <c r="C123" s="20">
        <f t="shared" si="11"/>
        <v>43994</v>
      </c>
    </row>
    <row r="124" spans="1:3" ht="30">
      <c r="A124" s="86"/>
      <c r="B124" s="19" t="s">
        <v>93</v>
      </c>
      <c r="C124" s="20">
        <f t="shared" si="11"/>
        <v>43994</v>
      </c>
    </row>
    <row r="125" spans="1:3">
      <c r="A125" s="86" t="s">
        <v>53</v>
      </c>
      <c r="B125" s="19"/>
      <c r="C125" s="20">
        <f t="shared" si="11"/>
        <v>43994</v>
      </c>
    </row>
    <row r="126" spans="1:3">
      <c r="A126" s="86"/>
      <c r="B126" s="19"/>
      <c r="C126" s="20">
        <f t="shared" si="11"/>
        <v>43994</v>
      </c>
    </row>
    <row r="127" spans="1:3" ht="30">
      <c r="A127" s="87" t="s">
        <v>33</v>
      </c>
      <c r="B127" s="19" t="s">
        <v>55</v>
      </c>
      <c r="C127" s="27">
        <f t="shared" si="11"/>
        <v>43994</v>
      </c>
    </row>
    <row r="128" spans="1:3">
      <c r="A128" s="87"/>
      <c r="B128" s="28" t="s">
        <v>94</v>
      </c>
      <c r="C128" s="27">
        <f t="shared" si="11"/>
        <v>43994</v>
      </c>
    </row>
    <row r="129" spans="1:3">
      <c r="A129" s="87"/>
      <c r="B129" s="19" t="s">
        <v>92</v>
      </c>
      <c r="C129" s="27">
        <f t="shared" si="11"/>
        <v>43994</v>
      </c>
    </row>
    <row r="130" spans="1:3">
      <c r="A130" s="87"/>
      <c r="C130" s="27">
        <f>C128</f>
        <v>43994</v>
      </c>
    </row>
    <row r="131" spans="1:3">
      <c r="A131" s="13" t="s">
        <v>49</v>
      </c>
      <c r="B131" s="14" t="s">
        <v>50</v>
      </c>
      <c r="C131" s="15" t="s">
        <v>1</v>
      </c>
    </row>
    <row r="132" spans="1:3">
      <c r="A132" s="88" t="s">
        <v>0</v>
      </c>
      <c r="B132" s="16"/>
      <c r="C132" s="17">
        <v>43995</v>
      </c>
    </row>
    <row r="133" spans="1:3">
      <c r="A133" s="86"/>
      <c r="B133" s="19"/>
      <c r="C133" s="20">
        <f t="shared" ref="C133:C141" si="12">C132</f>
        <v>43995</v>
      </c>
    </row>
    <row r="134" spans="1:3">
      <c r="A134" s="86" t="s">
        <v>51</v>
      </c>
      <c r="B134" s="19"/>
      <c r="C134" s="20">
        <f t="shared" si="12"/>
        <v>43995</v>
      </c>
    </row>
    <row r="135" spans="1:3" ht="30">
      <c r="A135" s="86"/>
      <c r="B135" s="19" t="s">
        <v>95</v>
      </c>
      <c r="C135" s="20">
        <f t="shared" si="12"/>
        <v>43995</v>
      </c>
    </row>
    <row r="136" spans="1:3">
      <c r="A136" s="18"/>
      <c r="B136" s="19" t="s">
        <v>65</v>
      </c>
      <c r="C136" s="20"/>
    </row>
    <row r="137" spans="1:3">
      <c r="A137" s="86" t="s">
        <v>53</v>
      </c>
      <c r="B137" s="19"/>
      <c r="C137" s="20">
        <f>C135</f>
        <v>43995</v>
      </c>
    </row>
    <row r="138" spans="1:3">
      <c r="A138" s="86"/>
      <c r="B138" s="19"/>
      <c r="C138" s="20">
        <f t="shared" si="12"/>
        <v>43995</v>
      </c>
    </row>
    <row r="139" spans="1:3" ht="30">
      <c r="A139" s="87" t="s">
        <v>33</v>
      </c>
      <c r="B139" s="19" t="s">
        <v>55</v>
      </c>
      <c r="C139" s="27">
        <f t="shared" si="12"/>
        <v>43995</v>
      </c>
    </row>
    <row r="140" spans="1:3" ht="30">
      <c r="A140" s="87"/>
      <c r="B140" s="28" t="s">
        <v>96</v>
      </c>
      <c r="C140" s="27">
        <f t="shared" si="12"/>
        <v>43995</v>
      </c>
    </row>
    <row r="141" spans="1:3">
      <c r="A141" s="87"/>
      <c r="B141" s="19" t="s">
        <v>92</v>
      </c>
      <c r="C141" s="27">
        <f t="shared" si="12"/>
        <v>43995</v>
      </c>
    </row>
    <row r="142" spans="1:3">
      <c r="A142" s="87"/>
      <c r="C142" s="27">
        <f>C140</f>
        <v>43995</v>
      </c>
    </row>
    <row r="143" spans="1:3">
      <c r="A143" s="13" t="s">
        <v>49</v>
      </c>
      <c r="B143" s="14" t="s">
        <v>50</v>
      </c>
      <c r="C143" s="15" t="s">
        <v>1</v>
      </c>
    </row>
    <row r="144" spans="1:3">
      <c r="A144" s="88" t="s">
        <v>0</v>
      </c>
      <c r="B144" s="16"/>
      <c r="C144" s="17">
        <v>43996</v>
      </c>
    </row>
    <row r="145" spans="1:3">
      <c r="A145" s="86"/>
      <c r="B145" s="19"/>
      <c r="C145" s="20">
        <f t="shared" ref="C145:C152" si="13">C144</f>
        <v>43996</v>
      </c>
    </row>
    <row r="146" spans="1:3">
      <c r="A146" s="86" t="s">
        <v>51</v>
      </c>
      <c r="B146" s="19" t="s">
        <v>97</v>
      </c>
      <c r="C146" s="20">
        <f t="shared" si="13"/>
        <v>43996</v>
      </c>
    </row>
    <row r="147" spans="1:3">
      <c r="A147" s="86"/>
      <c r="B147" s="19"/>
      <c r="C147" s="20">
        <f t="shared" si="13"/>
        <v>43996</v>
      </c>
    </row>
    <row r="148" spans="1:3">
      <c r="A148" s="86" t="s">
        <v>53</v>
      </c>
      <c r="B148" s="19"/>
      <c r="C148" s="20">
        <f t="shared" si="13"/>
        <v>43996</v>
      </c>
    </row>
    <row r="149" spans="1:3">
      <c r="A149" s="86"/>
      <c r="B149" s="19"/>
      <c r="C149" s="20">
        <f t="shared" si="13"/>
        <v>43996</v>
      </c>
    </row>
    <row r="150" spans="1:3" ht="30">
      <c r="A150" s="87" t="s">
        <v>33</v>
      </c>
      <c r="B150" s="19" t="s">
        <v>55</v>
      </c>
      <c r="C150" s="27">
        <f t="shared" si="13"/>
        <v>43996</v>
      </c>
    </row>
    <row r="151" spans="1:3">
      <c r="A151" s="87"/>
      <c r="B151" s="28"/>
      <c r="C151" s="27">
        <f t="shared" si="13"/>
        <v>43996</v>
      </c>
    </row>
    <row r="152" spans="1:3">
      <c r="A152" s="87"/>
      <c r="B152" s="19" t="s">
        <v>92</v>
      </c>
      <c r="C152" s="27">
        <f t="shared" si="13"/>
        <v>43996</v>
      </c>
    </row>
    <row r="153" spans="1:3">
      <c r="A153" s="87"/>
      <c r="B153" s="19"/>
      <c r="C153" s="27">
        <f>C151</f>
        <v>43996</v>
      </c>
    </row>
    <row r="154" spans="1:3">
      <c r="A154" s="13" t="s">
        <v>49</v>
      </c>
      <c r="B154" s="14" t="s">
        <v>50</v>
      </c>
      <c r="C154" s="15" t="s">
        <v>1</v>
      </c>
    </row>
    <row r="155" spans="1:3">
      <c r="A155" s="88" t="s">
        <v>0</v>
      </c>
      <c r="B155" s="16"/>
      <c r="C155" s="17">
        <v>43997</v>
      </c>
    </row>
    <row r="156" spans="1:3">
      <c r="A156" s="86"/>
      <c r="B156" s="19"/>
      <c r="C156" s="20">
        <f t="shared" ref="C156:C163" si="14">C155</f>
        <v>43997</v>
      </c>
    </row>
    <row r="157" spans="1:3" ht="30">
      <c r="A157" s="86" t="s">
        <v>51</v>
      </c>
      <c r="B157" s="19" t="s">
        <v>98</v>
      </c>
      <c r="C157" s="20">
        <f t="shared" si="14"/>
        <v>43997</v>
      </c>
    </row>
    <row r="158" spans="1:3">
      <c r="A158" s="86"/>
      <c r="B158" s="19"/>
      <c r="C158" s="20">
        <f t="shared" si="14"/>
        <v>43997</v>
      </c>
    </row>
    <row r="159" spans="1:3" ht="30">
      <c r="A159" s="86" t="s">
        <v>53</v>
      </c>
      <c r="B159" s="19" t="s">
        <v>99</v>
      </c>
      <c r="C159" s="20">
        <f t="shared" si="14"/>
        <v>43997</v>
      </c>
    </row>
    <row r="160" spans="1:3">
      <c r="A160" s="86"/>
      <c r="B160" s="19"/>
      <c r="C160" s="20">
        <f t="shared" si="14"/>
        <v>43997</v>
      </c>
    </row>
    <row r="161" spans="1:3" ht="30">
      <c r="A161" s="87" t="s">
        <v>33</v>
      </c>
      <c r="B161" s="19" t="s">
        <v>55</v>
      </c>
      <c r="C161" s="27">
        <f t="shared" si="14"/>
        <v>43997</v>
      </c>
    </row>
    <row r="162" spans="1:3" ht="30">
      <c r="A162" s="87"/>
      <c r="B162" s="28" t="s">
        <v>100</v>
      </c>
      <c r="C162" s="27">
        <f t="shared" si="14"/>
        <v>43997</v>
      </c>
    </row>
    <row r="163" spans="1:3" ht="30">
      <c r="A163" s="87"/>
      <c r="B163" s="19" t="s">
        <v>101</v>
      </c>
      <c r="C163" s="27">
        <f t="shared" si="14"/>
        <v>43997</v>
      </c>
    </row>
    <row r="164" spans="1:3" ht="23.25" customHeight="1">
      <c r="A164" s="87"/>
      <c r="B164" s="19" t="s">
        <v>102</v>
      </c>
      <c r="C164" s="27">
        <f>C162</f>
        <v>43997</v>
      </c>
    </row>
    <row r="165" spans="1:3">
      <c r="A165" s="13" t="s">
        <v>49</v>
      </c>
      <c r="B165" s="14" t="s">
        <v>50</v>
      </c>
      <c r="C165" s="15" t="s">
        <v>1</v>
      </c>
    </row>
    <row r="166" spans="1:3">
      <c r="A166" s="88" t="s">
        <v>0</v>
      </c>
      <c r="B166" s="16"/>
      <c r="C166" s="17">
        <v>43998</v>
      </c>
    </row>
    <row r="167" spans="1:3">
      <c r="A167" s="86"/>
      <c r="B167" s="19"/>
      <c r="C167" s="20">
        <f t="shared" ref="C167:C174" si="15">C166</f>
        <v>43998</v>
      </c>
    </row>
    <row r="168" spans="1:3" ht="45">
      <c r="A168" s="86" t="s">
        <v>51</v>
      </c>
      <c r="B168" s="19" t="s">
        <v>103</v>
      </c>
      <c r="C168" s="20">
        <f t="shared" si="15"/>
        <v>43998</v>
      </c>
    </row>
    <row r="169" spans="1:3" ht="30">
      <c r="A169" s="86"/>
      <c r="B169" s="19" t="s">
        <v>104</v>
      </c>
      <c r="C169" s="20">
        <f t="shared" si="15"/>
        <v>43998</v>
      </c>
    </row>
    <row r="170" spans="1:3">
      <c r="A170" s="86" t="s">
        <v>53</v>
      </c>
      <c r="B170" s="19"/>
      <c r="C170" s="20">
        <f t="shared" si="15"/>
        <v>43998</v>
      </c>
    </row>
    <row r="171" spans="1:3">
      <c r="A171" s="86"/>
      <c r="B171" s="19"/>
      <c r="C171" s="20">
        <f t="shared" si="15"/>
        <v>43998</v>
      </c>
    </row>
    <row r="172" spans="1:3" ht="30">
      <c r="A172" s="87" t="s">
        <v>33</v>
      </c>
      <c r="B172" s="19" t="s">
        <v>55</v>
      </c>
      <c r="C172" s="27">
        <f t="shared" si="15"/>
        <v>43998</v>
      </c>
    </row>
    <row r="173" spans="1:3" ht="30">
      <c r="A173" s="87"/>
      <c r="B173" s="28" t="s">
        <v>105</v>
      </c>
      <c r="C173" s="27">
        <f t="shared" si="15"/>
        <v>43998</v>
      </c>
    </row>
    <row r="174" spans="1:3" ht="30">
      <c r="A174" s="87"/>
      <c r="B174" s="19" t="s">
        <v>101</v>
      </c>
      <c r="C174" s="27">
        <f t="shared" si="15"/>
        <v>43998</v>
      </c>
    </row>
    <row r="175" spans="1:3">
      <c r="A175" s="87"/>
      <c r="B175" s="19" t="s">
        <v>102</v>
      </c>
      <c r="C175" s="27">
        <f>C173</f>
        <v>43998</v>
      </c>
    </row>
    <row r="176" spans="1:3">
      <c r="A176" s="13" t="s">
        <v>49</v>
      </c>
      <c r="B176" s="14" t="s">
        <v>50</v>
      </c>
      <c r="C176" s="15" t="s">
        <v>1</v>
      </c>
    </row>
    <row r="177" spans="1:7" ht="30">
      <c r="A177" s="88" t="s">
        <v>0</v>
      </c>
      <c r="B177" s="16" t="s">
        <v>106</v>
      </c>
      <c r="C177" s="17">
        <v>43999</v>
      </c>
    </row>
    <row r="178" spans="1:7">
      <c r="A178" s="86"/>
      <c r="B178" s="19"/>
      <c r="C178" s="20">
        <f t="shared" ref="C178:C186" si="16">C177</f>
        <v>43999</v>
      </c>
    </row>
    <row r="179" spans="1:7" ht="30">
      <c r="A179" s="83" t="s">
        <v>51</v>
      </c>
      <c r="B179" s="19" t="s">
        <v>107</v>
      </c>
      <c r="C179" s="20">
        <f t="shared" si="16"/>
        <v>43999</v>
      </c>
    </row>
    <row r="180" spans="1:7" ht="30">
      <c r="A180" s="84"/>
      <c r="B180" s="19" t="s">
        <v>108</v>
      </c>
      <c r="C180" s="20">
        <f t="shared" si="16"/>
        <v>43999</v>
      </c>
    </row>
    <row r="181" spans="1:7">
      <c r="A181" s="85"/>
      <c r="B181" s="19" t="s">
        <v>109</v>
      </c>
      <c r="C181" s="20"/>
    </row>
    <row r="182" spans="1:7" ht="30">
      <c r="A182" s="86" t="s">
        <v>53</v>
      </c>
      <c r="B182" s="19" t="s">
        <v>110</v>
      </c>
      <c r="C182" s="20">
        <f>C180</f>
        <v>43999</v>
      </c>
    </row>
    <row r="183" spans="1:7">
      <c r="A183" s="86"/>
      <c r="B183" s="19"/>
      <c r="C183" s="20">
        <f t="shared" si="16"/>
        <v>43999</v>
      </c>
    </row>
    <row r="184" spans="1:7" ht="30">
      <c r="A184" s="87" t="s">
        <v>33</v>
      </c>
      <c r="B184" s="19" t="s">
        <v>55</v>
      </c>
      <c r="C184" s="27">
        <f t="shared" si="16"/>
        <v>43999</v>
      </c>
    </row>
    <row r="185" spans="1:7">
      <c r="A185" s="87"/>
      <c r="B185" s="28" t="s">
        <v>111</v>
      </c>
      <c r="C185" s="27">
        <f t="shared" si="16"/>
        <v>43999</v>
      </c>
    </row>
    <row r="186" spans="1:7">
      <c r="A186" s="87"/>
      <c r="B186" s="19" t="s">
        <v>70</v>
      </c>
      <c r="C186" s="27">
        <f t="shared" si="16"/>
        <v>43999</v>
      </c>
    </row>
    <row r="187" spans="1:7">
      <c r="A187" s="87"/>
      <c r="B187" s="19"/>
      <c r="C187" s="27">
        <f>C185</f>
        <v>43999</v>
      </c>
    </row>
    <row r="188" spans="1:7">
      <c r="A188" s="13" t="s">
        <v>49</v>
      </c>
      <c r="B188" s="14" t="s">
        <v>50</v>
      </c>
      <c r="C188" s="15" t="s">
        <v>1</v>
      </c>
    </row>
    <row r="189" spans="1:7">
      <c r="A189" s="88" t="s">
        <v>0</v>
      </c>
      <c r="B189" s="16"/>
      <c r="C189" s="17">
        <v>44000</v>
      </c>
    </row>
    <row r="190" spans="1:7">
      <c r="A190" s="86"/>
      <c r="B190" s="19"/>
      <c r="C190" s="20">
        <f t="shared" ref="C190:C198" si="17">C189</f>
        <v>44000</v>
      </c>
    </row>
    <row r="191" spans="1:7" ht="30">
      <c r="A191" s="83" t="s">
        <v>51</v>
      </c>
      <c r="B191" s="19" t="s">
        <v>112</v>
      </c>
      <c r="C191" s="20">
        <f t="shared" si="17"/>
        <v>44000</v>
      </c>
      <c r="G191" s="11">
        <f>167</f>
        <v>167</v>
      </c>
    </row>
    <row r="192" spans="1:7" ht="30">
      <c r="A192" s="84"/>
      <c r="B192" s="19" t="s">
        <v>113</v>
      </c>
      <c r="C192" s="20">
        <f t="shared" si="17"/>
        <v>44000</v>
      </c>
      <c r="G192" s="11">
        <v>120</v>
      </c>
    </row>
    <row r="193" spans="1:7">
      <c r="A193" s="85"/>
      <c r="B193" s="19" t="s">
        <v>114</v>
      </c>
      <c r="C193" s="20">
        <f t="shared" si="17"/>
        <v>44000</v>
      </c>
      <c r="G193" s="11">
        <v>167</v>
      </c>
    </row>
    <row r="194" spans="1:7" ht="30">
      <c r="A194" s="86" t="s">
        <v>53</v>
      </c>
      <c r="B194" s="19" t="s">
        <v>115</v>
      </c>
      <c r="C194" s="20">
        <f t="shared" si="17"/>
        <v>44000</v>
      </c>
      <c r="G194" s="11">
        <v>263</v>
      </c>
    </row>
    <row r="195" spans="1:7">
      <c r="A195" s="86"/>
      <c r="B195" s="19"/>
      <c r="C195" s="20">
        <f t="shared" si="17"/>
        <v>44000</v>
      </c>
      <c r="G195" s="11">
        <v>96</v>
      </c>
    </row>
    <row r="196" spans="1:7" ht="30">
      <c r="A196" s="87" t="s">
        <v>33</v>
      </c>
      <c r="B196" s="19" t="s">
        <v>55</v>
      </c>
      <c r="C196" s="27">
        <f t="shared" si="17"/>
        <v>44000</v>
      </c>
      <c r="G196" s="11">
        <v>383</v>
      </c>
    </row>
    <row r="197" spans="1:7">
      <c r="A197" s="87"/>
      <c r="B197" s="28" t="s">
        <v>111</v>
      </c>
      <c r="C197" s="27">
        <f t="shared" si="17"/>
        <v>44000</v>
      </c>
      <c r="G197" s="11">
        <v>383</v>
      </c>
    </row>
    <row r="198" spans="1:7">
      <c r="A198" s="87"/>
      <c r="B198" s="19" t="s">
        <v>70</v>
      </c>
      <c r="C198" s="27">
        <f t="shared" si="17"/>
        <v>44000</v>
      </c>
      <c r="G198" s="11">
        <v>215</v>
      </c>
    </row>
    <row r="199" spans="1:7" ht="30">
      <c r="A199" s="87"/>
      <c r="B199" s="19" t="s">
        <v>116</v>
      </c>
      <c r="C199" s="27">
        <f>C197</f>
        <v>44000</v>
      </c>
      <c r="G199" s="11">
        <v>407</v>
      </c>
    </row>
    <row r="200" spans="1:7">
      <c r="A200" s="13" t="s">
        <v>49</v>
      </c>
      <c r="B200" s="14" t="s">
        <v>50</v>
      </c>
      <c r="C200" s="15" t="s">
        <v>1</v>
      </c>
      <c r="G200" s="11">
        <v>275</v>
      </c>
    </row>
    <row r="201" spans="1:7">
      <c r="A201" s="88" t="s">
        <v>0</v>
      </c>
      <c r="B201" s="16"/>
      <c r="C201" s="17">
        <v>44001</v>
      </c>
      <c r="G201" s="11">
        <v>311</v>
      </c>
    </row>
    <row r="202" spans="1:7">
      <c r="A202" s="86"/>
      <c r="B202" s="19"/>
      <c r="C202" s="20">
        <f t="shared" ref="C202:C210" si="18">C201</f>
        <v>44001</v>
      </c>
      <c r="G202" s="11">
        <f>SUM(G191:G201)+111</f>
        <v>2898</v>
      </c>
    </row>
    <row r="203" spans="1:7">
      <c r="A203" s="83" t="s">
        <v>51</v>
      </c>
      <c r="B203" s="19" t="s">
        <v>117</v>
      </c>
      <c r="C203" s="20">
        <f t="shared" si="18"/>
        <v>44001</v>
      </c>
      <c r="G203" s="29">
        <f>G202/(999.4*24*28)</f>
        <v>4.3150890534320594E-3</v>
      </c>
    </row>
    <row r="204" spans="1:7">
      <c r="A204" s="84"/>
      <c r="B204" s="19"/>
      <c r="C204" s="20">
        <f t="shared" si="18"/>
        <v>44001</v>
      </c>
    </row>
    <row r="205" spans="1:7">
      <c r="A205" s="85"/>
      <c r="B205" s="19"/>
      <c r="C205" s="20">
        <f t="shared" si="18"/>
        <v>44001</v>
      </c>
    </row>
    <row r="206" spans="1:7">
      <c r="A206" s="86" t="s">
        <v>53</v>
      </c>
      <c r="B206" s="19"/>
      <c r="C206" s="20">
        <f t="shared" si="18"/>
        <v>44001</v>
      </c>
    </row>
    <row r="207" spans="1:7">
      <c r="A207" s="86"/>
      <c r="B207" s="19"/>
      <c r="C207" s="20">
        <f t="shared" si="18"/>
        <v>44001</v>
      </c>
    </row>
    <row r="208" spans="1:7" ht="30">
      <c r="A208" s="87" t="s">
        <v>33</v>
      </c>
      <c r="B208" s="19" t="s">
        <v>55</v>
      </c>
      <c r="C208" s="27">
        <f t="shared" si="18"/>
        <v>44001</v>
      </c>
    </row>
    <row r="209" spans="1:7" ht="30">
      <c r="A209" s="87"/>
      <c r="B209" s="19" t="s">
        <v>118</v>
      </c>
      <c r="C209" s="27">
        <f t="shared" si="18"/>
        <v>44001</v>
      </c>
    </row>
    <row r="210" spans="1:7" ht="30">
      <c r="A210" s="87"/>
      <c r="B210" s="19" t="s">
        <v>119</v>
      </c>
      <c r="C210" s="27">
        <f t="shared" si="18"/>
        <v>44001</v>
      </c>
    </row>
    <row r="211" spans="1:7">
      <c r="A211" s="87"/>
      <c r="B211" s="19"/>
      <c r="C211" s="27">
        <f>C209</f>
        <v>44001</v>
      </c>
    </row>
    <row r="212" spans="1:7">
      <c r="A212" s="13" t="s">
        <v>49</v>
      </c>
      <c r="B212" s="14" t="s">
        <v>50</v>
      </c>
      <c r="C212" s="15" t="s">
        <v>1</v>
      </c>
    </row>
    <row r="213" spans="1:7">
      <c r="A213" s="88" t="s">
        <v>0</v>
      </c>
      <c r="B213" s="16"/>
      <c r="C213" s="17">
        <v>44002</v>
      </c>
    </row>
    <row r="214" spans="1:7">
      <c r="A214" s="86"/>
      <c r="B214" s="19"/>
      <c r="C214" s="20">
        <f t="shared" ref="C214:C222" si="19">C213</f>
        <v>44002</v>
      </c>
    </row>
    <row r="215" spans="1:7">
      <c r="A215" s="83" t="s">
        <v>51</v>
      </c>
      <c r="B215" s="19"/>
      <c r="C215" s="20">
        <f t="shared" si="19"/>
        <v>44002</v>
      </c>
    </row>
    <row r="216" spans="1:7">
      <c r="A216" s="84"/>
      <c r="B216" s="19"/>
      <c r="C216" s="20">
        <f t="shared" si="19"/>
        <v>44002</v>
      </c>
    </row>
    <row r="217" spans="1:7">
      <c r="A217" s="85"/>
      <c r="B217" s="19"/>
      <c r="C217" s="20">
        <f t="shared" si="19"/>
        <v>44002</v>
      </c>
    </row>
    <row r="218" spans="1:7" ht="30">
      <c r="A218" s="86" t="s">
        <v>53</v>
      </c>
      <c r="B218" s="19" t="s">
        <v>120</v>
      </c>
      <c r="C218" s="20">
        <f t="shared" si="19"/>
        <v>44002</v>
      </c>
    </row>
    <row r="219" spans="1:7" ht="30">
      <c r="A219" s="86"/>
      <c r="B219" s="19" t="s">
        <v>121</v>
      </c>
      <c r="C219" s="20">
        <f t="shared" si="19"/>
        <v>44002</v>
      </c>
    </row>
    <row r="220" spans="1:7" ht="30">
      <c r="A220" s="87" t="s">
        <v>33</v>
      </c>
      <c r="B220" s="19" t="s">
        <v>55</v>
      </c>
      <c r="C220" s="27">
        <f t="shared" si="19"/>
        <v>44002</v>
      </c>
    </row>
    <row r="221" spans="1:7" ht="30">
      <c r="A221" s="87"/>
      <c r="B221" s="19" t="s">
        <v>122</v>
      </c>
      <c r="C221" s="27">
        <f t="shared" si="19"/>
        <v>44002</v>
      </c>
    </row>
    <row r="222" spans="1:7" ht="30">
      <c r="A222" s="87"/>
      <c r="B222" s="19" t="s">
        <v>123</v>
      </c>
      <c r="C222" s="27">
        <f t="shared" si="19"/>
        <v>44002</v>
      </c>
      <c r="G222" s="29"/>
    </row>
    <row r="223" spans="1:7">
      <c r="A223" s="87"/>
      <c r="B223" s="19"/>
      <c r="C223" s="27">
        <f>C221</f>
        <v>44002</v>
      </c>
    </row>
    <row r="224" spans="1:7">
      <c r="A224" s="13" t="s">
        <v>49</v>
      </c>
      <c r="B224" s="14" t="s">
        <v>50</v>
      </c>
      <c r="C224" s="15" t="s">
        <v>1</v>
      </c>
    </row>
    <row r="225" spans="1:3">
      <c r="A225" s="88" t="s">
        <v>0</v>
      </c>
      <c r="B225" s="16"/>
      <c r="C225" s="17">
        <v>44003</v>
      </c>
    </row>
    <row r="226" spans="1:3">
      <c r="A226" s="86"/>
      <c r="B226" s="19"/>
      <c r="C226" s="20">
        <f t="shared" ref="C226:C234" si="20">C225</f>
        <v>44003</v>
      </c>
    </row>
    <row r="227" spans="1:3">
      <c r="A227" s="83" t="s">
        <v>51</v>
      </c>
      <c r="B227" s="19"/>
      <c r="C227" s="20">
        <f t="shared" si="20"/>
        <v>44003</v>
      </c>
    </row>
    <row r="228" spans="1:3">
      <c r="A228" s="84"/>
      <c r="B228" s="19"/>
      <c r="C228" s="20">
        <f t="shared" si="20"/>
        <v>44003</v>
      </c>
    </row>
    <row r="229" spans="1:3">
      <c r="A229" s="85"/>
      <c r="B229" s="19"/>
      <c r="C229" s="20">
        <f t="shared" si="20"/>
        <v>44003</v>
      </c>
    </row>
    <row r="230" spans="1:3">
      <c r="A230" s="86" t="s">
        <v>53</v>
      </c>
      <c r="B230" s="19"/>
      <c r="C230" s="20">
        <f t="shared" si="20"/>
        <v>44003</v>
      </c>
    </row>
    <row r="231" spans="1:3">
      <c r="A231" s="86"/>
      <c r="B231" s="19"/>
      <c r="C231" s="20">
        <f t="shared" si="20"/>
        <v>44003</v>
      </c>
    </row>
    <row r="232" spans="1:3" ht="30">
      <c r="A232" s="87" t="s">
        <v>33</v>
      </c>
      <c r="B232" s="19" t="s">
        <v>55</v>
      </c>
      <c r="C232" s="27">
        <f t="shared" si="20"/>
        <v>44003</v>
      </c>
    </row>
    <row r="233" spans="1:3" ht="30">
      <c r="A233" s="87"/>
      <c r="B233" s="19" t="s">
        <v>124</v>
      </c>
      <c r="C233" s="27">
        <f t="shared" si="20"/>
        <v>44003</v>
      </c>
    </row>
    <row r="234" spans="1:3" ht="30">
      <c r="A234" s="87"/>
      <c r="B234" s="19" t="s">
        <v>125</v>
      </c>
      <c r="C234" s="27">
        <f t="shared" si="20"/>
        <v>44003</v>
      </c>
    </row>
    <row r="235" spans="1:3">
      <c r="A235" s="87"/>
      <c r="B235" s="19"/>
      <c r="C235" s="27">
        <f>C233</f>
        <v>44003</v>
      </c>
    </row>
    <row r="236" spans="1:3">
      <c r="A236" s="13" t="s">
        <v>49</v>
      </c>
      <c r="B236" s="14" t="s">
        <v>50</v>
      </c>
      <c r="C236" s="15" t="s">
        <v>1</v>
      </c>
    </row>
    <row r="237" spans="1:3">
      <c r="A237" s="88" t="s">
        <v>0</v>
      </c>
      <c r="B237" s="16"/>
      <c r="C237" s="17">
        <v>44004</v>
      </c>
    </row>
    <row r="238" spans="1:3">
      <c r="A238" s="86"/>
      <c r="B238" s="19"/>
      <c r="C238" s="20">
        <f t="shared" ref="C238:C246" si="21">C237</f>
        <v>44004</v>
      </c>
    </row>
    <row r="239" spans="1:3" ht="30">
      <c r="A239" s="83" t="s">
        <v>51</v>
      </c>
      <c r="B239" s="19" t="s">
        <v>126</v>
      </c>
      <c r="C239" s="20">
        <f t="shared" si="21"/>
        <v>44004</v>
      </c>
    </row>
    <row r="240" spans="1:3">
      <c r="A240" s="84"/>
      <c r="B240" s="19"/>
      <c r="C240" s="20">
        <f t="shared" si="21"/>
        <v>44004</v>
      </c>
    </row>
    <row r="241" spans="1:3">
      <c r="A241" s="85"/>
      <c r="B241" s="19"/>
      <c r="C241" s="20">
        <f t="shared" si="21"/>
        <v>44004</v>
      </c>
    </row>
    <row r="242" spans="1:3" ht="45">
      <c r="A242" s="86" t="s">
        <v>53</v>
      </c>
      <c r="B242" s="19" t="s">
        <v>127</v>
      </c>
      <c r="C242" s="20">
        <f t="shared" si="21"/>
        <v>44004</v>
      </c>
    </row>
    <row r="243" spans="1:3" ht="30">
      <c r="A243" s="86"/>
      <c r="B243" s="19" t="s">
        <v>128</v>
      </c>
      <c r="C243" s="20">
        <f t="shared" si="21"/>
        <v>44004</v>
      </c>
    </row>
    <row r="244" spans="1:3" ht="30">
      <c r="A244" s="87" t="s">
        <v>33</v>
      </c>
      <c r="B244" s="19" t="s">
        <v>55</v>
      </c>
      <c r="C244" s="27">
        <f t="shared" si="21"/>
        <v>44004</v>
      </c>
    </row>
    <row r="245" spans="1:3" ht="30">
      <c r="A245" s="87"/>
      <c r="B245" s="19" t="s">
        <v>129</v>
      </c>
      <c r="C245" s="27">
        <f t="shared" si="21"/>
        <v>44004</v>
      </c>
    </row>
    <row r="246" spans="1:3" ht="30">
      <c r="A246" s="87"/>
      <c r="B246" s="19" t="s">
        <v>125</v>
      </c>
      <c r="C246" s="27">
        <f t="shared" si="21"/>
        <v>44004</v>
      </c>
    </row>
    <row r="247" spans="1:3">
      <c r="A247" s="87"/>
      <c r="B247" s="19"/>
      <c r="C247" s="27">
        <f>C245</f>
        <v>44004</v>
      </c>
    </row>
    <row r="248" spans="1:3">
      <c r="A248" s="13" t="s">
        <v>49</v>
      </c>
      <c r="B248" s="14" t="s">
        <v>50</v>
      </c>
      <c r="C248" s="15" t="s">
        <v>1</v>
      </c>
    </row>
    <row r="249" spans="1:3">
      <c r="A249" s="88" t="s">
        <v>0</v>
      </c>
      <c r="B249" s="16"/>
      <c r="C249" s="17">
        <v>44005</v>
      </c>
    </row>
    <row r="250" spans="1:3">
      <c r="A250" s="86"/>
      <c r="B250" s="19"/>
      <c r="C250" s="20">
        <f t="shared" ref="C250:C258" si="22">C249</f>
        <v>44005</v>
      </c>
    </row>
    <row r="251" spans="1:3" ht="30">
      <c r="A251" s="83" t="s">
        <v>51</v>
      </c>
      <c r="B251" s="19" t="s">
        <v>130</v>
      </c>
      <c r="C251" s="20">
        <f t="shared" si="22"/>
        <v>44005</v>
      </c>
    </row>
    <row r="252" spans="1:3" ht="30">
      <c r="A252" s="84"/>
      <c r="B252" s="19" t="s">
        <v>131</v>
      </c>
      <c r="C252" s="20">
        <f t="shared" si="22"/>
        <v>44005</v>
      </c>
    </row>
    <row r="253" spans="1:3">
      <c r="A253" s="85"/>
      <c r="B253" s="19"/>
      <c r="C253" s="20">
        <f t="shared" si="22"/>
        <v>44005</v>
      </c>
    </row>
    <row r="254" spans="1:3" ht="30">
      <c r="A254" s="86" t="s">
        <v>53</v>
      </c>
      <c r="B254" s="19" t="s">
        <v>128</v>
      </c>
      <c r="C254" s="20">
        <f t="shared" si="22"/>
        <v>44005</v>
      </c>
    </row>
    <row r="255" spans="1:3">
      <c r="A255" s="86"/>
      <c r="B255" s="19"/>
      <c r="C255" s="20">
        <f t="shared" si="22"/>
        <v>44005</v>
      </c>
    </row>
    <row r="256" spans="1:3" ht="30">
      <c r="A256" s="87" t="s">
        <v>33</v>
      </c>
      <c r="B256" s="19" t="s">
        <v>55</v>
      </c>
      <c r="C256" s="27">
        <f t="shared" si="22"/>
        <v>44005</v>
      </c>
    </row>
    <row r="257" spans="1:3" ht="30">
      <c r="A257" s="87"/>
      <c r="B257" s="19" t="s">
        <v>132</v>
      </c>
      <c r="C257" s="27">
        <f t="shared" si="22"/>
        <v>44005</v>
      </c>
    </row>
    <row r="258" spans="1:3" ht="30">
      <c r="A258" s="87"/>
      <c r="B258" s="19" t="s">
        <v>125</v>
      </c>
      <c r="C258" s="27">
        <f t="shared" si="22"/>
        <v>44005</v>
      </c>
    </row>
    <row r="259" spans="1:3">
      <c r="A259" s="87"/>
      <c r="B259" s="19" t="s">
        <v>133</v>
      </c>
      <c r="C259" s="27">
        <f>C257</f>
        <v>44005</v>
      </c>
    </row>
    <row r="260" spans="1:3">
      <c r="A260" s="13" t="s">
        <v>49</v>
      </c>
      <c r="B260" s="14" t="s">
        <v>50</v>
      </c>
      <c r="C260" s="15" t="s">
        <v>1</v>
      </c>
    </row>
    <row r="261" spans="1:3">
      <c r="A261" s="88" t="s">
        <v>0</v>
      </c>
      <c r="B261" s="16" t="s">
        <v>134</v>
      </c>
      <c r="C261" s="17">
        <v>44006</v>
      </c>
    </row>
    <row r="262" spans="1:3">
      <c r="A262" s="86"/>
      <c r="B262" s="19"/>
      <c r="C262" s="20">
        <f t="shared" ref="C262:C270" si="23">C261</f>
        <v>44006</v>
      </c>
    </row>
    <row r="263" spans="1:3" ht="30">
      <c r="A263" s="83" t="s">
        <v>51</v>
      </c>
      <c r="B263" s="19" t="s">
        <v>135</v>
      </c>
      <c r="C263" s="20">
        <f t="shared" si="23"/>
        <v>44006</v>
      </c>
    </row>
    <row r="264" spans="1:3">
      <c r="A264" s="84"/>
      <c r="B264" s="19"/>
      <c r="C264" s="20">
        <f t="shared" si="23"/>
        <v>44006</v>
      </c>
    </row>
    <row r="265" spans="1:3">
      <c r="A265" s="85"/>
      <c r="B265" s="19"/>
      <c r="C265" s="20">
        <f t="shared" si="23"/>
        <v>44006</v>
      </c>
    </row>
    <row r="266" spans="1:3" ht="30">
      <c r="A266" s="86" t="s">
        <v>53</v>
      </c>
      <c r="B266" s="19" t="s">
        <v>136</v>
      </c>
      <c r="C266" s="20">
        <f t="shared" si="23"/>
        <v>44006</v>
      </c>
    </row>
    <row r="267" spans="1:3" ht="30">
      <c r="A267" s="86"/>
      <c r="B267" s="19" t="s">
        <v>137</v>
      </c>
      <c r="C267" s="20">
        <f t="shared" si="23"/>
        <v>44006</v>
      </c>
    </row>
    <row r="268" spans="1:3" ht="30">
      <c r="A268" s="87" t="s">
        <v>33</v>
      </c>
      <c r="B268" s="19" t="s">
        <v>55</v>
      </c>
      <c r="C268" s="27">
        <f t="shared" si="23"/>
        <v>44006</v>
      </c>
    </row>
    <row r="269" spans="1:3" ht="30">
      <c r="A269" s="87"/>
      <c r="B269" s="19" t="s">
        <v>132</v>
      </c>
      <c r="C269" s="27">
        <f t="shared" si="23"/>
        <v>44006</v>
      </c>
    </row>
    <row r="270" spans="1:3" ht="30">
      <c r="A270" s="87"/>
      <c r="B270" s="19" t="s">
        <v>125</v>
      </c>
      <c r="C270" s="27">
        <f t="shared" si="23"/>
        <v>44006</v>
      </c>
    </row>
    <row r="271" spans="1:3">
      <c r="A271" s="87"/>
      <c r="B271" s="19" t="s">
        <v>133</v>
      </c>
      <c r="C271" s="27">
        <f>C269</f>
        <v>44006</v>
      </c>
    </row>
    <row r="272" spans="1:3">
      <c r="A272" s="13" t="s">
        <v>49</v>
      </c>
      <c r="B272" s="14" t="s">
        <v>50</v>
      </c>
      <c r="C272" s="15" t="s">
        <v>1</v>
      </c>
    </row>
    <row r="273" spans="1:3">
      <c r="A273" s="88" t="s">
        <v>0</v>
      </c>
      <c r="B273" s="16"/>
      <c r="C273" s="17">
        <v>44007</v>
      </c>
    </row>
    <row r="274" spans="1:3">
      <c r="A274" s="86"/>
      <c r="B274" s="19"/>
      <c r="C274" s="20">
        <f t="shared" ref="C274:C282" si="24">C273</f>
        <v>44007</v>
      </c>
    </row>
    <row r="275" spans="1:3">
      <c r="A275" s="83" t="s">
        <v>51</v>
      </c>
      <c r="B275" s="19"/>
      <c r="C275" s="20">
        <f t="shared" si="24"/>
        <v>44007</v>
      </c>
    </row>
    <row r="276" spans="1:3">
      <c r="A276" s="84"/>
      <c r="B276" s="19"/>
      <c r="C276" s="20">
        <f t="shared" si="24"/>
        <v>44007</v>
      </c>
    </row>
    <row r="277" spans="1:3">
      <c r="A277" s="85"/>
      <c r="B277" s="19"/>
      <c r="C277" s="20">
        <f t="shared" si="24"/>
        <v>44007</v>
      </c>
    </row>
    <row r="278" spans="1:3" ht="30">
      <c r="A278" s="86" t="s">
        <v>53</v>
      </c>
      <c r="B278" s="19" t="s">
        <v>138</v>
      </c>
      <c r="C278" s="20">
        <f t="shared" si="24"/>
        <v>44007</v>
      </c>
    </row>
    <row r="279" spans="1:3">
      <c r="A279" s="86"/>
      <c r="B279" s="19"/>
      <c r="C279" s="20">
        <f t="shared" si="24"/>
        <v>44007</v>
      </c>
    </row>
    <row r="280" spans="1:3" ht="30">
      <c r="A280" s="87" t="s">
        <v>33</v>
      </c>
      <c r="B280" s="19" t="s">
        <v>55</v>
      </c>
      <c r="C280" s="27">
        <f t="shared" si="24"/>
        <v>44007</v>
      </c>
    </row>
    <row r="281" spans="1:3" ht="30">
      <c r="A281" s="87"/>
      <c r="B281" s="19" t="s">
        <v>139</v>
      </c>
      <c r="C281" s="27">
        <f t="shared" si="24"/>
        <v>44007</v>
      </c>
    </row>
    <row r="282" spans="1:3" ht="30">
      <c r="A282" s="87"/>
      <c r="B282" s="19" t="s">
        <v>140</v>
      </c>
      <c r="C282" s="27">
        <f t="shared" si="24"/>
        <v>44007</v>
      </c>
    </row>
    <row r="283" spans="1:3" ht="25.5" customHeight="1">
      <c r="A283" s="87"/>
      <c r="B283" s="19" t="s">
        <v>141</v>
      </c>
      <c r="C283" s="27">
        <f>C281</f>
        <v>44007</v>
      </c>
    </row>
    <row r="284" spans="1:3">
      <c r="A284" s="13" t="s">
        <v>49</v>
      </c>
      <c r="B284" s="14" t="s">
        <v>50</v>
      </c>
      <c r="C284" s="15" t="s">
        <v>1</v>
      </c>
    </row>
    <row r="285" spans="1:3" ht="30">
      <c r="A285" s="88" t="s">
        <v>0</v>
      </c>
      <c r="B285" s="16" t="s">
        <v>142</v>
      </c>
      <c r="C285" s="17">
        <v>44008</v>
      </c>
    </row>
    <row r="286" spans="1:3">
      <c r="A286" s="86"/>
      <c r="B286" s="19"/>
      <c r="C286" s="20">
        <f t="shared" ref="C286:C294" si="25">C285</f>
        <v>44008</v>
      </c>
    </row>
    <row r="287" spans="1:3">
      <c r="A287" s="83" t="s">
        <v>51</v>
      </c>
      <c r="B287" s="19"/>
      <c r="C287" s="20">
        <f t="shared" si="25"/>
        <v>44008</v>
      </c>
    </row>
    <row r="288" spans="1:3">
      <c r="A288" s="84"/>
      <c r="B288" s="19"/>
      <c r="C288" s="20">
        <f t="shared" si="25"/>
        <v>44008</v>
      </c>
    </row>
    <row r="289" spans="1:3">
      <c r="A289" s="85"/>
      <c r="B289" s="19"/>
      <c r="C289" s="20">
        <f t="shared" si="25"/>
        <v>44008</v>
      </c>
    </row>
    <row r="290" spans="1:3" ht="30">
      <c r="A290" s="86" t="s">
        <v>53</v>
      </c>
      <c r="B290" s="19" t="s">
        <v>143</v>
      </c>
      <c r="C290" s="20">
        <f t="shared" si="25"/>
        <v>44008</v>
      </c>
    </row>
    <row r="291" spans="1:3">
      <c r="A291" s="86"/>
      <c r="B291" s="19"/>
      <c r="C291" s="20">
        <f t="shared" si="25"/>
        <v>44008</v>
      </c>
    </row>
    <row r="292" spans="1:3" ht="30">
      <c r="A292" s="87" t="s">
        <v>33</v>
      </c>
      <c r="B292" s="19" t="s">
        <v>55</v>
      </c>
      <c r="C292" s="27">
        <f t="shared" si="25"/>
        <v>44008</v>
      </c>
    </row>
    <row r="293" spans="1:3" ht="30">
      <c r="A293" s="87"/>
      <c r="B293" s="19" t="s">
        <v>144</v>
      </c>
      <c r="C293" s="27">
        <f t="shared" si="25"/>
        <v>44008</v>
      </c>
    </row>
    <row r="294" spans="1:3" ht="30">
      <c r="A294" s="87"/>
      <c r="B294" s="19" t="s">
        <v>145</v>
      </c>
      <c r="C294" s="27">
        <f t="shared" si="25"/>
        <v>44008</v>
      </c>
    </row>
    <row r="295" spans="1:3">
      <c r="A295" s="87"/>
      <c r="B295" s="19" t="s">
        <v>141</v>
      </c>
      <c r="C295" s="27">
        <f>C293</f>
        <v>44008</v>
      </c>
    </row>
    <row r="296" spans="1:3">
      <c r="A296" s="13" t="s">
        <v>49</v>
      </c>
      <c r="B296" s="14" t="s">
        <v>50</v>
      </c>
      <c r="C296" s="15" t="s">
        <v>1</v>
      </c>
    </row>
    <row r="297" spans="1:3">
      <c r="A297" s="88" t="s">
        <v>0</v>
      </c>
      <c r="B297" s="16"/>
      <c r="C297" s="17">
        <v>44009</v>
      </c>
    </row>
    <row r="298" spans="1:3">
      <c r="A298" s="86"/>
      <c r="B298" s="19"/>
      <c r="C298" s="20">
        <f t="shared" ref="C298:C306" si="26">C297</f>
        <v>44009</v>
      </c>
    </row>
    <row r="299" spans="1:3" ht="45">
      <c r="A299" s="83" t="s">
        <v>51</v>
      </c>
      <c r="B299" s="19" t="s">
        <v>146</v>
      </c>
      <c r="C299" s="20">
        <f t="shared" si="26"/>
        <v>44009</v>
      </c>
    </row>
    <row r="300" spans="1:3">
      <c r="A300" s="84"/>
      <c r="B300" s="19"/>
      <c r="C300" s="20">
        <f t="shared" si="26"/>
        <v>44009</v>
      </c>
    </row>
    <row r="301" spans="1:3">
      <c r="A301" s="85"/>
      <c r="B301" s="19"/>
      <c r="C301" s="20">
        <f t="shared" si="26"/>
        <v>44009</v>
      </c>
    </row>
    <row r="302" spans="1:3" ht="30">
      <c r="A302" s="86" t="s">
        <v>53</v>
      </c>
      <c r="B302" s="19" t="s">
        <v>147</v>
      </c>
      <c r="C302" s="20">
        <f t="shared" si="26"/>
        <v>44009</v>
      </c>
    </row>
    <row r="303" spans="1:3">
      <c r="A303" s="86"/>
      <c r="B303" s="19"/>
      <c r="C303" s="20">
        <f t="shared" si="26"/>
        <v>44009</v>
      </c>
    </row>
    <row r="304" spans="1:3" ht="30">
      <c r="A304" s="87" t="s">
        <v>33</v>
      </c>
      <c r="B304" s="19" t="s">
        <v>55</v>
      </c>
      <c r="C304" s="27">
        <f t="shared" si="26"/>
        <v>44009</v>
      </c>
    </row>
    <row r="305" spans="1:8" ht="30">
      <c r="A305" s="87"/>
      <c r="B305" s="19" t="s">
        <v>148</v>
      </c>
      <c r="C305" s="27">
        <f t="shared" si="26"/>
        <v>44009</v>
      </c>
    </row>
    <row r="306" spans="1:8">
      <c r="A306" s="87"/>
      <c r="B306" s="19" t="s">
        <v>149</v>
      </c>
      <c r="C306" s="27">
        <f t="shared" si="26"/>
        <v>44009</v>
      </c>
    </row>
    <row r="307" spans="1:8">
      <c r="A307" s="87"/>
      <c r="B307" s="19" t="s">
        <v>141</v>
      </c>
      <c r="C307" s="27">
        <f>C305</f>
        <v>44009</v>
      </c>
    </row>
    <row r="308" spans="1:8">
      <c r="A308" s="13" t="s">
        <v>49</v>
      </c>
      <c r="B308" s="14" t="s">
        <v>50</v>
      </c>
      <c r="C308" s="15" t="s">
        <v>1</v>
      </c>
    </row>
    <row r="309" spans="1:8">
      <c r="A309" s="88" t="s">
        <v>0</v>
      </c>
      <c r="B309" s="16"/>
      <c r="C309" s="17">
        <v>44010</v>
      </c>
    </row>
    <row r="310" spans="1:8">
      <c r="A310" s="86"/>
      <c r="B310" s="19"/>
      <c r="C310" s="20">
        <f t="shared" ref="C310:C318" si="27">C309</f>
        <v>44010</v>
      </c>
    </row>
    <row r="311" spans="1:8" ht="30">
      <c r="A311" s="83" t="s">
        <v>51</v>
      </c>
      <c r="B311" s="19" t="s">
        <v>150</v>
      </c>
      <c r="C311" s="20">
        <f t="shared" si="27"/>
        <v>44010</v>
      </c>
    </row>
    <row r="312" spans="1:8">
      <c r="A312" s="84"/>
      <c r="B312" s="19"/>
      <c r="C312" s="20">
        <f t="shared" si="27"/>
        <v>44010</v>
      </c>
      <c r="H312" s="21"/>
    </row>
    <row r="313" spans="1:8">
      <c r="A313" s="85"/>
      <c r="B313" s="19"/>
      <c r="C313" s="20">
        <f t="shared" si="27"/>
        <v>44010</v>
      </c>
    </row>
    <row r="314" spans="1:8" ht="30">
      <c r="A314" s="86" t="s">
        <v>53</v>
      </c>
      <c r="B314" s="19" t="s">
        <v>151</v>
      </c>
      <c r="C314" s="20">
        <f t="shared" si="27"/>
        <v>44010</v>
      </c>
    </row>
    <row r="315" spans="1:8">
      <c r="A315" s="86"/>
      <c r="B315" s="19"/>
      <c r="C315" s="20">
        <f t="shared" si="27"/>
        <v>44010</v>
      </c>
    </row>
    <row r="316" spans="1:8" ht="30">
      <c r="A316" s="87" t="s">
        <v>33</v>
      </c>
      <c r="B316" s="19" t="s">
        <v>55</v>
      </c>
      <c r="C316" s="27">
        <f t="shared" si="27"/>
        <v>44010</v>
      </c>
    </row>
    <row r="317" spans="1:8" ht="30">
      <c r="A317" s="87"/>
      <c r="B317" s="19" t="s">
        <v>152</v>
      </c>
      <c r="C317" s="27">
        <f t="shared" si="27"/>
        <v>44010</v>
      </c>
    </row>
    <row r="318" spans="1:8">
      <c r="A318" s="87"/>
      <c r="B318" s="19" t="s">
        <v>134</v>
      </c>
      <c r="C318" s="27">
        <f t="shared" si="27"/>
        <v>44010</v>
      </c>
    </row>
    <row r="319" spans="1:8">
      <c r="A319" s="87"/>
      <c r="B319" s="19" t="s">
        <v>141</v>
      </c>
      <c r="C319" s="27">
        <f>C317</f>
        <v>44010</v>
      </c>
    </row>
    <row r="320" spans="1:8">
      <c r="A320" s="13" t="s">
        <v>49</v>
      </c>
      <c r="B320" s="14" t="s">
        <v>50</v>
      </c>
      <c r="C320" s="15" t="s">
        <v>1</v>
      </c>
    </row>
    <row r="321" spans="1:6" ht="30">
      <c r="A321" s="88" t="s">
        <v>0</v>
      </c>
      <c r="B321" s="16" t="s">
        <v>153</v>
      </c>
      <c r="C321" s="17">
        <v>44011</v>
      </c>
      <c r="F321" s="29"/>
    </row>
    <row r="322" spans="1:6">
      <c r="A322" s="86"/>
      <c r="B322" s="19"/>
      <c r="C322" s="20">
        <f t="shared" ref="C322:C330" si="28">C321</f>
        <v>44011</v>
      </c>
    </row>
    <row r="323" spans="1:6" ht="30">
      <c r="A323" s="83" t="s">
        <v>51</v>
      </c>
      <c r="B323" s="19" t="s">
        <v>154</v>
      </c>
      <c r="C323" s="20">
        <f t="shared" si="28"/>
        <v>44011</v>
      </c>
    </row>
    <row r="324" spans="1:6" ht="30">
      <c r="A324" s="84"/>
      <c r="B324" s="19" t="s">
        <v>155</v>
      </c>
      <c r="C324" s="20">
        <f t="shared" si="28"/>
        <v>44011</v>
      </c>
    </row>
    <row r="325" spans="1:6">
      <c r="A325" s="85"/>
      <c r="B325" s="19" t="s">
        <v>156</v>
      </c>
      <c r="C325" s="20">
        <f t="shared" si="28"/>
        <v>44011</v>
      </c>
    </row>
    <row r="326" spans="1:6" ht="30">
      <c r="A326" s="86" t="s">
        <v>53</v>
      </c>
      <c r="B326" s="19" t="s">
        <v>157</v>
      </c>
      <c r="C326" s="20">
        <f t="shared" si="28"/>
        <v>44011</v>
      </c>
    </row>
    <row r="327" spans="1:6">
      <c r="A327" s="86"/>
      <c r="B327" s="19" t="s">
        <v>158</v>
      </c>
      <c r="C327" s="20">
        <f t="shared" si="28"/>
        <v>44011</v>
      </c>
    </row>
    <row r="328" spans="1:6" ht="30">
      <c r="A328" s="87" t="s">
        <v>33</v>
      </c>
      <c r="B328" s="19" t="s">
        <v>55</v>
      </c>
      <c r="C328" s="27">
        <f t="shared" si="28"/>
        <v>44011</v>
      </c>
    </row>
    <row r="329" spans="1:6" ht="30">
      <c r="A329" s="87"/>
      <c r="B329" s="19" t="s">
        <v>159</v>
      </c>
      <c r="C329" s="27">
        <f t="shared" si="28"/>
        <v>44011</v>
      </c>
    </row>
    <row r="330" spans="1:6">
      <c r="A330" s="87"/>
      <c r="B330" s="19" t="s">
        <v>134</v>
      </c>
      <c r="C330" s="27">
        <f t="shared" si="28"/>
        <v>44011</v>
      </c>
    </row>
    <row r="331" spans="1:6">
      <c r="A331" s="87"/>
      <c r="B331" s="19" t="s">
        <v>141</v>
      </c>
      <c r="C331" s="27">
        <f>C329</f>
        <v>44011</v>
      </c>
    </row>
    <row r="332" spans="1:6">
      <c r="A332" s="13" t="s">
        <v>49</v>
      </c>
      <c r="B332" s="14" t="s">
        <v>50</v>
      </c>
      <c r="C332" s="15" t="s">
        <v>1</v>
      </c>
    </row>
    <row r="333" spans="1:6">
      <c r="A333" s="88" t="s">
        <v>0</v>
      </c>
      <c r="B333" s="16"/>
      <c r="C333" s="17">
        <v>44012</v>
      </c>
    </row>
    <row r="334" spans="1:6">
      <c r="A334" s="86"/>
      <c r="B334" s="19"/>
      <c r="C334" s="20">
        <f t="shared" ref="C334:C342" si="29">C333</f>
        <v>44012</v>
      </c>
    </row>
    <row r="335" spans="1:6" ht="30">
      <c r="A335" s="83" t="s">
        <v>51</v>
      </c>
      <c r="B335" s="19" t="s">
        <v>160</v>
      </c>
      <c r="C335" s="20">
        <f t="shared" si="29"/>
        <v>44012</v>
      </c>
    </row>
    <row r="336" spans="1:6" ht="30">
      <c r="A336" s="84"/>
      <c r="B336" s="19" t="s">
        <v>161</v>
      </c>
      <c r="C336" s="20">
        <f t="shared" si="29"/>
        <v>44012</v>
      </c>
    </row>
    <row r="337" spans="1:3">
      <c r="A337" s="85"/>
      <c r="B337" s="19" t="s">
        <v>162</v>
      </c>
      <c r="C337" s="20">
        <f t="shared" si="29"/>
        <v>44012</v>
      </c>
    </row>
    <row r="338" spans="1:3">
      <c r="A338" s="86" t="s">
        <v>53</v>
      </c>
      <c r="B338" s="19"/>
      <c r="C338" s="20">
        <f t="shared" si="29"/>
        <v>44012</v>
      </c>
    </row>
    <row r="339" spans="1:3">
      <c r="A339" s="86"/>
      <c r="B339" s="19"/>
      <c r="C339" s="20">
        <f t="shared" si="29"/>
        <v>44012</v>
      </c>
    </row>
    <row r="340" spans="1:3" ht="30">
      <c r="A340" s="87" t="s">
        <v>33</v>
      </c>
      <c r="B340" s="19" t="s">
        <v>55</v>
      </c>
      <c r="C340" s="27">
        <f t="shared" si="29"/>
        <v>44012</v>
      </c>
    </row>
    <row r="341" spans="1:3" ht="30">
      <c r="A341" s="87"/>
      <c r="B341" s="19" t="s">
        <v>163</v>
      </c>
      <c r="C341" s="27">
        <f t="shared" si="29"/>
        <v>44012</v>
      </c>
    </row>
    <row r="342" spans="1:3">
      <c r="A342" s="87"/>
      <c r="B342" s="19"/>
      <c r="C342" s="27">
        <f t="shared" si="29"/>
        <v>44012</v>
      </c>
    </row>
    <row r="343" spans="1:3">
      <c r="A343" s="87"/>
      <c r="B343" s="19" t="s">
        <v>141</v>
      </c>
      <c r="C343" s="27">
        <f>C341</f>
        <v>44012</v>
      </c>
    </row>
    <row r="344" spans="1:3">
      <c r="A344" s="88" t="s">
        <v>0</v>
      </c>
      <c r="B344" s="16"/>
      <c r="C344" s="17">
        <v>44036</v>
      </c>
    </row>
    <row r="345" spans="1:3">
      <c r="A345" s="86"/>
      <c r="B345" s="19"/>
      <c r="C345" s="20">
        <f t="shared" ref="C345:C353" si="30">C344</f>
        <v>44036</v>
      </c>
    </row>
    <row r="346" spans="1:3">
      <c r="A346" s="83" t="s">
        <v>51</v>
      </c>
      <c r="B346" s="19"/>
      <c r="C346" s="20">
        <f t="shared" si="30"/>
        <v>44036</v>
      </c>
    </row>
    <row r="347" spans="1:3">
      <c r="A347" s="84"/>
      <c r="B347" s="19"/>
      <c r="C347" s="20">
        <f t="shared" si="30"/>
        <v>44036</v>
      </c>
    </row>
    <row r="348" spans="1:3">
      <c r="A348" s="85"/>
      <c r="B348" s="19"/>
      <c r="C348" s="20">
        <f t="shared" si="30"/>
        <v>44036</v>
      </c>
    </row>
    <row r="349" spans="1:3">
      <c r="A349" s="86" t="s">
        <v>53</v>
      </c>
      <c r="B349" s="19"/>
      <c r="C349" s="20">
        <f t="shared" si="30"/>
        <v>44036</v>
      </c>
    </row>
    <row r="350" spans="1:3">
      <c r="A350" s="86"/>
      <c r="B350" s="19"/>
      <c r="C350" s="20">
        <f t="shared" si="30"/>
        <v>44036</v>
      </c>
    </row>
    <row r="351" spans="1:3">
      <c r="A351" s="87" t="s">
        <v>33</v>
      </c>
      <c r="B351" s="19"/>
      <c r="C351" s="27">
        <f t="shared" si="30"/>
        <v>44036</v>
      </c>
    </row>
    <row r="352" spans="1:3">
      <c r="A352" s="87"/>
      <c r="B352" s="19"/>
      <c r="C352" s="27">
        <f t="shared" si="30"/>
        <v>44036</v>
      </c>
    </row>
    <row r="353" spans="1:3">
      <c r="A353" s="87"/>
      <c r="B353" s="19"/>
      <c r="C353" s="27">
        <f t="shared" si="30"/>
        <v>44036</v>
      </c>
    </row>
    <row r="354" spans="1:3">
      <c r="A354" s="87"/>
      <c r="B354" s="19"/>
      <c r="C354" s="27">
        <f>C352</f>
        <v>44036</v>
      </c>
    </row>
    <row r="355" spans="1:3">
      <c r="A355" s="30"/>
      <c r="B355" s="31"/>
      <c r="C355" s="32"/>
    </row>
    <row r="356" spans="1:3">
      <c r="A356" s="30"/>
      <c r="B356" s="31"/>
      <c r="C356" s="32"/>
    </row>
    <row r="357" spans="1:3">
      <c r="A357" s="30"/>
      <c r="B357" s="31"/>
      <c r="C357" s="32"/>
    </row>
    <row r="358" spans="1:3">
      <c r="A358" s="30"/>
      <c r="B358" s="31"/>
      <c r="C358" s="32"/>
    </row>
    <row r="359" spans="1:3">
      <c r="A359" s="30"/>
      <c r="B359" s="31"/>
      <c r="C359" s="32"/>
    </row>
    <row r="360" spans="1:3">
      <c r="A360" s="30"/>
      <c r="B360" s="31"/>
      <c r="C360" s="32"/>
    </row>
    <row r="361" spans="1:3">
      <c r="A361" s="30"/>
      <c r="B361" s="31"/>
      <c r="C361" s="32"/>
    </row>
    <row r="362" spans="1:3">
      <c r="A362" s="30"/>
      <c r="B362" s="31"/>
      <c r="C362" s="32"/>
    </row>
    <row r="364" spans="1:3">
      <c r="B364" s="89" t="s">
        <v>164</v>
      </c>
      <c r="C364" s="89"/>
    </row>
    <row r="365" spans="1:3">
      <c r="B365" s="89"/>
      <c r="C365" s="89"/>
    </row>
    <row r="366" spans="1:3">
      <c r="B366" s="89"/>
      <c r="C366" s="89"/>
    </row>
    <row r="367" spans="1:3">
      <c r="B367" s="89"/>
      <c r="C367" s="89"/>
    </row>
  </sheetData>
  <autoFilter ref="A1:A135"/>
  <mergeCells count="125">
    <mergeCell ref="A3:A4"/>
    <mergeCell ref="A5:A6"/>
    <mergeCell ref="A7:A8"/>
    <mergeCell ref="A9:A12"/>
    <mergeCell ref="A14:A15"/>
    <mergeCell ref="A16:A17"/>
    <mergeCell ref="A18:A19"/>
    <mergeCell ref="A20:A23"/>
    <mergeCell ref="A25:A26"/>
    <mergeCell ref="A27:A28"/>
    <mergeCell ref="A29:A30"/>
    <mergeCell ref="A31:A34"/>
    <mergeCell ref="A36:A37"/>
    <mergeCell ref="A38:A39"/>
    <mergeCell ref="A40:A41"/>
    <mergeCell ref="A42:A45"/>
    <mergeCell ref="A47:A48"/>
    <mergeCell ref="A49:A50"/>
    <mergeCell ref="A51:A52"/>
    <mergeCell ref="A53:A56"/>
    <mergeCell ref="A58:A59"/>
    <mergeCell ref="A60:A61"/>
    <mergeCell ref="A62:A63"/>
    <mergeCell ref="A64:A67"/>
    <mergeCell ref="A69:A70"/>
    <mergeCell ref="A71:A72"/>
    <mergeCell ref="A73:A74"/>
    <mergeCell ref="A75:A78"/>
    <mergeCell ref="A80:A81"/>
    <mergeCell ref="A82:A83"/>
    <mergeCell ref="A84:A85"/>
    <mergeCell ref="A86:A88"/>
    <mergeCell ref="A90:A91"/>
    <mergeCell ref="A92:A93"/>
    <mergeCell ref="A94:A95"/>
    <mergeCell ref="A96:A98"/>
    <mergeCell ref="A100:A101"/>
    <mergeCell ref="A102:A103"/>
    <mergeCell ref="A104:A105"/>
    <mergeCell ref="A106:A108"/>
    <mergeCell ref="A110:A111"/>
    <mergeCell ref="A112:A113"/>
    <mergeCell ref="A114:A115"/>
    <mergeCell ref="A116:A119"/>
    <mergeCell ref="A121:A122"/>
    <mergeCell ref="A123:A124"/>
    <mergeCell ref="A125:A126"/>
    <mergeCell ref="A127:A130"/>
    <mergeCell ref="A132:A133"/>
    <mergeCell ref="A134:A135"/>
    <mergeCell ref="A137:A138"/>
    <mergeCell ref="A139:A142"/>
    <mergeCell ref="A144:A145"/>
    <mergeCell ref="A146:A147"/>
    <mergeCell ref="A148:A149"/>
    <mergeCell ref="A150:A153"/>
    <mergeCell ref="A155:A156"/>
    <mergeCell ref="A157:A158"/>
    <mergeCell ref="A159:A160"/>
    <mergeCell ref="A161:A164"/>
    <mergeCell ref="A166:A167"/>
    <mergeCell ref="A168:A169"/>
    <mergeCell ref="A170:A171"/>
    <mergeCell ref="A172:A175"/>
    <mergeCell ref="A177:A178"/>
    <mergeCell ref="A179:A181"/>
    <mergeCell ref="A182:A183"/>
    <mergeCell ref="A184:A187"/>
    <mergeCell ref="A189:A190"/>
    <mergeCell ref="A191:A193"/>
    <mergeCell ref="A194:A195"/>
    <mergeCell ref="A196:A199"/>
    <mergeCell ref="A201:A202"/>
    <mergeCell ref="A203:A205"/>
    <mergeCell ref="A206:A207"/>
    <mergeCell ref="A208:A211"/>
    <mergeCell ref="A213:A214"/>
    <mergeCell ref="A215:A217"/>
    <mergeCell ref="A218:A219"/>
    <mergeCell ref="A220:A223"/>
    <mergeCell ref="A225:A226"/>
    <mergeCell ref="A227:A229"/>
    <mergeCell ref="A230:A231"/>
    <mergeCell ref="A232:A235"/>
    <mergeCell ref="A237:A238"/>
    <mergeCell ref="A239:A241"/>
    <mergeCell ref="A242:A243"/>
    <mergeCell ref="A244:A247"/>
    <mergeCell ref="A249:A250"/>
    <mergeCell ref="A251:A253"/>
    <mergeCell ref="A254:A255"/>
    <mergeCell ref="A256:A259"/>
    <mergeCell ref="A261:A262"/>
    <mergeCell ref="A263:A265"/>
    <mergeCell ref="A266:A267"/>
    <mergeCell ref="A268:A271"/>
    <mergeCell ref="A273:A274"/>
    <mergeCell ref="A275:A277"/>
    <mergeCell ref="A278:A279"/>
    <mergeCell ref="A280:A283"/>
    <mergeCell ref="A285:A286"/>
    <mergeCell ref="A287:A289"/>
    <mergeCell ref="A290:A291"/>
    <mergeCell ref="A292:A295"/>
    <mergeCell ref="A297:A298"/>
    <mergeCell ref="A299:A301"/>
    <mergeCell ref="A302:A303"/>
    <mergeCell ref="A304:A307"/>
    <mergeCell ref="A335:A337"/>
    <mergeCell ref="A338:A339"/>
    <mergeCell ref="A340:A343"/>
    <mergeCell ref="A344:A345"/>
    <mergeCell ref="A346:A348"/>
    <mergeCell ref="A349:A350"/>
    <mergeCell ref="A351:A354"/>
    <mergeCell ref="B364:C367"/>
    <mergeCell ref="A309:A310"/>
    <mergeCell ref="A311:A313"/>
    <mergeCell ref="A314:A315"/>
    <mergeCell ref="A316:A319"/>
    <mergeCell ref="A321:A322"/>
    <mergeCell ref="A323:A325"/>
    <mergeCell ref="A326:A327"/>
    <mergeCell ref="A328:A331"/>
    <mergeCell ref="A333:A334"/>
  </mergeCells>
  <pageMargins left="0.69930555555555596" right="0.69930555555555596" top="0.75" bottom="0.75" header="0.3" footer="0.3"/>
  <pageSetup scale="34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31"/>
  <sheetViews>
    <sheetView topLeftCell="J1" workbookViewId="0">
      <selection activeCell="AC15" sqref="AC15"/>
    </sheetView>
  </sheetViews>
  <sheetFormatPr defaultColWidth="9" defaultRowHeight="15"/>
  <cols>
    <col min="5" max="5" width="9.7109375" customWidth="1"/>
    <col min="6" max="6" width="13.140625" customWidth="1"/>
    <col min="7" max="7" width="15.140625" customWidth="1"/>
    <col min="8" max="8" width="12.7109375" customWidth="1"/>
  </cols>
  <sheetData>
    <row r="2" spans="5:8">
      <c r="F2" t="s">
        <v>165</v>
      </c>
      <c r="G2" t="s">
        <v>166</v>
      </c>
      <c r="H2" t="s">
        <v>167</v>
      </c>
    </row>
    <row r="3" spans="5:8">
      <c r="E3" t="s">
        <v>1</v>
      </c>
      <c r="F3" t="s">
        <v>168</v>
      </c>
      <c r="G3" t="s">
        <v>45</v>
      </c>
      <c r="H3" t="s">
        <v>45</v>
      </c>
    </row>
    <row r="4" spans="5:8">
      <c r="E4" s="7">
        <v>43983</v>
      </c>
      <c r="F4" s="8">
        <v>7.5</v>
      </c>
      <c r="G4" s="9">
        <v>5619.1609066352003</v>
      </c>
      <c r="H4" s="9">
        <v>5324.7149999999901</v>
      </c>
    </row>
    <row r="5" spans="5:8">
      <c r="E5" s="7">
        <v>43984</v>
      </c>
      <c r="F5" s="8">
        <v>7.24</v>
      </c>
      <c r="G5" s="9">
        <v>5504.6653196651896</v>
      </c>
      <c r="H5" s="9">
        <v>5241.402</v>
      </c>
    </row>
    <row r="6" spans="5:8">
      <c r="E6" s="7">
        <v>43985</v>
      </c>
      <c r="F6" s="8">
        <v>7.3073166666666696</v>
      </c>
      <c r="G6" s="9">
        <v>5690.9280982995597</v>
      </c>
      <c r="H6" s="9">
        <v>5498.8829999999898</v>
      </c>
    </row>
    <row r="7" spans="5:8">
      <c r="E7" s="7">
        <v>43986</v>
      </c>
      <c r="F7" s="8">
        <v>5.0599333333333298</v>
      </c>
      <c r="G7" s="9">
        <v>3884.5471483758502</v>
      </c>
      <c r="H7" s="9">
        <v>4014</v>
      </c>
    </row>
    <row r="8" spans="5:8">
      <c r="E8" s="7">
        <v>43987</v>
      </c>
      <c r="F8" s="8">
        <v>5.1509166666666699</v>
      </c>
      <c r="G8" s="9">
        <v>4068.6578238555899</v>
      </c>
      <c r="H8" s="9">
        <v>3996.00000000001</v>
      </c>
    </row>
    <row r="9" spans="5:8">
      <c r="E9" s="7">
        <v>43988</v>
      </c>
      <c r="F9" s="8">
        <v>7.1369666666666696</v>
      </c>
      <c r="G9" s="9">
        <v>5531.8733530649797</v>
      </c>
      <c r="H9" s="10">
        <v>5454</v>
      </c>
    </row>
    <row r="10" spans="5:8">
      <c r="E10" s="7">
        <v>43989</v>
      </c>
      <c r="F10" s="8">
        <v>5.7219166666666696</v>
      </c>
      <c r="G10" s="9">
        <v>4477.3755303594799</v>
      </c>
      <c r="H10" s="10">
        <v>4131</v>
      </c>
    </row>
    <row r="11" spans="5:8">
      <c r="E11" s="7">
        <v>43990</v>
      </c>
      <c r="F11" s="8">
        <v>6.92533333333333</v>
      </c>
      <c r="G11" s="9">
        <v>5291.0241591734102</v>
      </c>
      <c r="H11" s="10">
        <v>3069</v>
      </c>
    </row>
    <row r="12" spans="5:8">
      <c r="E12" s="7">
        <v>43991</v>
      </c>
      <c r="F12" s="8">
        <v>6.6434333333333297</v>
      </c>
      <c r="G12" s="9">
        <v>5223.0201515934996</v>
      </c>
      <c r="H12" s="10">
        <v>4886.99999999999</v>
      </c>
    </row>
    <row r="13" spans="5:8">
      <c r="E13" s="7">
        <v>43992</v>
      </c>
      <c r="F13" s="8">
        <v>6.5358833333333299</v>
      </c>
      <c r="G13" s="9">
        <v>5114.3009957533504</v>
      </c>
      <c r="H13" s="10">
        <v>2331</v>
      </c>
    </row>
    <row r="14" spans="5:8">
      <c r="E14" s="7">
        <v>43993</v>
      </c>
      <c r="F14" s="8">
        <v>6.2632666666666701</v>
      </c>
      <c r="G14" s="9">
        <v>4900.9796099994801</v>
      </c>
      <c r="H14" s="10">
        <v>4563</v>
      </c>
    </row>
    <row r="15" spans="5:8">
      <c r="E15" s="7">
        <v>43994</v>
      </c>
      <c r="F15" s="8">
        <v>5.8927166666666704</v>
      </c>
      <c r="G15" s="9">
        <v>4632.8120345851603</v>
      </c>
      <c r="H15" s="10">
        <v>4571.99999999999</v>
      </c>
    </row>
    <row r="16" spans="5:8">
      <c r="E16" s="7">
        <v>43995</v>
      </c>
      <c r="F16" s="8">
        <v>5.8</v>
      </c>
      <c r="G16" s="9">
        <v>4559.9188490753704</v>
      </c>
      <c r="H16" s="10">
        <v>4464</v>
      </c>
    </row>
    <row r="17" spans="5:8">
      <c r="E17" s="7">
        <v>43996</v>
      </c>
      <c r="F17" s="8">
        <v>6.2</v>
      </c>
      <c r="G17" s="9">
        <v>4828.5514120948101</v>
      </c>
      <c r="H17" s="10">
        <v>4770</v>
      </c>
    </row>
    <row r="18" spans="5:8">
      <c r="E18" s="7">
        <v>43997</v>
      </c>
      <c r="F18" s="8">
        <v>6.2</v>
      </c>
      <c r="G18" s="9">
        <v>4828.5514120948101</v>
      </c>
      <c r="H18" s="10">
        <v>4698</v>
      </c>
    </row>
    <row r="19" spans="5:8">
      <c r="E19" s="7">
        <v>43998</v>
      </c>
      <c r="F19" s="8">
        <v>6.2</v>
      </c>
      <c r="G19" s="9">
        <v>4759.7845136161704</v>
      </c>
      <c r="H19" s="10">
        <v>4761.00000000001</v>
      </c>
    </row>
    <row r="20" spans="5:8">
      <c r="E20" s="7">
        <v>43999</v>
      </c>
      <c r="F20" s="8">
        <v>5.4236166666666703</v>
      </c>
      <c r="G20" s="9">
        <v>4183.8013521545899</v>
      </c>
      <c r="H20" s="10">
        <v>2735.99999999999</v>
      </c>
    </row>
    <row r="21" spans="5:8">
      <c r="E21" s="7">
        <v>44000</v>
      </c>
      <c r="F21" s="8">
        <v>6.3230333333333304</v>
      </c>
      <c r="G21" s="9">
        <v>4900.99243009985</v>
      </c>
      <c r="H21" s="10">
        <v>4581</v>
      </c>
    </row>
    <row r="22" spans="5:8">
      <c r="E22" s="7">
        <v>44001</v>
      </c>
      <c r="F22" s="8">
        <v>6.3699500000000002</v>
      </c>
      <c r="G22" s="9">
        <v>4984.4588659883902</v>
      </c>
      <c r="H22" s="10">
        <v>4959.00000000001</v>
      </c>
    </row>
    <row r="23" spans="5:8">
      <c r="E23" s="7">
        <v>44002</v>
      </c>
      <c r="F23" s="8">
        <v>5.6</v>
      </c>
      <c r="G23" s="9">
        <v>4319.8642182920403</v>
      </c>
      <c r="H23" s="10">
        <v>3933.00000000001</v>
      </c>
    </row>
    <row r="24" spans="5:8">
      <c r="E24" s="7">
        <v>44003</v>
      </c>
      <c r="F24" s="8">
        <v>5.6</v>
      </c>
      <c r="G24" s="9">
        <v>4299.1602058468598</v>
      </c>
      <c r="H24" s="10">
        <v>4202.99999999999</v>
      </c>
    </row>
    <row r="25" spans="5:8">
      <c r="E25" s="7">
        <v>44004</v>
      </c>
      <c r="F25" s="8">
        <v>6.4365666666666703</v>
      </c>
      <c r="G25" s="9">
        <v>4846.2107589518</v>
      </c>
      <c r="H25" s="10">
        <v>3518.99999999998</v>
      </c>
    </row>
    <row r="26" spans="5:8">
      <c r="E26" s="7">
        <v>44005</v>
      </c>
      <c r="F26" s="8">
        <v>6.17875</v>
      </c>
      <c r="G26" s="9">
        <v>4789.1582063692204</v>
      </c>
      <c r="H26" s="10">
        <v>4716.00000000001</v>
      </c>
    </row>
    <row r="27" spans="5:8">
      <c r="E27" s="7">
        <v>44006</v>
      </c>
      <c r="F27" s="8">
        <v>4.5071833333333302</v>
      </c>
      <c r="G27" s="9">
        <v>3526.8518475762698</v>
      </c>
      <c r="H27" s="10">
        <v>3276</v>
      </c>
    </row>
    <row r="28" spans="5:8">
      <c r="E28" s="7">
        <v>44007</v>
      </c>
      <c r="F28" s="8">
        <v>5.1052666666666697</v>
      </c>
      <c r="G28" s="9">
        <v>3957.0996969241201</v>
      </c>
      <c r="H28" s="10">
        <v>2340</v>
      </c>
    </row>
    <row r="29" spans="5:8">
      <c r="E29" s="7">
        <v>44008</v>
      </c>
      <c r="F29" s="8">
        <v>6.3</v>
      </c>
      <c r="G29" s="9">
        <v>4929.7232875810396</v>
      </c>
      <c r="H29" s="10">
        <v>4617.00000000002</v>
      </c>
    </row>
    <row r="30" spans="5:8">
      <c r="E30" s="7">
        <v>44009</v>
      </c>
      <c r="F30" s="8">
        <v>6.1</v>
      </c>
      <c r="G30" s="9">
        <v>4750.6715506094097</v>
      </c>
      <c r="H30" s="10">
        <v>3582</v>
      </c>
    </row>
    <row r="31" spans="5:8">
      <c r="E31" s="7">
        <v>44010</v>
      </c>
      <c r="F31" s="8">
        <v>5.4190833333333304</v>
      </c>
      <c r="G31" s="9">
        <v>4200.3394564971904</v>
      </c>
      <c r="H31" s="10">
        <v>3870</v>
      </c>
    </row>
  </sheetData>
  <pageMargins left="0.69930555555555596" right="0.69930555555555596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topLeftCell="A28" workbookViewId="0">
      <selection activeCell="H39" sqref="H39"/>
    </sheetView>
  </sheetViews>
  <sheetFormatPr defaultColWidth="9" defaultRowHeight="15"/>
  <cols>
    <col min="2" max="2" width="12.5703125" customWidth="1"/>
    <col min="3" max="4" width="13.7109375" customWidth="1"/>
  </cols>
  <sheetData>
    <row r="2" spans="1:4">
      <c r="A2" s="1" t="s">
        <v>169</v>
      </c>
    </row>
    <row r="3" spans="1:4">
      <c r="A3" s="2" t="s">
        <v>170</v>
      </c>
      <c r="B3" s="2" t="s">
        <v>49</v>
      </c>
      <c r="C3" s="2" t="s">
        <v>171</v>
      </c>
      <c r="D3" s="2" t="s">
        <v>172</v>
      </c>
    </row>
    <row r="4" spans="1:4">
      <c r="A4" s="2">
        <v>1</v>
      </c>
      <c r="B4" s="2" t="s">
        <v>37</v>
      </c>
      <c r="C4" s="3">
        <v>374.37868268571401</v>
      </c>
      <c r="D4" s="3">
        <v>381.42806246193499</v>
      </c>
    </row>
    <row r="5" spans="1:4">
      <c r="A5" s="2">
        <v>2</v>
      </c>
      <c r="B5" s="2" t="s">
        <v>0</v>
      </c>
      <c r="C5" s="3">
        <v>4513.4662958284598</v>
      </c>
      <c r="D5" s="3">
        <v>4914.5849850367103</v>
      </c>
    </row>
    <row r="6" spans="1:4">
      <c r="A6" s="2">
        <v>3</v>
      </c>
      <c r="B6" s="2" t="s">
        <v>51</v>
      </c>
      <c r="C6" s="3">
        <v>5101.1828943078499</v>
      </c>
      <c r="D6" s="3">
        <v>5277.98451650488</v>
      </c>
    </row>
    <row r="7" spans="1:4">
      <c r="A7" s="2">
        <v>4</v>
      </c>
      <c r="B7" s="2" t="s">
        <v>53</v>
      </c>
      <c r="C7" s="3">
        <v>5138.8222222279401</v>
      </c>
      <c r="D7" s="3">
        <v>5380.5344117607701</v>
      </c>
    </row>
    <row r="8" spans="1:4">
      <c r="A8" s="2">
        <v>5</v>
      </c>
      <c r="B8" s="2" t="s">
        <v>33</v>
      </c>
      <c r="C8" s="3">
        <v>9977.2280773919701</v>
      </c>
      <c r="D8" s="3">
        <v>9819.0330580145092</v>
      </c>
    </row>
    <row r="10" spans="1:4">
      <c r="A10" s="1" t="s">
        <v>173</v>
      </c>
    </row>
    <row r="11" spans="1:4">
      <c r="A11" s="2" t="s">
        <v>170</v>
      </c>
      <c r="B11" s="2" t="s">
        <v>49</v>
      </c>
      <c r="C11" s="2" t="s">
        <v>171</v>
      </c>
      <c r="D11" s="2" t="s">
        <v>172</v>
      </c>
    </row>
    <row r="12" spans="1:4">
      <c r="A12" s="2">
        <v>1</v>
      </c>
      <c r="B12" s="2" t="s">
        <v>37</v>
      </c>
      <c r="C12" s="4">
        <v>7.0928571428571399</v>
      </c>
      <c r="D12" s="4">
        <v>7.0225806451612902</v>
      </c>
    </row>
    <row r="13" spans="1:4">
      <c r="A13" s="2">
        <v>2</v>
      </c>
      <c r="B13" s="2" t="s">
        <v>0</v>
      </c>
      <c r="C13" s="4">
        <v>5.6785714285714297</v>
      </c>
      <c r="D13" s="4">
        <v>6.3774193548387101</v>
      </c>
    </row>
    <row r="14" spans="1:4">
      <c r="A14" s="2">
        <v>3</v>
      </c>
      <c r="B14" s="2" t="s">
        <v>51</v>
      </c>
      <c r="C14" s="4">
        <v>6.4</v>
      </c>
      <c r="D14" s="4">
        <v>6.8774193548387101</v>
      </c>
    </row>
    <row r="15" spans="1:4">
      <c r="A15" s="2">
        <v>4</v>
      </c>
      <c r="B15" s="2" t="s">
        <v>53</v>
      </c>
      <c r="C15" s="4">
        <v>6.3607142857142902</v>
      </c>
      <c r="D15" s="4">
        <v>6.7677419354838699</v>
      </c>
    </row>
    <row r="16" spans="1:4">
      <c r="A16" s="2">
        <v>5</v>
      </c>
      <c r="B16" s="2" t="s">
        <v>33</v>
      </c>
      <c r="C16" s="4">
        <v>6.3892857142857098</v>
      </c>
      <c r="D16" s="4">
        <v>6.4354838709677402</v>
      </c>
    </row>
    <row r="18" spans="1:4">
      <c r="A18" s="1" t="s">
        <v>174</v>
      </c>
    </row>
    <row r="19" spans="1:4">
      <c r="A19" s="2" t="s">
        <v>170</v>
      </c>
      <c r="B19" s="2" t="s">
        <v>49</v>
      </c>
      <c r="C19" s="2" t="s">
        <v>175</v>
      </c>
      <c r="D19" s="2" t="s">
        <v>176</v>
      </c>
    </row>
    <row r="20" spans="1:4">
      <c r="A20" s="2">
        <v>1</v>
      </c>
      <c r="B20" s="2" t="s">
        <v>37</v>
      </c>
      <c r="C20" s="4">
        <v>5.8582595881256996</v>
      </c>
      <c r="D20" s="4"/>
    </row>
    <row r="21" spans="1:4">
      <c r="A21" s="2">
        <v>2</v>
      </c>
      <c r="B21" s="2" t="s">
        <v>0</v>
      </c>
      <c r="C21" s="4">
        <v>5.6389780418947799</v>
      </c>
      <c r="D21" s="4"/>
    </row>
    <row r="22" spans="1:4">
      <c r="A22" s="2">
        <v>3</v>
      </c>
      <c r="B22" s="2" t="s">
        <v>51</v>
      </c>
      <c r="C22" s="4">
        <v>4.9736030163965497</v>
      </c>
      <c r="D22" s="4"/>
    </row>
    <row r="23" spans="1:4">
      <c r="A23" s="2">
        <v>4</v>
      </c>
      <c r="B23" s="2" t="s">
        <v>53</v>
      </c>
      <c r="C23" s="4">
        <v>5.0056241379310302</v>
      </c>
      <c r="D23" s="4"/>
    </row>
    <row r="24" spans="1:4">
      <c r="A24" s="2">
        <v>5</v>
      </c>
      <c r="B24" s="2" t="s">
        <v>33</v>
      </c>
      <c r="C24" s="4">
        <v>5.0282583333333299</v>
      </c>
      <c r="D24" s="4"/>
    </row>
    <row r="26" spans="1:4">
      <c r="A26" s="1" t="s">
        <v>177</v>
      </c>
    </row>
    <row r="27" spans="1:4">
      <c r="A27" s="2" t="s">
        <v>170</v>
      </c>
      <c r="B27" s="2" t="s">
        <v>49</v>
      </c>
      <c r="C27" s="2" t="s">
        <v>178</v>
      </c>
      <c r="D27" s="2" t="s">
        <v>179</v>
      </c>
    </row>
    <row r="28" spans="1:4">
      <c r="A28" s="2">
        <v>1</v>
      </c>
      <c r="B28" s="2" t="s">
        <v>37</v>
      </c>
      <c r="C28" s="4"/>
      <c r="D28" s="4"/>
    </row>
    <row r="29" spans="1:4">
      <c r="A29" s="2">
        <v>2</v>
      </c>
      <c r="B29" s="2" t="s">
        <v>0</v>
      </c>
      <c r="C29" s="5">
        <f>(C21-C13)/C13</f>
        <v>-6.9724202952590828E-3</v>
      </c>
      <c r="D29" s="4"/>
    </row>
    <row r="30" spans="1:4">
      <c r="A30" s="2">
        <v>3</v>
      </c>
      <c r="B30" s="2" t="s">
        <v>51</v>
      </c>
      <c r="C30" s="6">
        <f>(C22-C14)/C14</f>
        <v>-0.22287452868803917</v>
      </c>
      <c r="D30" s="4"/>
    </row>
    <row r="31" spans="1:4">
      <c r="A31" s="2">
        <v>4</v>
      </c>
      <c r="B31" s="2" t="s">
        <v>53</v>
      </c>
      <c r="C31" s="6">
        <f>(C23-C15)/C15</f>
        <v>-0.2130405622567729</v>
      </c>
      <c r="D31" s="4"/>
    </row>
    <row r="32" spans="1:4">
      <c r="A32" s="2">
        <v>5</v>
      </c>
      <c r="B32" s="2" t="s">
        <v>33</v>
      </c>
      <c r="C32" s="6">
        <f>(C24-C16)/C16</f>
        <v>-0.21301714179243522</v>
      </c>
      <c r="D32" s="4"/>
    </row>
  </sheetData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 Sheet</vt:lpstr>
      <vt:lpstr>Solar Report</vt:lpstr>
      <vt:lpstr>Remark</vt:lpstr>
      <vt:lpstr>Sheet1</vt:lpstr>
      <vt:lpstr>Target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Bhavesh Kumar Patel</dc:creator>
  <cp:lastModifiedBy>SMP Shift Electrical 02</cp:lastModifiedBy>
  <cp:lastPrinted>2020-02-25T04:31:00Z</cp:lastPrinted>
  <dcterms:created xsi:type="dcterms:W3CDTF">2019-12-20T05:03:00Z</dcterms:created>
  <dcterms:modified xsi:type="dcterms:W3CDTF">2021-07-06T15:39:20Z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