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 Tiwari\Desktop\"/>
    </mc:Choice>
  </mc:AlternateContent>
  <xr:revisionPtr revIDLastSave="0" documentId="8_{9E1B637B-6FAF-40C4-A850-C9D14A5C147A}" xr6:coauthVersionLast="47" xr6:coauthVersionMax="47" xr10:uidLastSave="{00000000-0000-0000-0000-000000000000}"/>
  <bookViews>
    <workbookView xWindow="-120" yWindow="-120" windowWidth="20730" windowHeight="11160" xr2:uid="{BDDECA2D-BA02-4CF3-A92E-FA0B7FB11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I4" i="1"/>
  <c r="H4" i="1"/>
  <c r="G4" i="1"/>
</calcChain>
</file>

<file path=xl/sharedStrings.xml><?xml version="1.0" encoding="utf-8"?>
<sst xmlns="http://schemas.openxmlformats.org/spreadsheetml/2006/main" count="48" uniqueCount="39">
  <si>
    <t>Jet-A</t>
  </si>
  <si>
    <t>Notes</t>
  </si>
  <si>
    <t>Fuel</t>
  </si>
  <si>
    <t>MFG Difficulty</t>
  </si>
  <si>
    <t>Easy</t>
  </si>
  <si>
    <t>- Flammable, anti-static</t>
  </si>
  <si>
    <t>Volume Required for 737-800 Energy Capacity
(m^3)</t>
  </si>
  <si>
    <t>Lithium-Ion Batteries</t>
  </si>
  <si>
    <t>SAF Biofuel</t>
  </si>
  <si>
    <t>Cost per MJ
(USD)</t>
  </si>
  <si>
    <t>- Kerosene based
- Current standard for commerical airliners
- Well-established production and delivery infrastructure
- Above desired pollution levels</t>
  </si>
  <si>
    <t>Specific Energy
(MJ/kg)</t>
  </si>
  <si>
    <t>Density
(kg/L)</t>
  </si>
  <si>
    <t>Liquid Hydrogen</t>
  </si>
  <si>
    <t>Storage Requirements</t>
  </si>
  <si>
    <r>
      <t>CO</t>
    </r>
    <r>
      <rPr>
        <b/>
        <sz val="11"/>
        <color theme="1"/>
        <rFont val="Calibri"/>
        <family val="2"/>
      </rPr>
      <t>₂</t>
    </r>
    <r>
      <rPr>
        <b/>
        <sz val="11"/>
        <color theme="1"/>
        <rFont val="Calibri"/>
        <family val="2"/>
        <scheme val="minor"/>
      </rPr>
      <t xml:space="preserve"> per Liter
(kg/L)</t>
    </r>
  </si>
  <si>
    <r>
      <t>CO</t>
    </r>
    <r>
      <rPr>
        <b/>
        <sz val="11"/>
        <color theme="1"/>
        <rFont val="Calibri"/>
        <family val="2"/>
      </rPr>
      <t>₂</t>
    </r>
    <r>
      <rPr>
        <b/>
        <sz val="11"/>
        <color theme="1"/>
        <rFont val="Calibri"/>
        <family val="2"/>
        <scheme val="minor"/>
      </rPr>
      <t xml:space="preserve"> Emissions per MJ
(kg/MJ)</t>
    </r>
  </si>
  <si>
    <t>Some fuel suggestions</t>
  </si>
  <si>
    <t>What other fuels should we consider?</t>
  </si>
  <si>
    <t>What other measurements could be important?</t>
  </si>
  <si>
    <t>Catalytic Hydrothermolysis Jet Fuel</t>
  </si>
  <si>
    <t>Biomass-to-Liquid Fuels</t>
  </si>
  <si>
    <t>Medium</t>
  </si>
  <si>
    <t>NO2 Emission per Liter (kg/L)</t>
  </si>
  <si>
    <t>NO2 Emission per MJ (kg/MJ)</t>
  </si>
  <si>
    <t>Flammable, anti-static,Temp controlled environment</t>
  </si>
  <si>
    <t>Flammable, anti-static</t>
  </si>
  <si>
    <t>-</t>
  </si>
  <si>
    <t>required Controlled environment and Damage protection</t>
  </si>
  <si>
    <t>moderate</t>
  </si>
  <si>
    <t xml:space="preserve">Crayogenic storage required </t>
  </si>
  <si>
    <t>Complex</t>
  </si>
  <si>
    <t>Fischer-Tropsch Synthetic Fuels</t>
  </si>
  <si>
    <t>High</t>
  </si>
  <si>
    <t>Current battery technology is not very useful according to aviation perspective</t>
  </si>
  <si>
    <t>A gaseous fuel that can be liquefied and used in aircraft. It has a very high specific energy and very low CO2 emissions. However, liquid hydrogen is expensive and its infrastructure is not yet well-developed.</t>
  </si>
  <si>
    <t>A synthetic fuel that is produced from biomass. It has a high specific energy and low CO2 emissions. However, CHJ is more difficult to produce than ATJ and its availability is limited.</t>
  </si>
  <si>
    <t>A synthetic fuel that is produced from biomass. It has a high specific energy and low CO2 emissions. However, BTL is more difficult to produce than ATJ or CHJ and its availability is limited</t>
  </si>
  <si>
    <t>A synthetic fuel that can be produced from a variety of feedstocks. It has a high specific energy and low CO2 emissions. However, it is more difficult to produce than HEFA and its availability is limited.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</si>
</sst>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2" fontId="0" fillId="4" borderId="1" xfId="0" applyNumberForma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sites/default/files/2015-07/documents/emission-factors_2014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11</xdr:row>
      <xdr:rowOff>19050</xdr:rowOff>
    </xdr:from>
    <xdr:to>
      <xdr:col>4</xdr:col>
      <xdr:colOff>485775</xdr:colOff>
      <xdr:row>17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B4F9BA-BFE8-50F0-C6F1-C9D321A2CBFE}"/>
            </a:ext>
          </a:extLst>
        </xdr:cNvPr>
        <xdr:cNvSpPr txBox="1"/>
      </xdr:nvSpPr>
      <xdr:spPr>
        <a:xfrm>
          <a:off x="1695450" y="5038725"/>
          <a:ext cx="2914650" cy="160972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How to Calculate Cost per MJ</a:t>
          </a:r>
        </a:p>
        <a:p>
          <a:r>
            <a:rPr lang="en-US" sz="1100"/>
            <a:t>1) 1 gallon of Jet-A =  6.5 lbf = 2.95 kg</a:t>
          </a:r>
        </a:p>
        <a:p>
          <a:r>
            <a:rPr lang="en-US" sz="1100"/>
            <a:t>2) 1 gallon of Jet-A = $2.73</a:t>
          </a:r>
        </a:p>
        <a:p>
          <a:r>
            <a:rPr lang="en-US" sz="1100"/>
            <a:t>3) Jet-A = $2.73 / (6.5 lbf / 2.95 kg)</a:t>
          </a:r>
          <a:r>
            <a:rPr lang="en-US" sz="1100" baseline="0"/>
            <a:t> = </a:t>
          </a:r>
          <a:r>
            <a:rPr lang="en-US" sz="1100"/>
            <a:t>$1.24/kg</a:t>
          </a:r>
        </a:p>
        <a:p>
          <a:r>
            <a:rPr lang="en-US" sz="1100"/>
            <a:t>4) Jet-A =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($1.24/kg)  / </a:t>
          </a:r>
          <a:r>
            <a:rPr lang="en-US" sz="1100"/>
            <a:t>42.8 MJ = </a:t>
          </a:r>
          <a:r>
            <a:rPr lang="en-US" sz="1100" b="1">
              <a:solidFill>
                <a:schemeClr val="accent6">
                  <a:lumMod val="75000"/>
                </a:schemeClr>
              </a:solidFill>
            </a:rPr>
            <a:t>$0.029/MJ</a:t>
          </a:r>
        </a:p>
      </xdr:txBody>
    </xdr:sp>
    <xdr:clientData/>
  </xdr:twoCellAnchor>
  <xdr:twoCellAnchor>
    <xdr:from>
      <xdr:col>1</xdr:col>
      <xdr:colOff>561975</xdr:colOff>
      <xdr:row>18</xdr:row>
      <xdr:rowOff>9525</xdr:rowOff>
    </xdr:from>
    <xdr:to>
      <xdr:col>4</xdr:col>
      <xdr:colOff>495300</xdr:colOff>
      <xdr:row>24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C63AA04-1C72-449B-B263-95B693366D16}"/>
            </a:ext>
          </a:extLst>
        </xdr:cNvPr>
        <xdr:cNvSpPr txBox="1"/>
      </xdr:nvSpPr>
      <xdr:spPr>
        <a:xfrm>
          <a:off x="1704975" y="6810375"/>
          <a:ext cx="2914650" cy="115252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Energy Required for Narrow-Body Aircraft</a:t>
          </a:r>
        </a:p>
        <a:p>
          <a:r>
            <a:rPr lang="en-US" sz="1100"/>
            <a:t>The current Boeing 737-800 has a fuel capacity of 6,875 gallons of Jet-A fuel. This equates to approximately </a:t>
          </a:r>
          <a:r>
            <a:rPr lang="en-US" sz="1100" b="1">
              <a:solidFill>
                <a:schemeClr val="accent1">
                  <a:lumMod val="75000"/>
                </a:schemeClr>
              </a:solidFill>
            </a:rPr>
            <a:t>867,529 MJ </a:t>
          </a:r>
          <a:r>
            <a:rPr lang="en-US" sz="1100"/>
            <a:t>of energy and takes approximately </a:t>
          </a:r>
          <a:r>
            <a:rPr lang="en-US" sz="1100" b="1">
              <a:solidFill>
                <a:schemeClr val="accent1">
                  <a:lumMod val="75000"/>
                </a:schemeClr>
              </a:solidFill>
            </a:rPr>
            <a:t>26 cubic</a:t>
          </a:r>
          <a:r>
            <a:rPr lang="en-US" sz="1100" b="1" baseline="0">
              <a:solidFill>
                <a:schemeClr val="accent1">
                  <a:lumMod val="75000"/>
                </a:schemeClr>
              </a:solidFill>
            </a:rPr>
            <a:t> meters </a:t>
          </a:r>
          <a:r>
            <a:rPr lang="en-US" sz="1100"/>
            <a:t>of storage space.</a:t>
          </a:r>
          <a:endParaRPr lang="en-US" sz="11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723899</xdr:colOff>
      <xdr:row>11</xdr:row>
      <xdr:rowOff>19049</xdr:rowOff>
    </xdr:from>
    <xdr:to>
      <xdr:col>6</xdr:col>
      <xdr:colOff>647699</xdr:colOff>
      <xdr:row>23</xdr:row>
      <xdr:rowOff>85725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588C5E-E200-457B-B049-FC637F1BEB73}"/>
            </a:ext>
          </a:extLst>
        </xdr:cNvPr>
        <xdr:cNvSpPr txBox="1"/>
      </xdr:nvSpPr>
      <xdr:spPr>
        <a:xfrm>
          <a:off x="4314824" y="3276599"/>
          <a:ext cx="2943225" cy="235267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Calculation of Emissions (CO₂)</a:t>
          </a:r>
        </a:p>
        <a:p>
          <a:r>
            <a:rPr lang="en-US" sz="1100"/>
            <a:t>Mass</a:t>
          </a:r>
          <a:r>
            <a:rPr lang="en-US" sz="1100" baseline="0"/>
            <a:t> Emissions = Mass fuel consumed * Emissions Factor.</a:t>
          </a:r>
        </a:p>
        <a:p>
          <a:r>
            <a:rPr lang="en-US" sz="1100" baseline="0"/>
            <a:t>A typical 737-800 narrow-body aircraft burns approximately 850 gal/hr of Jet-A with an emissions factor of around 3.1. </a:t>
          </a:r>
          <a:r>
            <a:rPr lang="en-US" sz="1100" u="sng" baseline="0"/>
            <a:t>If we assume a 3 hr flight:</a:t>
          </a:r>
        </a:p>
        <a:p>
          <a:r>
            <a:rPr lang="en-US" sz="1100" u="none" baseline="0"/>
            <a:t>1) 850 gal/hr * 3 hr = 2,550 gal</a:t>
          </a:r>
        </a:p>
        <a:p>
          <a:r>
            <a:rPr lang="en-US" sz="1100" u="none" baseline="0"/>
            <a:t>2) 2,550 gal * 6.5 lb/gal = 16,575 lbf = 7,518 kg</a:t>
          </a:r>
        </a:p>
        <a:p>
          <a:r>
            <a:rPr lang="en-US" sz="1100" u="none" baseline="0"/>
            <a:t>3) 7,518 kg * 3.10 = </a:t>
          </a:r>
          <a:r>
            <a:rPr lang="en-US" sz="1100" b="1" u="none" baseline="0">
              <a:solidFill>
                <a:schemeClr val="accent6">
                  <a:lumMod val="75000"/>
                </a:schemeClr>
              </a:solidFill>
            </a:rPr>
            <a:t>23,305 kg CO₂ emissions</a:t>
          </a:r>
        </a:p>
        <a:p>
          <a:r>
            <a:rPr lang="en-US" sz="1100" b="0" i="1" u="none" baseline="0">
              <a:solidFill>
                <a:sysClr val="windowText" lastClr="000000"/>
              </a:solidFill>
            </a:rPr>
            <a:t>See: </a:t>
          </a:r>
          <a:r>
            <a:rPr lang="en-US" sz="1100" b="0" i="1" u="sng" baseline="0">
              <a:solidFill>
                <a:schemeClr val="accent1"/>
              </a:solidFill>
            </a:rPr>
            <a:t>https://www.epa.gov/sites/default/files/2015-07/documents/emission-factors_2014.pdf</a:t>
          </a:r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6C77-9606-4512-8138-F90528AD3376}">
  <dimension ref="A1:N17"/>
  <sheetViews>
    <sheetView tabSelected="1" zoomScale="85" zoomScaleNormal="85" workbookViewId="0">
      <selection activeCell="N8" sqref="N8"/>
    </sheetView>
  </sheetViews>
  <sheetFormatPr defaultColWidth="9.140625" defaultRowHeight="15" x14ac:dyDescent="0.25"/>
  <cols>
    <col min="1" max="1" width="17.140625" style="1" customWidth="1"/>
    <col min="2" max="2" width="22.140625" style="2" customWidth="1"/>
    <col min="3" max="4" width="15.42578125" style="2" customWidth="1"/>
    <col min="5" max="5" width="22.28515625" style="1" bestFit="1" customWidth="1"/>
    <col min="6" max="6" width="23" style="2" customWidth="1"/>
    <col min="7" max="7" width="11.5703125" style="1" bestFit="1" customWidth="1"/>
    <col min="8" max="8" width="24.28515625" style="1" customWidth="1"/>
    <col min="9" max="9" width="12.42578125" style="1" bestFit="1" customWidth="1"/>
    <col min="10" max="11" width="10.5703125" style="1" customWidth="1"/>
    <col min="12" max="12" width="11.28515625" style="1" customWidth="1"/>
    <col min="13" max="13" width="54" style="1" customWidth="1"/>
    <col min="14" max="16384" width="9.140625" style="1"/>
  </cols>
  <sheetData>
    <row r="1" spans="1:14" ht="51.75" customHeight="1" x14ac:dyDescent="0.25">
      <c r="K1" s="6" t="s">
        <v>19</v>
      </c>
      <c r="L1" s="6"/>
    </row>
    <row r="2" spans="1:14" ht="15.75" customHeight="1" x14ac:dyDescent="0.25">
      <c r="K2" s="8"/>
      <c r="L2" s="8"/>
    </row>
    <row r="3" spans="1:14" s="3" customFormat="1" ht="60" x14ac:dyDescent="0.25">
      <c r="B3" s="20" t="s">
        <v>2</v>
      </c>
      <c r="C3" s="20" t="s">
        <v>12</v>
      </c>
      <c r="D3" s="20" t="s">
        <v>11</v>
      </c>
      <c r="E3" s="20" t="s">
        <v>14</v>
      </c>
      <c r="F3" s="20" t="s">
        <v>3</v>
      </c>
      <c r="G3" s="20" t="s">
        <v>9</v>
      </c>
      <c r="H3" s="20" t="s">
        <v>6</v>
      </c>
      <c r="I3" s="20" t="s">
        <v>15</v>
      </c>
      <c r="J3" s="20" t="s">
        <v>16</v>
      </c>
      <c r="K3" s="21" t="s">
        <v>23</v>
      </c>
      <c r="L3" s="21" t="s">
        <v>24</v>
      </c>
      <c r="M3" s="22" t="s">
        <v>1</v>
      </c>
    </row>
    <row r="4" spans="1:14" ht="60" x14ac:dyDescent="0.25">
      <c r="B4" s="15" t="s">
        <v>0</v>
      </c>
      <c r="C4" s="15">
        <v>0.77900000000000003</v>
      </c>
      <c r="D4" s="15">
        <v>42.8</v>
      </c>
      <c r="E4" s="23" t="s">
        <v>5</v>
      </c>
      <c r="F4" s="15" t="s">
        <v>4</v>
      </c>
      <c r="G4" s="17">
        <f>2.73/(6.5/2.95)/42.8</f>
        <v>2.8948598130841125E-2</v>
      </c>
      <c r="H4" s="18">
        <f>((867529/D4)/C4)*0.001</f>
        <v>26.01972934387485</v>
      </c>
      <c r="I4" s="18">
        <f>9.75/3.7854</f>
        <v>2.5756855286099221</v>
      </c>
      <c r="J4" s="19">
        <f>I4/(D4*C4)</f>
        <v>7.725233430740111E-2</v>
      </c>
      <c r="K4" s="18">
        <v>0.01</v>
      </c>
      <c r="L4" s="16">
        <v>2.2000000000000001E-4</v>
      </c>
      <c r="M4" s="23" t="s">
        <v>10</v>
      </c>
    </row>
    <row r="5" spans="1:14" ht="45" x14ac:dyDescent="0.25">
      <c r="A5" s="8" t="s">
        <v>17</v>
      </c>
      <c r="B5" s="14" t="s">
        <v>7</v>
      </c>
      <c r="C5" s="9" t="s">
        <v>27</v>
      </c>
      <c r="D5" s="15">
        <v>175</v>
      </c>
      <c r="E5" s="16" t="s">
        <v>28</v>
      </c>
      <c r="F5" s="15" t="s">
        <v>29</v>
      </c>
      <c r="G5" s="17">
        <v>41.66</v>
      </c>
      <c r="H5" s="18" t="s">
        <v>27</v>
      </c>
      <c r="I5" s="18" t="s">
        <v>27</v>
      </c>
      <c r="J5" s="19" t="s">
        <v>27</v>
      </c>
      <c r="K5" s="18" t="s">
        <v>27</v>
      </c>
      <c r="L5" s="15" t="s">
        <v>27</v>
      </c>
      <c r="M5" s="16" t="s">
        <v>34</v>
      </c>
    </row>
    <row r="6" spans="1:14" x14ac:dyDescent="0.25">
      <c r="A6" s="8"/>
      <c r="B6" s="14" t="s">
        <v>8</v>
      </c>
      <c r="C6" s="9">
        <v>0.82499999999999996</v>
      </c>
      <c r="D6" s="9">
        <v>34</v>
      </c>
      <c r="E6" s="10" t="s">
        <v>26</v>
      </c>
      <c r="F6" s="9" t="s">
        <v>4</v>
      </c>
      <c r="G6" s="11">
        <v>0.17799999999999999</v>
      </c>
      <c r="H6" s="12">
        <v>30.927</v>
      </c>
      <c r="I6" s="12">
        <v>2.2000000000000002</v>
      </c>
      <c r="J6" s="13">
        <v>0.05</v>
      </c>
      <c r="K6" s="12">
        <v>0</v>
      </c>
      <c r="L6" s="10">
        <v>0</v>
      </c>
      <c r="M6" s="10"/>
      <c r="N6" s="7"/>
    </row>
    <row r="7" spans="1:14" ht="60" x14ac:dyDescent="0.25">
      <c r="A7" s="8"/>
      <c r="B7" s="14" t="s">
        <v>13</v>
      </c>
      <c r="C7" s="15">
        <v>9.5000000000000001E-2</v>
      </c>
      <c r="D7" s="15">
        <v>131</v>
      </c>
      <c r="E7" s="16" t="s">
        <v>30</v>
      </c>
      <c r="F7" s="15" t="s">
        <v>31</v>
      </c>
      <c r="G7" s="17">
        <v>0.08</v>
      </c>
      <c r="H7" s="18">
        <v>69.7</v>
      </c>
      <c r="I7" s="18">
        <v>0.16</v>
      </c>
      <c r="J7" s="19">
        <v>1.1000000000000001E-3</v>
      </c>
      <c r="K7" s="18">
        <v>0</v>
      </c>
      <c r="L7" s="16">
        <v>0</v>
      </c>
      <c r="M7" s="16" t="s">
        <v>35</v>
      </c>
    </row>
    <row r="8" spans="1:14" ht="60" x14ac:dyDescent="0.25">
      <c r="A8" s="8" t="s">
        <v>18</v>
      </c>
      <c r="B8" s="24" t="s">
        <v>20</v>
      </c>
      <c r="C8" s="15">
        <v>0.8</v>
      </c>
      <c r="D8" s="15">
        <v>41.25</v>
      </c>
      <c r="E8" s="16" t="s">
        <v>25</v>
      </c>
      <c r="F8" s="15" t="s">
        <v>22</v>
      </c>
      <c r="G8" s="17">
        <v>3.39E-2</v>
      </c>
      <c r="H8" s="18">
        <v>21.17</v>
      </c>
      <c r="I8" s="18">
        <v>2.4</v>
      </c>
      <c r="J8" s="19">
        <v>5.5E-2</v>
      </c>
      <c r="K8" s="18">
        <v>1.2E-2</v>
      </c>
      <c r="L8" s="16">
        <v>2.5999999999999998E-4</v>
      </c>
      <c r="M8" s="16" t="s">
        <v>36</v>
      </c>
    </row>
    <row r="9" spans="1:14" ht="60" x14ac:dyDescent="0.25">
      <c r="A9" s="8"/>
      <c r="B9" s="24" t="s">
        <v>21</v>
      </c>
      <c r="C9" s="15">
        <v>0.79</v>
      </c>
      <c r="D9" s="15">
        <v>42.5</v>
      </c>
      <c r="E9" s="16" t="s">
        <v>25</v>
      </c>
      <c r="F9" s="15" t="s">
        <v>22</v>
      </c>
      <c r="G9" s="17">
        <v>3.2000000000000001E-2</v>
      </c>
      <c r="H9" s="18">
        <v>20.41</v>
      </c>
      <c r="I9" s="18">
        <v>2.2999999999999998</v>
      </c>
      <c r="J9" s="19">
        <v>5.2999999999999999E-2</v>
      </c>
      <c r="K9" s="18">
        <v>1.0999999999999999E-2</v>
      </c>
      <c r="L9" s="16">
        <v>2.5000000000000001E-4</v>
      </c>
      <c r="M9" s="16" t="s">
        <v>37</v>
      </c>
    </row>
    <row r="10" spans="1:14" ht="60" x14ac:dyDescent="0.25">
      <c r="A10" s="8"/>
      <c r="B10" s="24" t="s">
        <v>32</v>
      </c>
      <c r="C10" s="15">
        <v>0.79</v>
      </c>
      <c r="D10" s="15">
        <v>42.5</v>
      </c>
      <c r="E10" s="16" t="s">
        <v>25</v>
      </c>
      <c r="F10" s="15" t="s">
        <v>33</v>
      </c>
      <c r="G10" s="17">
        <v>3.2000000000000001E-2</v>
      </c>
      <c r="H10" s="18">
        <v>20.414999999999999</v>
      </c>
      <c r="I10" s="18">
        <v>2.2999999999999998</v>
      </c>
      <c r="J10" s="19">
        <v>5.3999999999999999E-2</v>
      </c>
      <c r="K10" s="18">
        <v>1.0999999999999999E-2</v>
      </c>
      <c r="L10" s="16">
        <v>2.3000000000000001E-4</v>
      </c>
      <c r="M10" s="16" t="s">
        <v>38</v>
      </c>
    </row>
    <row r="11" spans="1:14" x14ac:dyDescent="0.25">
      <c r="G11" s="4"/>
      <c r="H11" s="5"/>
      <c r="I11" s="5"/>
      <c r="J11" s="5"/>
      <c r="K11" s="5"/>
    </row>
    <row r="12" spans="1:14" x14ac:dyDescent="0.25">
      <c r="G12" s="4"/>
      <c r="H12" s="5"/>
      <c r="I12" s="5"/>
      <c r="J12" s="5"/>
      <c r="K12" s="5"/>
    </row>
    <row r="13" spans="1:14" x14ac:dyDescent="0.25">
      <c r="H13" s="5"/>
      <c r="I13" s="5"/>
      <c r="J13" s="5"/>
      <c r="K13" s="5"/>
    </row>
    <row r="14" spans="1:14" x14ac:dyDescent="0.25">
      <c r="H14" s="5"/>
      <c r="I14" s="5"/>
      <c r="J14" s="5"/>
      <c r="K14" s="5"/>
    </row>
    <row r="15" spans="1:14" x14ac:dyDescent="0.25">
      <c r="H15" s="2"/>
      <c r="I15" s="2"/>
      <c r="J15" s="2"/>
      <c r="K15" s="2"/>
    </row>
    <row r="16" spans="1:14" x14ac:dyDescent="0.25">
      <c r="H16" s="2"/>
      <c r="I16" s="2"/>
      <c r="J16" s="2"/>
      <c r="K16" s="2"/>
    </row>
    <row r="17" spans="8:11" x14ac:dyDescent="0.25">
      <c r="H17" s="2"/>
      <c r="I17" s="2"/>
      <c r="J17" s="2"/>
      <c r="K17" s="2"/>
    </row>
  </sheetData>
  <mergeCells count="3">
    <mergeCell ref="A5:A7"/>
    <mergeCell ref="A8:A10"/>
    <mergeCell ref="K1:L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Convergent Dynamics LLC</dc:creator>
  <cp:lastModifiedBy>Karan Tiwari</cp:lastModifiedBy>
  <dcterms:created xsi:type="dcterms:W3CDTF">2022-12-18T07:25:04Z</dcterms:created>
  <dcterms:modified xsi:type="dcterms:W3CDTF">2023-07-29T16:35:34Z</dcterms:modified>
</cp:coreProperties>
</file>