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 planet\IDEAs\Temperature gun\Calibration\"/>
    </mc:Choice>
  </mc:AlternateContent>
  <xr:revisionPtr revIDLastSave="0" documentId="13_ncr:1_{3C129C79-3259-4EC9-8425-AC4E26AE04F5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2" r:id="rId2"/>
    <sheet name="Readings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P8" i="5" s="1"/>
  <c r="O9" i="5"/>
  <c r="O10" i="5"/>
  <c r="O11" i="5"/>
  <c r="O12" i="5"/>
  <c r="O13" i="5"/>
  <c r="P13" i="5" s="1"/>
  <c r="O14" i="5"/>
  <c r="O15" i="5"/>
  <c r="P15" i="5" s="1"/>
  <c r="O16" i="5"/>
  <c r="O17" i="5"/>
  <c r="O18" i="5"/>
  <c r="O19" i="5"/>
  <c r="O20" i="5"/>
  <c r="O21" i="5"/>
  <c r="O22" i="5"/>
  <c r="O23" i="5"/>
  <c r="O24" i="5"/>
  <c r="P24" i="5" s="1"/>
  <c r="O25" i="5"/>
  <c r="P25" i="5" s="1"/>
  <c r="O26" i="5"/>
  <c r="O27" i="5"/>
  <c r="P27" i="5" s="1"/>
  <c r="O28" i="5"/>
  <c r="O29" i="5"/>
  <c r="O30" i="5"/>
  <c r="O31" i="5"/>
  <c r="O32" i="5"/>
  <c r="P32" i="5" s="1"/>
  <c r="O33" i="5"/>
  <c r="O34" i="5"/>
  <c r="O35" i="5"/>
  <c r="O36" i="5"/>
  <c r="P36" i="5" s="1"/>
  <c r="O37" i="5"/>
  <c r="P37" i="5" s="1"/>
  <c r="O38" i="5"/>
  <c r="O39" i="5"/>
  <c r="P39" i="5" s="1"/>
  <c r="O40" i="5"/>
  <c r="O41" i="5"/>
  <c r="O42" i="5"/>
  <c r="O43" i="5"/>
  <c r="P43" i="5" s="1"/>
  <c r="O44" i="5"/>
  <c r="O45" i="5"/>
  <c r="O46" i="5"/>
  <c r="O47" i="5"/>
  <c r="O48" i="5"/>
  <c r="P48" i="5" s="1"/>
  <c r="O49" i="5"/>
  <c r="P49" i="5" s="1"/>
  <c r="O50" i="5"/>
  <c r="P50" i="5" s="1"/>
  <c r="O51" i="5"/>
  <c r="P51" i="5" s="1"/>
  <c r="O52" i="5"/>
  <c r="O53" i="5"/>
  <c r="O54" i="5"/>
  <c r="P54" i="5" s="1"/>
  <c r="O55" i="5"/>
  <c r="P55" i="5" s="1"/>
  <c r="O56" i="5"/>
  <c r="O57" i="5"/>
  <c r="P57" i="5" s="1"/>
  <c r="O58" i="5"/>
  <c r="O59" i="5"/>
  <c r="O60" i="5"/>
  <c r="O61" i="5"/>
  <c r="P61" i="5" s="1"/>
  <c r="O62" i="5"/>
  <c r="P62" i="5" s="1"/>
  <c r="O63" i="5"/>
  <c r="P63" i="5" s="1"/>
  <c r="O64" i="5"/>
  <c r="O65" i="5"/>
  <c r="O66" i="5"/>
  <c r="P66" i="5" s="1"/>
  <c r="O67" i="5"/>
  <c r="P67" i="5" s="1"/>
  <c r="O68" i="5"/>
  <c r="O69" i="5"/>
  <c r="P69" i="5" s="1"/>
  <c r="O70" i="5"/>
  <c r="O71" i="5"/>
  <c r="O72" i="5"/>
  <c r="P72" i="5" s="1"/>
  <c r="O73" i="5"/>
  <c r="O74" i="5"/>
  <c r="O4" i="5"/>
  <c r="J5" i="5"/>
  <c r="J6" i="5"/>
  <c r="K6" i="5" s="1"/>
  <c r="J7" i="5"/>
  <c r="J8" i="5"/>
  <c r="J9" i="5"/>
  <c r="J10" i="5"/>
  <c r="K10" i="5" s="1"/>
  <c r="J11" i="5"/>
  <c r="J12" i="5"/>
  <c r="J13" i="5"/>
  <c r="J14" i="5"/>
  <c r="J15" i="5"/>
  <c r="J16" i="5"/>
  <c r="J17" i="5"/>
  <c r="J18" i="5"/>
  <c r="K18" i="5" s="1"/>
  <c r="J19" i="5"/>
  <c r="J20" i="5"/>
  <c r="K20" i="5" s="1"/>
  <c r="J21" i="5"/>
  <c r="J22" i="5"/>
  <c r="K22" i="5" s="1"/>
  <c r="J23" i="5"/>
  <c r="J24" i="5"/>
  <c r="J25" i="5"/>
  <c r="J26" i="5"/>
  <c r="J27" i="5"/>
  <c r="J28" i="5"/>
  <c r="K28" i="5" s="1"/>
  <c r="J29" i="5"/>
  <c r="K29" i="5" s="1"/>
  <c r="J30" i="5"/>
  <c r="J31" i="5"/>
  <c r="K31" i="5" s="1"/>
  <c r="J32" i="5"/>
  <c r="K32" i="5" s="1"/>
  <c r="J33" i="5"/>
  <c r="J34" i="5"/>
  <c r="K34" i="5" s="1"/>
  <c r="J35" i="5"/>
  <c r="J36" i="5"/>
  <c r="J37" i="5"/>
  <c r="J38" i="5"/>
  <c r="J39" i="5"/>
  <c r="J40" i="5"/>
  <c r="J41" i="5"/>
  <c r="K41" i="5" s="1"/>
  <c r="J42" i="5"/>
  <c r="J43" i="5"/>
  <c r="K43" i="5" s="1"/>
  <c r="J44" i="5"/>
  <c r="K44" i="5" s="1"/>
  <c r="J45" i="5"/>
  <c r="J46" i="5"/>
  <c r="K46" i="5" s="1"/>
  <c r="J47" i="5"/>
  <c r="J48" i="5"/>
  <c r="J49" i="5"/>
  <c r="J50" i="5"/>
  <c r="J51" i="5"/>
  <c r="K51" i="5" s="1"/>
  <c r="J52" i="5"/>
  <c r="J53" i="5"/>
  <c r="K53" i="5" s="1"/>
  <c r="J54" i="5"/>
  <c r="J55" i="5"/>
  <c r="K55" i="5" s="1"/>
  <c r="J56" i="5"/>
  <c r="J57" i="5"/>
  <c r="K57" i="5" s="1"/>
  <c r="J58" i="5"/>
  <c r="K58" i="5" s="1"/>
  <c r="J59" i="5"/>
  <c r="K59" i="5" s="1"/>
  <c r="J60" i="5"/>
  <c r="J61" i="5"/>
  <c r="J62" i="5"/>
  <c r="J63" i="5"/>
  <c r="J64" i="5"/>
  <c r="K64" i="5" s="1"/>
  <c r="J65" i="5"/>
  <c r="J66" i="5"/>
  <c r="K66" i="5" s="1"/>
  <c r="J67" i="5"/>
  <c r="J68" i="5"/>
  <c r="J69" i="5"/>
  <c r="K69" i="5" s="1"/>
  <c r="J70" i="5"/>
  <c r="K70" i="5" s="1"/>
  <c r="J71" i="5"/>
  <c r="J72" i="5"/>
  <c r="J73" i="5"/>
  <c r="J74" i="5"/>
  <c r="J4" i="5"/>
  <c r="K4" i="5" s="1"/>
  <c r="E5" i="5"/>
  <c r="E6" i="5"/>
  <c r="E7" i="5"/>
  <c r="E8" i="5"/>
  <c r="E9" i="5"/>
  <c r="E10" i="5"/>
  <c r="E11" i="5"/>
  <c r="E12" i="5"/>
  <c r="E13" i="5"/>
  <c r="F13" i="5" s="1"/>
  <c r="E14" i="5"/>
  <c r="F14" i="5" s="1"/>
  <c r="E15" i="5"/>
  <c r="F15" i="5" s="1"/>
  <c r="E16" i="5"/>
  <c r="E17" i="5"/>
  <c r="F17" i="5" s="1"/>
  <c r="E18" i="5"/>
  <c r="E19" i="5"/>
  <c r="E20" i="5"/>
  <c r="E21" i="5"/>
  <c r="E22" i="5"/>
  <c r="E23" i="5"/>
  <c r="E24" i="5"/>
  <c r="E25" i="5"/>
  <c r="E26" i="5"/>
  <c r="F26" i="5" s="1"/>
  <c r="E27" i="5"/>
  <c r="E28" i="5"/>
  <c r="E29" i="5"/>
  <c r="E30" i="5"/>
  <c r="E31" i="5"/>
  <c r="E32" i="5"/>
  <c r="E33" i="5"/>
  <c r="E34" i="5"/>
  <c r="E35" i="5"/>
  <c r="E36" i="5"/>
  <c r="E37" i="5"/>
  <c r="F37" i="5" s="1"/>
  <c r="E38" i="5"/>
  <c r="F38" i="5" s="1"/>
  <c r="E39" i="5"/>
  <c r="F39" i="5" s="1"/>
  <c r="E40" i="5"/>
  <c r="E41" i="5"/>
  <c r="F41" i="5" s="1"/>
  <c r="E42" i="5"/>
  <c r="E43" i="5"/>
  <c r="E44" i="5"/>
  <c r="E45" i="5"/>
  <c r="E46" i="5"/>
  <c r="E47" i="5"/>
  <c r="E48" i="5"/>
  <c r="E49" i="5"/>
  <c r="F49" i="5" s="1"/>
  <c r="E50" i="5"/>
  <c r="F50" i="5" s="1"/>
  <c r="E51" i="5"/>
  <c r="F51" i="5" s="1"/>
  <c r="E52" i="5"/>
  <c r="E53" i="5"/>
  <c r="F53" i="5" s="1"/>
  <c r="E54" i="5"/>
  <c r="E55" i="5"/>
  <c r="E56" i="5"/>
  <c r="E57" i="5"/>
  <c r="E58" i="5"/>
  <c r="E59" i="5"/>
  <c r="E60" i="5"/>
  <c r="E61" i="5"/>
  <c r="F61" i="5" s="1"/>
  <c r="E62" i="5"/>
  <c r="F62" i="5" s="1"/>
  <c r="E63" i="5"/>
  <c r="F63" i="5" s="1"/>
  <c r="E64" i="5"/>
  <c r="E65" i="5"/>
  <c r="E66" i="5"/>
  <c r="F66" i="5" s="1"/>
  <c r="E67" i="5"/>
  <c r="F67" i="5" s="1"/>
  <c r="E68" i="5"/>
  <c r="F68" i="5" s="1"/>
  <c r="E69" i="5"/>
  <c r="E70" i="5"/>
  <c r="E71" i="5"/>
  <c r="E72" i="5"/>
  <c r="E73" i="5"/>
  <c r="E74" i="5"/>
  <c r="F74" i="5" s="1"/>
  <c r="E4" i="5"/>
  <c r="F4" i="5" s="1"/>
  <c r="S74" i="5"/>
  <c r="V74" i="5" s="1"/>
  <c r="W74" i="5" s="1"/>
  <c r="P74" i="5"/>
  <c r="K74" i="5"/>
  <c r="S73" i="5"/>
  <c r="T73" i="5" s="1"/>
  <c r="P73" i="5"/>
  <c r="K73" i="5"/>
  <c r="F73" i="5"/>
  <c r="W72" i="5"/>
  <c r="V72" i="5"/>
  <c r="S72" i="5"/>
  <c r="T72" i="5" s="1"/>
  <c r="K72" i="5"/>
  <c r="F72" i="5"/>
  <c r="W71" i="5"/>
  <c r="V71" i="5"/>
  <c r="T71" i="5"/>
  <c r="S71" i="5"/>
  <c r="P71" i="5"/>
  <c r="K71" i="5"/>
  <c r="F71" i="5"/>
  <c r="T70" i="5"/>
  <c r="S70" i="5"/>
  <c r="V70" i="5" s="1"/>
  <c r="W70" i="5" s="1"/>
  <c r="P70" i="5"/>
  <c r="F70" i="5"/>
  <c r="V69" i="5"/>
  <c r="W69" i="5" s="1"/>
  <c r="T69" i="5"/>
  <c r="S69" i="5"/>
  <c r="F69" i="5"/>
  <c r="S68" i="5"/>
  <c r="V68" i="5" s="1"/>
  <c r="W68" i="5" s="1"/>
  <c r="P68" i="5"/>
  <c r="K68" i="5"/>
  <c r="S67" i="5"/>
  <c r="T67" i="5" s="1"/>
  <c r="K67" i="5"/>
  <c r="W66" i="5"/>
  <c r="V66" i="5"/>
  <c r="S66" i="5"/>
  <c r="T66" i="5" s="1"/>
  <c r="W65" i="5"/>
  <c r="V65" i="5"/>
  <c r="T65" i="5"/>
  <c r="S65" i="5"/>
  <c r="P65" i="5"/>
  <c r="K65" i="5"/>
  <c r="F65" i="5"/>
  <c r="T64" i="5"/>
  <c r="S64" i="5"/>
  <c r="V64" i="5" s="1"/>
  <c r="W64" i="5" s="1"/>
  <c r="P64" i="5"/>
  <c r="F64" i="5"/>
  <c r="V63" i="5"/>
  <c r="W63" i="5" s="1"/>
  <c r="T63" i="5"/>
  <c r="S63" i="5"/>
  <c r="K63" i="5"/>
  <c r="S62" i="5"/>
  <c r="V62" i="5" s="1"/>
  <c r="W62" i="5" s="1"/>
  <c r="K62" i="5"/>
  <c r="S61" i="5"/>
  <c r="T61" i="5" s="1"/>
  <c r="K61" i="5"/>
  <c r="W60" i="5"/>
  <c r="V60" i="5"/>
  <c r="S60" i="5"/>
  <c r="T60" i="5" s="1"/>
  <c r="P60" i="5"/>
  <c r="K60" i="5"/>
  <c r="F60" i="5"/>
  <c r="W59" i="5"/>
  <c r="V59" i="5"/>
  <c r="T59" i="5"/>
  <c r="S59" i="5"/>
  <c r="P59" i="5"/>
  <c r="F59" i="5"/>
  <c r="T58" i="5"/>
  <c r="S58" i="5"/>
  <c r="V58" i="5" s="1"/>
  <c r="W58" i="5" s="1"/>
  <c r="P58" i="5"/>
  <c r="F58" i="5"/>
  <c r="V57" i="5"/>
  <c r="W57" i="5" s="1"/>
  <c r="T57" i="5"/>
  <c r="S57" i="5"/>
  <c r="F57" i="5"/>
  <c r="S56" i="5"/>
  <c r="V56" i="5" s="1"/>
  <c r="W56" i="5" s="1"/>
  <c r="P56" i="5"/>
  <c r="K56" i="5"/>
  <c r="F56" i="5"/>
  <c r="S55" i="5"/>
  <c r="T55" i="5" s="1"/>
  <c r="F55" i="5"/>
  <c r="W54" i="5"/>
  <c r="V54" i="5"/>
  <c r="S54" i="5"/>
  <c r="T54" i="5" s="1"/>
  <c r="K54" i="5"/>
  <c r="F54" i="5"/>
  <c r="W53" i="5"/>
  <c r="V53" i="5"/>
  <c r="T53" i="5"/>
  <c r="S53" i="5"/>
  <c r="P53" i="5"/>
  <c r="T52" i="5"/>
  <c r="S52" i="5"/>
  <c r="V52" i="5" s="1"/>
  <c r="W52" i="5" s="1"/>
  <c r="P52" i="5"/>
  <c r="K52" i="5"/>
  <c r="F52" i="5"/>
  <c r="V51" i="5"/>
  <c r="W51" i="5" s="1"/>
  <c r="T51" i="5"/>
  <c r="S51" i="5"/>
  <c r="S50" i="5"/>
  <c r="V50" i="5" s="1"/>
  <c r="W50" i="5" s="1"/>
  <c r="K50" i="5"/>
  <c r="S49" i="5"/>
  <c r="T49" i="5" s="1"/>
  <c r="K49" i="5"/>
  <c r="V48" i="5"/>
  <c r="W48" i="5" s="1"/>
  <c r="S48" i="5"/>
  <c r="T48" i="5" s="1"/>
  <c r="K48" i="5"/>
  <c r="F48" i="5"/>
  <c r="W47" i="5"/>
  <c r="V47" i="5"/>
  <c r="S47" i="5"/>
  <c r="T47" i="5" s="1"/>
  <c r="P47" i="5"/>
  <c r="K47" i="5"/>
  <c r="F47" i="5"/>
  <c r="T46" i="5"/>
  <c r="S46" i="5"/>
  <c r="V46" i="5" s="1"/>
  <c r="W46" i="5" s="1"/>
  <c r="P46" i="5"/>
  <c r="F46" i="5"/>
  <c r="V45" i="5"/>
  <c r="W45" i="5" s="1"/>
  <c r="T45" i="5"/>
  <c r="S45" i="5"/>
  <c r="P45" i="5"/>
  <c r="K45" i="5"/>
  <c r="F45" i="5"/>
  <c r="V44" i="5"/>
  <c r="W44" i="5" s="1"/>
  <c r="S44" i="5"/>
  <c r="T44" i="5" s="1"/>
  <c r="P44" i="5"/>
  <c r="F44" i="5"/>
  <c r="S43" i="5"/>
  <c r="T43" i="5" s="1"/>
  <c r="F43" i="5"/>
  <c r="V42" i="5"/>
  <c r="W42" i="5" s="1"/>
  <c r="S42" i="5"/>
  <c r="T42" i="5" s="1"/>
  <c r="P42" i="5"/>
  <c r="K42" i="5"/>
  <c r="F42" i="5"/>
  <c r="W41" i="5"/>
  <c r="V41" i="5"/>
  <c r="S41" i="5"/>
  <c r="T41" i="5" s="1"/>
  <c r="P41" i="5"/>
  <c r="T40" i="5"/>
  <c r="S40" i="5"/>
  <c r="V40" i="5" s="1"/>
  <c r="W40" i="5" s="1"/>
  <c r="P40" i="5"/>
  <c r="K40" i="5"/>
  <c r="F40" i="5"/>
  <c r="V39" i="5"/>
  <c r="W39" i="5" s="1"/>
  <c r="T39" i="5"/>
  <c r="S39" i="5"/>
  <c r="K39" i="5"/>
  <c r="S38" i="5"/>
  <c r="V38" i="5" s="1"/>
  <c r="W38" i="5" s="1"/>
  <c r="P38" i="5"/>
  <c r="K38" i="5"/>
  <c r="S37" i="5"/>
  <c r="T37" i="5" s="1"/>
  <c r="K37" i="5"/>
  <c r="V36" i="5"/>
  <c r="W36" i="5" s="1"/>
  <c r="S36" i="5"/>
  <c r="T36" i="5" s="1"/>
  <c r="K36" i="5"/>
  <c r="F36" i="5"/>
  <c r="W35" i="5"/>
  <c r="V35" i="5"/>
  <c r="S35" i="5"/>
  <c r="T35" i="5" s="1"/>
  <c r="P35" i="5"/>
  <c r="K35" i="5"/>
  <c r="F35" i="5"/>
  <c r="T34" i="5"/>
  <c r="S34" i="5"/>
  <c r="V34" i="5" s="1"/>
  <c r="W34" i="5" s="1"/>
  <c r="P34" i="5"/>
  <c r="F34" i="5"/>
  <c r="V33" i="5"/>
  <c r="W33" i="5" s="1"/>
  <c r="T33" i="5"/>
  <c r="S33" i="5"/>
  <c r="P33" i="5"/>
  <c r="K33" i="5"/>
  <c r="F33" i="5"/>
  <c r="S32" i="5"/>
  <c r="T32" i="5" s="1"/>
  <c r="F32" i="5"/>
  <c r="S31" i="5"/>
  <c r="T31" i="5" s="1"/>
  <c r="P31" i="5"/>
  <c r="F31" i="5"/>
  <c r="V30" i="5"/>
  <c r="W30" i="5" s="1"/>
  <c r="S30" i="5"/>
  <c r="T30" i="5" s="1"/>
  <c r="P30" i="5"/>
  <c r="K30" i="5"/>
  <c r="F30" i="5"/>
  <c r="W29" i="5"/>
  <c r="V29" i="5"/>
  <c r="S29" i="5"/>
  <c r="T29" i="5" s="1"/>
  <c r="P29" i="5"/>
  <c r="F29" i="5"/>
  <c r="T28" i="5"/>
  <c r="S28" i="5"/>
  <c r="V28" i="5" s="1"/>
  <c r="W28" i="5" s="1"/>
  <c r="P28" i="5"/>
  <c r="F28" i="5"/>
  <c r="V27" i="5"/>
  <c r="W27" i="5" s="1"/>
  <c r="T27" i="5"/>
  <c r="S27" i="5"/>
  <c r="K27" i="5"/>
  <c r="F27" i="5"/>
  <c r="S26" i="5"/>
  <c r="V26" i="5" s="1"/>
  <c r="W26" i="5" s="1"/>
  <c r="P26" i="5"/>
  <c r="K26" i="5"/>
  <c r="S25" i="5"/>
  <c r="T25" i="5" s="1"/>
  <c r="K25" i="5"/>
  <c r="F25" i="5"/>
  <c r="V24" i="5"/>
  <c r="W24" i="5" s="1"/>
  <c r="S24" i="5"/>
  <c r="T24" i="5" s="1"/>
  <c r="K24" i="5"/>
  <c r="F24" i="5"/>
  <c r="W23" i="5"/>
  <c r="V23" i="5"/>
  <c r="S23" i="5"/>
  <c r="T23" i="5" s="1"/>
  <c r="P23" i="5"/>
  <c r="K23" i="5"/>
  <c r="F23" i="5"/>
  <c r="T22" i="5"/>
  <c r="S22" i="5"/>
  <c r="V22" i="5" s="1"/>
  <c r="W22" i="5" s="1"/>
  <c r="P22" i="5"/>
  <c r="F22" i="5"/>
  <c r="V21" i="5"/>
  <c r="W21" i="5" s="1"/>
  <c r="T21" i="5"/>
  <c r="S21" i="5"/>
  <c r="P21" i="5"/>
  <c r="K21" i="5"/>
  <c r="F21" i="5"/>
  <c r="S20" i="5"/>
  <c r="T20" i="5" s="1"/>
  <c r="P20" i="5"/>
  <c r="F20" i="5"/>
  <c r="S19" i="5"/>
  <c r="T19" i="5" s="1"/>
  <c r="P19" i="5"/>
  <c r="K19" i="5"/>
  <c r="F19" i="5"/>
  <c r="V18" i="5"/>
  <c r="W18" i="5" s="1"/>
  <c r="S18" i="5"/>
  <c r="T18" i="5" s="1"/>
  <c r="P18" i="5"/>
  <c r="F18" i="5"/>
  <c r="W17" i="5"/>
  <c r="V17" i="5"/>
  <c r="S17" i="5"/>
  <c r="T17" i="5" s="1"/>
  <c r="P17" i="5"/>
  <c r="K17" i="5"/>
  <c r="T16" i="5"/>
  <c r="S16" i="5"/>
  <c r="V16" i="5" s="1"/>
  <c r="W16" i="5" s="1"/>
  <c r="P16" i="5"/>
  <c r="K16" i="5"/>
  <c r="F16" i="5"/>
  <c r="V15" i="5"/>
  <c r="W15" i="5" s="1"/>
  <c r="T15" i="5"/>
  <c r="S15" i="5"/>
  <c r="K15" i="5"/>
  <c r="S14" i="5"/>
  <c r="V14" i="5" s="1"/>
  <c r="W14" i="5" s="1"/>
  <c r="P14" i="5"/>
  <c r="K14" i="5"/>
  <c r="S13" i="5"/>
  <c r="T13" i="5" s="1"/>
  <c r="K13" i="5"/>
  <c r="V12" i="5"/>
  <c r="W12" i="5" s="1"/>
  <c r="S12" i="5"/>
  <c r="T12" i="5" s="1"/>
  <c r="P12" i="5"/>
  <c r="K12" i="5"/>
  <c r="F12" i="5"/>
  <c r="W11" i="5"/>
  <c r="V11" i="5"/>
  <c r="S11" i="5"/>
  <c r="T11" i="5" s="1"/>
  <c r="P11" i="5"/>
  <c r="K11" i="5"/>
  <c r="F11" i="5"/>
  <c r="T10" i="5"/>
  <c r="S10" i="5"/>
  <c r="V10" i="5" s="1"/>
  <c r="W10" i="5" s="1"/>
  <c r="P10" i="5"/>
  <c r="F10" i="5"/>
  <c r="V9" i="5"/>
  <c r="W9" i="5" s="1"/>
  <c r="T9" i="5"/>
  <c r="S9" i="5"/>
  <c r="P9" i="5"/>
  <c r="K9" i="5"/>
  <c r="F9" i="5"/>
  <c r="S8" i="5"/>
  <c r="T8" i="5" s="1"/>
  <c r="K8" i="5"/>
  <c r="F8" i="5"/>
  <c r="S7" i="5"/>
  <c r="T7" i="5" s="1"/>
  <c r="P7" i="5"/>
  <c r="K7" i="5"/>
  <c r="F7" i="5"/>
  <c r="V6" i="5"/>
  <c r="W6" i="5" s="1"/>
  <c r="S6" i="5"/>
  <c r="T6" i="5" s="1"/>
  <c r="P6" i="5"/>
  <c r="F6" i="5"/>
  <c r="W5" i="5"/>
  <c r="V5" i="5"/>
  <c r="S5" i="5"/>
  <c r="T5" i="5" s="1"/>
  <c r="P5" i="5"/>
  <c r="K5" i="5"/>
  <c r="F5" i="5"/>
  <c r="T4" i="5"/>
  <c r="S4" i="5"/>
  <c r="V4" i="5" s="1"/>
  <c r="W4" i="5" s="1"/>
  <c r="P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4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K64" i="4"/>
  <c r="K65" i="4"/>
  <c r="K66" i="4"/>
  <c r="K73" i="4"/>
  <c r="K49" i="4"/>
  <c r="K50" i="4"/>
  <c r="K55" i="4"/>
  <c r="K57" i="4"/>
  <c r="K61" i="4"/>
  <c r="K43" i="4"/>
  <c r="K45" i="4"/>
  <c r="K19" i="4"/>
  <c r="K20" i="4"/>
  <c r="K21" i="4"/>
  <c r="K26" i="4"/>
  <c r="K28" i="4"/>
  <c r="K31" i="4"/>
  <c r="K32" i="4"/>
  <c r="K33" i="4"/>
  <c r="K18" i="4"/>
  <c r="K6" i="4"/>
  <c r="K9" i="4"/>
  <c r="K10" i="4"/>
  <c r="K16" i="4"/>
  <c r="K4" i="4"/>
  <c r="J74" i="4"/>
  <c r="K74" i="4" s="1"/>
  <c r="J73" i="4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J65" i="4"/>
  <c r="J64" i="4"/>
  <c r="J63" i="4"/>
  <c r="K63" i="4" s="1"/>
  <c r="J62" i="4"/>
  <c r="K62" i="4" s="1"/>
  <c r="J61" i="4"/>
  <c r="J60" i="4"/>
  <c r="K60" i="4" s="1"/>
  <c r="J59" i="4"/>
  <c r="K59" i="4" s="1"/>
  <c r="J58" i="4"/>
  <c r="K58" i="4" s="1"/>
  <c r="J57" i="4"/>
  <c r="J56" i="4"/>
  <c r="K56" i="4" s="1"/>
  <c r="J55" i="4"/>
  <c r="J54" i="4"/>
  <c r="K54" i="4" s="1"/>
  <c r="J53" i="4"/>
  <c r="K53" i="4" s="1"/>
  <c r="J52" i="4"/>
  <c r="K52" i="4" s="1"/>
  <c r="J51" i="4"/>
  <c r="K51" i="4" s="1"/>
  <c r="J50" i="4"/>
  <c r="J49" i="4"/>
  <c r="J48" i="4"/>
  <c r="K48" i="4" s="1"/>
  <c r="J47" i="4"/>
  <c r="K47" i="4" s="1"/>
  <c r="J46" i="4"/>
  <c r="K46" i="4" s="1"/>
  <c r="J45" i="4"/>
  <c r="J44" i="4"/>
  <c r="K44" i="4" s="1"/>
  <c r="J43" i="4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J32" i="4"/>
  <c r="J31" i="4"/>
  <c r="J30" i="4"/>
  <c r="K30" i="4" s="1"/>
  <c r="J29" i="4"/>
  <c r="K29" i="4" s="1"/>
  <c r="J28" i="4"/>
  <c r="J27" i="4"/>
  <c r="K27" i="4" s="1"/>
  <c r="J26" i="4"/>
  <c r="J25" i="4"/>
  <c r="K25" i="4" s="1"/>
  <c r="J24" i="4"/>
  <c r="K24" i="4" s="1"/>
  <c r="J23" i="4"/>
  <c r="K23" i="4" s="1"/>
  <c r="J22" i="4"/>
  <c r="K22" i="4" s="1"/>
  <c r="J21" i="4"/>
  <c r="J20" i="4"/>
  <c r="J19" i="4"/>
  <c r="J18" i="4"/>
  <c r="J17" i="4"/>
  <c r="K17" i="4" s="1"/>
  <c r="J16" i="4"/>
  <c r="J15" i="4"/>
  <c r="K15" i="4" s="1"/>
  <c r="J14" i="4"/>
  <c r="K14" i="4" s="1"/>
  <c r="J13" i="4"/>
  <c r="K13" i="4" s="1"/>
  <c r="J12" i="4"/>
  <c r="K12" i="4" s="1"/>
  <c r="J11" i="4"/>
  <c r="K11" i="4" s="1"/>
  <c r="J10" i="4"/>
  <c r="J9" i="4"/>
  <c r="J8" i="4"/>
  <c r="K8" i="4" s="1"/>
  <c r="J7" i="4"/>
  <c r="K7" i="4" s="1"/>
  <c r="J6" i="4"/>
  <c r="J5" i="4"/>
  <c r="K5" i="4" s="1"/>
  <c r="J4" i="4"/>
  <c r="E5" i="4"/>
  <c r="F5" i="4" s="1"/>
  <c r="E6" i="4"/>
  <c r="F6" i="4" s="1"/>
  <c r="E7" i="4"/>
  <c r="F7" i="4" s="1"/>
  <c r="E8" i="4"/>
  <c r="F8" i="4" s="1"/>
  <c r="E9" i="4"/>
  <c r="F9" i="4" s="1"/>
  <c r="E10" i="4"/>
  <c r="E11" i="4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E35" i="4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4" i="4"/>
  <c r="F4" i="4" s="1"/>
  <c r="F10" i="4"/>
  <c r="F11" i="4"/>
  <c r="F18" i="4"/>
  <c r="F34" i="4"/>
  <c r="F35" i="4"/>
  <c r="S74" i="4"/>
  <c r="T74" i="4" s="1"/>
  <c r="S73" i="4"/>
  <c r="T73" i="4" s="1"/>
  <c r="S72" i="4"/>
  <c r="T72" i="4" s="1"/>
  <c r="S71" i="4"/>
  <c r="V71" i="4" s="1"/>
  <c r="W71" i="4" s="1"/>
  <c r="S70" i="4"/>
  <c r="V70" i="4" s="1"/>
  <c r="W70" i="4" s="1"/>
  <c r="S69" i="4"/>
  <c r="T69" i="4" s="1"/>
  <c r="S68" i="4"/>
  <c r="T68" i="4" s="1"/>
  <c r="S67" i="4"/>
  <c r="V67" i="4" s="1"/>
  <c r="W67" i="4" s="1"/>
  <c r="S66" i="4"/>
  <c r="V66" i="4" s="1"/>
  <c r="W66" i="4" s="1"/>
  <c r="S65" i="4"/>
  <c r="T65" i="4" s="1"/>
  <c r="S64" i="4"/>
  <c r="V64" i="4" s="1"/>
  <c r="W64" i="4" s="1"/>
  <c r="S63" i="4"/>
  <c r="V63" i="4" s="1"/>
  <c r="W63" i="4" s="1"/>
  <c r="S62" i="4"/>
  <c r="T62" i="4" s="1"/>
  <c r="S61" i="4"/>
  <c r="T61" i="4" s="1"/>
  <c r="S60" i="4"/>
  <c r="T60" i="4" s="1"/>
  <c r="S59" i="4"/>
  <c r="V59" i="4" s="1"/>
  <c r="W59" i="4" s="1"/>
  <c r="S58" i="4"/>
  <c r="V58" i="4" s="1"/>
  <c r="W58" i="4" s="1"/>
  <c r="S57" i="4"/>
  <c r="V57" i="4" s="1"/>
  <c r="W57" i="4" s="1"/>
  <c r="S56" i="4"/>
  <c r="V56" i="4" s="1"/>
  <c r="W56" i="4" s="1"/>
  <c r="S55" i="4"/>
  <c r="V55" i="4" s="1"/>
  <c r="W55" i="4" s="1"/>
  <c r="S54" i="4"/>
  <c r="V54" i="4" s="1"/>
  <c r="W54" i="4" s="1"/>
  <c r="S53" i="4"/>
  <c r="V53" i="4" s="1"/>
  <c r="W53" i="4" s="1"/>
  <c r="S52" i="4"/>
  <c r="V52" i="4" s="1"/>
  <c r="W52" i="4" s="1"/>
  <c r="S51" i="4"/>
  <c r="V51" i="4" s="1"/>
  <c r="W51" i="4" s="1"/>
  <c r="S50" i="4"/>
  <c r="T50" i="4" s="1"/>
  <c r="S49" i="4"/>
  <c r="T49" i="4" s="1"/>
  <c r="S48" i="4"/>
  <c r="V48" i="4" s="1"/>
  <c r="W48" i="4" s="1"/>
  <c r="S47" i="4"/>
  <c r="V47" i="4" s="1"/>
  <c r="W47" i="4" s="1"/>
  <c r="S46" i="4"/>
  <c r="V46" i="4" s="1"/>
  <c r="W46" i="4" s="1"/>
  <c r="S45" i="4"/>
  <c r="V45" i="4" s="1"/>
  <c r="W45" i="4" s="1"/>
  <c r="S44" i="4"/>
  <c r="V44" i="4" s="1"/>
  <c r="W44" i="4" s="1"/>
  <c r="S43" i="4"/>
  <c r="V43" i="4" s="1"/>
  <c r="W43" i="4" s="1"/>
  <c r="S42" i="4"/>
  <c r="V42" i="4" s="1"/>
  <c r="W42" i="4" s="1"/>
  <c r="S41" i="4"/>
  <c r="V41" i="4" s="1"/>
  <c r="W41" i="4" s="1"/>
  <c r="S40" i="4"/>
  <c r="V40" i="4" s="1"/>
  <c r="W40" i="4" s="1"/>
  <c r="S39" i="4"/>
  <c r="V39" i="4" s="1"/>
  <c r="W39" i="4" s="1"/>
  <c r="S38" i="4"/>
  <c r="T38" i="4" s="1"/>
  <c r="S37" i="4"/>
  <c r="T37" i="4" s="1"/>
  <c r="S36" i="4"/>
  <c r="V36" i="4" s="1"/>
  <c r="W36" i="4" s="1"/>
  <c r="S35" i="4"/>
  <c r="V35" i="4" s="1"/>
  <c r="W35" i="4" s="1"/>
  <c r="S34" i="4"/>
  <c r="V34" i="4" s="1"/>
  <c r="W34" i="4" s="1"/>
  <c r="S33" i="4"/>
  <c r="V33" i="4" s="1"/>
  <c r="W33" i="4" s="1"/>
  <c r="S32" i="4"/>
  <c r="T32" i="4" s="1"/>
  <c r="S31" i="4"/>
  <c r="V31" i="4" s="1"/>
  <c r="W31" i="4" s="1"/>
  <c r="S30" i="4"/>
  <c r="V30" i="4" s="1"/>
  <c r="W30" i="4" s="1"/>
  <c r="S29" i="4"/>
  <c r="T29" i="4" s="1"/>
  <c r="S28" i="4"/>
  <c r="V28" i="4" s="1"/>
  <c r="W28" i="4" s="1"/>
  <c r="S27" i="4"/>
  <c r="V27" i="4" s="1"/>
  <c r="W27" i="4" s="1"/>
  <c r="S26" i="4"/>
  <c r="T26" i="4" s="1"/>
  <c r="S25" i="4"/>
  <c r="T25" i="4" s="1"/>
  <c r="T24" i="4"/>
  <c r="S24" i="4"/>
  <c r="V24" i="4" s="1"/>
  <c r="W24" i="4" s="1"/>
  <c r="S23" i="4"/>
  <c r="V23" i="4" s="1"/>
  <c r="W23" i="4" s="1"/>
  <c r="S22" i="4"/>
  <c r="V22" i="4" s="1"/>
  <c r="W22" i="4" s="1"/>
  <c r="S21" i="4"/>
  <c r="T21" i="4" s="1"/>
  <c r="S20" i="4"/>
  <c r="V20" i="4" s="1"/>
  <c r="W20" i="4" s="1"/>
  <c r="S19" i="4"/>
  <c r="V19" i="4" s="1"/>
  <c r="W19" i="4" s="1"/>
  <c r="S18" i="4"/>
  <c r="V18" i="4" s="1"/>
  <c r="W18" i="4" s="1"/>
  <c r="S17" i="4"/>
  <c r="V17" i="4" s="1"/>
  <c r="W17" i="4" s="1"/>
  <c r="S16" i="4"/>
  <c r="T16" i="4" s="1"/>
  <c r="S15" i="4"/>
  <c r="V15" i="4" s="1"/>
  <c r="W15" i="4" s="1"/>
  <c r="S14" i="4"/>
  <c r="T14" i="4" s="1"/>
  <c r="S13" i="4"/>
  <c r="T13" i="4" s="1"/>
  <c r="S12" i="4"/>
  <c r="T12" i="4" s="1"/>
  <c r="S11" i="4"/>
  <c r="V11" i="4" s="1"/>
  <c r="W11" i="4" s="1"/>
  <c r="S10" i="4"/>
  <c r="V10" i="4" s="1"/>
  <c r="W10" i="4" s="1"/>
  <c r="S9" i="4"/>
  <c r="T9" i="4" s="1"/>
  <c r="S8" i="4"/>
  <c r="T8" i="4" s="1"/>
  <c r="S7" i="4"/>
  <c r="V7" i="4" s="1"/>
  <c r="W7" i="4" s="1"/>
  <c r="S6" i="4"/>
  <c r="V6" i="4" s="1"/>
  <c r="W6" i="4" s="1"/>
  <c r="S5" i="4"/>
  <c r="T5" i="4" s="1"/>
  <c r="S4" i="4"/>
  <c r="T4" i="4" s="1"/>
  <c r="V8" i="5" l="1"/>
  <c r="W8" i="5" s="1"/>
  <c r="V20" i="5"/>
  <c r="W20" i="5" s="1"/>
  <c r="V32" i="5"/>
  <c r="W32" i="5" s="1"/>
  <c r="V7" i="5"/>
  <c r="W7" i="5" s="1"/>
  <c r="V13" i="5"/>
  <c r="W13" i="5" s="1"/>
  <c r="V19" i="5"/>
  <c r="W19" i="5" s="1"/>
  <c r="V25" i="5"/>
  <c r="W25" i="5" s="1"/>
  <c r="V31" i="5"/>
  <c r="W31" i="5" s="1"/>
  <c r="V37" i="5"/>
  <c r="W37" i="5" s="1"/>
  <c r="V43" i="5"/>
  <c r="W43" i="5" s="1"/>
  <c r="V49" i="5"/>
  <c r="W49" i="5" s="1"/>
  <c r="V55" i="5"/>
  <c r="W55" i="5" s="1"/>
  <c r="V61" i="5"/>
  <c r="W61" i="5" s="1"/>
  <c r="V67" i="5"/>
  <c r="W67" i="5" s="1"/>
  <c r="V73" i="5"/>
  <c r="W73" i="5" s="1"/>
  <c r="T14" i="5"/>
  <c r="T26" i="5"/>
  <c r="T38" i="5"/>
  <c r="T50" i="5"/>
  <c r="T56" i="5"/>
  <c r="T62" i="5"/>
  <c r="T68" i="5"/>
  <c r="T74" i="5"/>
  <c r="T56" i="4"/>
  <c r="V61" i="4"/>
  <c r="W61" i="4" s="1"/>
  <c r="T30" i="4"/>
  <c r="V68" i="4"/>
  <c r="W68" i="4" s="1"/>
  <c r="V9" i="4"/>
  <c r="W9" i="4" s="1"/>
  <c r="V25" i="4"/>
  <c r="W25" i="4" s="1"/>
  <c r="V74" i="4"/>
  <c r="W74" i="4" s="1"/>
  <c r="T53" i="4"/>
  <c r="V21" i="4"/>
  <c r="W21" i="4" s="1"/>
  <c r="V65" i="4"/>
  <c r="W65" i="4" s="1"/>
  <c r="T6" i="4"/>
  <c r="T33" i="4"/>
  <c r="V12" i="4"/>
  <c r="W12" i="4" s="1"/>
  <c r="V50" i="4"/>
  <c r="W50" i="4" s="1"/>
  <c r="V32" i="4"/>
  <c r="W32" i="4" s="1"/>
  <c r="V72" i="4"/>
  <c r="W72" i="4" s="1"/>
  <c r="V5" i="4"/>
  <c r="W5" i="4" s="1"/>
  <c r="V8" i="4"/>
  <c r="W8" i="4" s="1"/>
  <c r="V14" i="4"/>
  <c r="W14" i="4" s="1"/>
  <c r="T48" i="4"/>
  <c r="T54" i="4"/>
  <c r="T57" i="4"/>
  <c r="V60" i="4"/>
  <c r="W60" i="4" s="1"/>
  <c r="V69" i="4"/>
  <c r="W69" i="4" s="1"/>
  <c r="T44" i="4"/>
  <c r="V62" i="4"/>
  <c r="W62" i="4" s="1"/>
  <c r="T17" i="4"/>
  <c r="T20" i="4"/>
  <c r="V29" i="4"/>
  <c r="W29" i="4" s="1"/>
  <c r="V38" i="4"/>
  <c r="W38" i="4" s="1"/>
  <c r="V26" i="4"/>
  <c r="W26" i="4" s="1"/>
  <c r="T36" i="4"/>
  <c r="T42" i="4"/>
  <c r="T45" i="4"/>
  <c r="V13" i="4"/>
  <c r="W13" i="4" s="1"/>
  <c r="T41" i="4"/>
  <c r="T66" i="4"/>
  <c r="T18" i="4"/>
  <c r="V73" i="4"/>
  <c r="W73" i="4" s="1"/>
  <c r="V49" i="4"/>
  <c r="W49" i="4" s="1"/>
  <c r="V37" i="4"/>
  <c r="W37" i="4" s="1"/>
  <c r="T28" i="4"/>
  <c r="T40" i="4"/>
  <c r="T52" i="4"/>
  <c r="T64" i="4"/>
  <c r="V4" i="4"/>
  <c r="W4" i="4" s="1"/>
  <c r="T11" i="4"/>
  <c r="V16" i="4"/>
  <c r="W16" i="4" s="1"/>
  <c r="T23" i="4"/>
  <c r="T35" i="4"/>
  <c r="T47" i="4"/>
  <c r="T59" i="4"/>
  <c r="T71" i="4"/>
  <c r="T27" i="4"/>
  <c r="T39" i="4"/>
  <c r="T15" i="4"/>
  <c r="T51" i="4"/>
  <c r="T63" i="4"/>
  <c r="T10" i="4"/>
  <c r="T22" i="4"/>
  <c r="T34" i="4"/>
  <c r="T46" i="4"/>
  <c r="T58" i="4"/>
  <c r="T70" i="4"/>
  <c r="T7" i="4"/>
  <c r="T19" i="4"/>
  <c r="T31" i="4"/>
  <c r="T43" i="4"/>
  <c r="T55" i="4"/>
  <c r="T67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M5" i="3"/>
  <c r="M6" i="3"/>
  <c r="M7" i="3"/>
  <c r="N7" i="3" s="1"/>
  <c r="M8" i="3"/>
  <c r="M9" i="3"/>
  <c r="N9" i="3" s="1"/>
  <c r="M10" i="3"/>
  <c r="M11" i="3"/>
  <c r="M12" i="3"/>
  <c r="M13" i="3"/>
  <c r="N13" i="3" s="1"/>
  <c r="M14" i="3"/>
  <c r="M15" i="3"/>
  <c r="N15" i="3" s="1"/>
  <c r="M16" i="3"/>
  <c r="M17" i="3"/>
  <c r="M18" i="3"/>
  <c r="M19" i="3"/>
  <c r="N19" i="3" s="1"/>
  <c r="M20" i="3"/>
  <c r="M21" i="3"/>
  <c r="N21" i="3" s="1"/>
  <c r="M22" i="3"/>
  <c r="M23" i="3"/>
  <c r="M24" i="3"/>
  <c r="M25" i="3"/>
  <c r="N25" i="3" s="1"/>
  <c r="M26" i="3"/>
  <c r="M27" i="3"/>
  <c r="N27" i="3" s="1"/>
  <c r="M28" i="3"/>
  <c r="M29" i="3"/>
  <c r="M30" i="3"/>
  <c r="M31" i="3"/>
  <c r="N31" i="3" s="1"/>
  <c r="M32" i="3"/>
  <c r="M33" i="3"/>
  <c r="N33" i="3" s="1"/>
  <c r="M34" i="3"/>
  <c r="M35" i="3"/>
  <c r="M36" i="3"/>
  <c r="M37" i="3"/>
  <c r="M38" i="3"/>
  <c r="M39" i="3"/>
  <c r="N39" i="3" s="1"/>
  <c r="M40" i="3"/>
  <c r="M41" i="3"/>
  <c r="M42" i="3"/>
  <c r="M43" i="3"/>
  <c r="N43" i="3" s="1"/>
  <c r="M44" i="3"/>
  <c r="M45" i="3"/>
  <c r="N45" i="3" s="1"/>
  <c r="M46" i="3"/>
  <c r="M47" i="3"/>
  <c r="M48" i="3"/>
  <c r="M49" i="3"/>
  <c r="M50" i="3"/>
  <c r="M51" i="3"/>
  <c r="N51" i="3" s="1"/>
  <c r="M52" i="3"/>
  <c r="M53" i="3"/>
  <c r="M54" i="3"/>
  <c r="M55" i="3"/>
  <c r="N55" i="3" s="1"/>
  <c r="M56" i="3"/>
  <c r="M57" i="3"/>
  <c r="N57" i="3" s="1"/>
  <c r="M58" i="3"/>
  <c r="M59" i="3"/>
  <c r="M60" i="3"/>
  <c r="M61" i="3"/>
  <c r="M62" i="3"/>
  <c r="M63" i="3"/>
  <c r="N63" i="3" s="1"/>
  <c r="M64" i="3"/>
  <c r="M65" i="3"/>
  <c r="M66" i="3"/>
  <c r="M67" i="3"/>
  <c r="N67" i="3" s="1"/>
  <c r="M68" i="3"/>
  <c r="M69" i="3"/>
  <c r="N69" i="3" s="1"/>
  <c r="M70" i="3"/>
  <c r="M71" i="3"/>
  <c r="M72" i="3"/>
  <c r="M73" i="3"/>
  <c r="M74" i="3"/>
  <c r="M4" i="3"/>
  <c r="P4" i="3"/>
  <c r="H2" i="2"/>
  <c r="N5" i="3"/>
  <c r="N6" i="3"/>
  <c r="N8" i="3"/>
  <c r="N10" i="3"/>
  <c r="N11" i="3"/>
  <c r="N12" i="3"/>
  <c r="N14" i="3"/>
  <c r="N16" i="3"/>
  <c r="N17" i="3"/>
  <c r="N18" i="3"/>
  <c r="N20" i="3"/>
  <c r="N22" i="3"/>
  <c r="N23" i="3"/>
  <c r="N24" i="3"/>
  <c r="N26" i="3"/>
  <c r="N28" i="3"/>
  <c r="N29" i="3"/>
  <c r="N30" i="3"/>
  <c r="N32" i="3"/>
  <c r="N34" i="3"/>
  <c r="N35" i="3"/>
  <c r="N36" i="3"/>
  <c r="N37" i="3"/>
  <c r="N38" i="3"/>
  <c r="N40" i="3"/>
  <c r="N41" i="3"/>
  <c r="N42" i="3"/>
  <c r="N44" i="3"/>
  <c r="N46" i="3"/>
  <c r="N47" i="3"/>
  <c r="N48" i="3"/>
  <c r="N49" i="3"/>
  <c r="N50" i="3"/>
  <c r="N52" i="3"/>
  <c r="N53" i="3"/>
  <c r="N54" i="3"/>
  <c r="N56" i="3"/>
  <c r="N58" i="3"/>
  <c r="N59" i="3"/>
  <c r="N60" i="3"/>
  <c r="N61" i="3"/>
  <c r="N62" i="3"/>
  <c r="N64" i="3"/>
  <c r="N65" i="3"/>
  <c r="N66" i="3"/>
  <c r="N68" i="3"/>
  <c r="N70" i="3"/>
  <c r="N71" i="3"/>
  <c r="N72" i="3"/>
  <c r="N73" i="3"/>
  <c r="N74" i="3"/>
  <c r="N4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5" i="3"/>
  <c r="K6" i="3"/>
  <c r="K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5" i="3"/>
  <c r="H4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G5" i="2" l="1"/>
  <c r="G6" i="2"/>
  <c r="G17" i="2"/>
  <c r="G18" i="2"/>
  <c r="G28" i="2"/>
  <c r="G29" i="2"/>
  <c r="G30" i="2"/>
  <c r="G32" i="2"/>
  <c r="G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G37" i="2" s="1"/>
  <c r="E37" i="2"/>
  <c r="G36" i="2" s="1"/>
  <c r="E36" i="2"/>
  <c r="G35" i="2" s="1"/>
  <c r="E35" i="2"/>
  <c r="G34" i="2" s="1"/>
  <c r="E34" i="2"/>
  <c r="G33" i="2" s="1"/>
  <c r="E33" i="2"/>
  <c r="E32" i="2"/>
  <c r="G31" i="2" s="1"/>
  <c r="E31" i="2"/>
  <c r="E30" i="2"/>
  <c r="E29" i="2"/>
  <c r="E28" i="2"/>
  <c r="G27" i="2" s="1"/>
  <c r="E27" i="2"/>
  <c r="E26" i="2"/>
  <c r="G25" i="2" s="1"/>
  <c r="E25" i="2"/>
  <c r="G24" i="2" s="1"/>
  <c r="E24" i="2"/>
  <c r="G23" i="2" s="1"/>
  <c r="E23" i="2"/>
  <c r="G22" i="2" s="1"/>
  <c r="E22" i="2"/>
  <c r="G21" i="2" s="1"/>
  <c r="E21" i="2"/>
  <c r="E20" i="2"/>
  <c r="G19" i="2" s="1"/>
  <c r="E19" i="2"/>
  <c r="E18" i="2"/>
  <c r="E17" i="2"/>
  <c r="G16" i="2" s="1"/>
  <c r="E16" i="2"/>
  <c r="G15" i="2" s="1"/>
  <c r="E15" i="2"/>
  <c r="E14" i="2"/>
  <c r="G14" i="2" s="1"/>
  <c r="E13" i="2"/>
  <c r="G12" i="2" s="1"/>
  <c r="E12" i="2"/>
  <c r="G11" i="2" s="1"/>
  <c r="E11" i="2"/>
  <c r="G10" i="2" s="1"/>
  <c r="E10" i="2"/>
  <c r="G9" i="2" s="1"/>
  <c r="E9" i="2"/>
  <c r="E8" i="2"/>
  <c r="G7" i="2" s="1"/>
  <c r="E7" i="2"/>
  <c r="E6" i="2"/>
  <c r="E5" i="2"/>
  <c r="G4" i="2" s="1"/>
  <c r="E4" i="2"/>
  <c r="E3" i="2"/>
  <c r="G2" i="2" s="1"/>
  <c r="E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" i="1"/>
  <c r="G20" i="2" l="1"/>
  <c r="G26" i="2"/>
  <c r="G13" i="2"/>
  <c r="G8" i="2"/>
  <c r="E12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</calcChain>
</file>

<file path=xl/sharedStrings.xml><?xml version="1.0" encoding="utf-8"?>
<sst xmlns="http://schemas.openxmlformats.org/spreadsheetml/2006/main" count="156" uniqueCount="24">
  <si>
    <t>Read at (deg C)</t>
  </si>
  <si>
    <t>Read at (deg F)</t>
  </si>
  <si>
    <t>Reference
Clinical Thermometer Readout</t>
  </si>
  <si>
    <t>Lab Thermometer Readout</t>
  </si>
  <si>
    <t>Temperature Difference
(clinical and gun)</t>
  </si>
  <si>
    <t>Temperature Difference
(lab and clinical)</t>
  </si>
  <si>
    <t>Temperature Gun Readout
(2-3cm)</t>
  </si>
  <si>
    <t>Count</t>
  </si>
  <si>
    <r>
      <t>ŷ = 0.12027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+ 87.47131</t>
    </r>
  </si>
  <si>
    <r>
      <t>ŷ = 1.54248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- 40.4158</t>
    </r>
  </si>
  <si>
    <t>Linear regression
GUN</t>
  </si>
  <si>
    <t>DIFF
 Clinical&amp;Gun</t>
  </si>
  <si>
    <t>Temperature Gun Readout(2-3cm)</t>
  </si>
  <si>
    <t>DATA SET -1</t>
  </si>
  <si>
    <t>DATA SET -2</t>
  </si>
  <si>
    <t>DATA SET -3</t>
  </si>
  <si>
    <t>Reference Temperature</t>
  </si>
  <si>
    <t>DATA SET - AVG</t>
  </si>
  <si>
    <t>ŷ = 1.61839X - 47.86986</t>
  </si>
  <si>
    <t>ŷ = 1.54248X - 40.4158</t>
  </si>
  <si>
    <t>ŷ = 1.54497X - 40.81954</t>
  </si>
  <si>
    <t>ŷ = 1.64888X - 51.4966</t>
  </si>
  <si>
    <t>Average Correction Zone</t>
  </si>
  <si>
    <t>Corrected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</si>
</sst>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2"/>
      <color rgb="FF00B0F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rgb="FFFFC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>
      <alignment vertic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5" xfId="0" applyBorder="1"/>
    <xf numFmtId="0" fontId="0" fillId="0" borderId="5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/>
    <xf numFmtId="0" fontId="3" fillId="0" borderId="0" xfId="0" applyFont="1" applyBorder="1" applyAlignment="1" applyProtection="1">
      <alignment horizontal="center"/>
    </xf>
    <xf numFmtId="0" fontId="1" fillId="0" borderId="0" xfId="0" applyFont="1"/>
    <xf numFmtId="0" fontId="2" fillId="0" borderId="0" xfId="0" applyFont="1" applyBorder="1" applyAlignment="1" applyProtection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0" fillId="0" borderId="9" xfId="0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  <protection locked="0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/>
    </xf>
    <xf numFmtId="0" fontId="6" fillId="2" borderId="7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11" fillId="0" borderId="15" xfId="0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6" fillId="2" borderId="7" xfId="0" applyFont="1" applyFill="1" applyBorder="1" applyAlignment="1" applyProtection="1">
      <alignment horizontal="center"/>
      <protection locked="0"/>
    </xf>
    <xf numFmtId="0" fontId="6" fillId="2" borderId="14" xfId="0" applyFont="1" applyFill="1" applyBorder="1" applyAlignment="1" applyProtection="1">
      <alignment horizontal="center"/>
      <protection locked="0"/>
    </xf>
    <xf numFmtId="0" fontId="6" fillId="2" borderId="8" xfId="0" applyFont="1" applyFill="1" applyBorder="1" applyAlignment="1" applyProtection="1">
      <alignment horizontal="center"/>
      <protection locked="0"/>
    </xf>
    <xf numFmtId="2" fontId="14" fillId="0" borderId="16" xfId="0" applyNumberFormat="1" applyFont="1" applyBorder="1" applyAlignment="1">
      <alignment horizontal="center" vertical="center"/>
    </xf>
    <xf numFmtId="2" fontId="14" fillId="0" borderId="17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3" fillId="0" borderId="16" xfId="0" applyNumberFormat="1" applyFont="1" applyBorder="1" applyAlignment="1">
      <alignment horizontal="center" vertical="center"/>
    </xf>
    <xf numFmtId="2" fontId="13" fillId="0" borderId="17" xfId="0" applyNumberFormat="1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Reference
Clinical Thermometer Readout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Sheet2!$B$2:$B$72</c:f>
              <c:numCache>
                <c:formatCode>General</c:formatCode>
                <c:ptCount val="71"/>
                <c:pt idx="0">
                  <c:v>94</c:v>
                </c:pt>
                <c:pt idx="1">
                  <c:v>94.2</c:v>
                </c:pt>
                <c:pt idx="2">
                  <c:v>94.4</c:v>
                </c:pt>
                <c:pt idx="3">
                  <c:v>94.6</c:v>
                </c:pt>
                <c:pt idx="4">
                  <c:v>94.8</c:v>
                </c:pt>
                <c:pt idx="5">
                  <c:v>95</c:v>
                </c:pt>
                <c:pt idx="6">
                  <c:v>95.2</c:v>
                </c:pt>
                <c:pt idx="7">
                  <c:v>95.4</c:v>
                </c:pt>
                <c:pt idx="8">
                  <c:v>95.6</c:v>
                </c:pt>
                <c:pt idx="9">
                  <c:v>95.8</c:v>
                </c:pt>
                <c:pt idx="10">
                  <c:v>96</c:v>
                </c:pt>
                <c:pt idx="11">
                  <c:v>96.2</c:v>
                </c:pt>
                <c:pt idx="12">
                  <c:v>96.4</c:v>
                </c:pt>
                <c:pt idx="13">
                  <c:v>96.6</c:v>
                </c:pt>
                <c:pt idx="14">
                  <c:v>96.8</c:v>
                </c:pt>
                <c:pt idx="15">
                  <c:v>97</c:v>
                </c:pt>
                <c:pt idx="16">
                  <c:v>97.2</c:v>
                </c:pt>
                <c:pt idx="17">
                  <c:v>97.4</c:v>
                </c:pt>
                <c:pt idx="18">
                  <c:v>97.6</c:v>
                </c:pt>
                <c:pt idx="19">
                  <c:v>97.8</c:v>
                </c:pt>
                <c:pt idx="20">
                  <c:v>98</c:v>
                </c:pt>
                <c:pt idx="21">
                  <c:v>98.2</c:v>
                </c:pt>
                <c:pt idx="22">
                  <c:v>98.4</c:v>
                </c:pt>
                <c:pt idx="23">
                  <c:v>98.6</c:v>
                </c:pt>
                <c:pt idx="24">
                  <c:v>98.8</c:v>
                </c:pt>
                <c:pt idx="25">
                  <c:v>99</c:v>
                </c:pt>
                <c:pt idx="26">
                  <c:v>99.2</c:v>
                </c:pt>
                <c:pt idx="27">
                  <c:v>99.4</c:v>
                </c:pt>
                <c:pt idx="28">
                  <c:v>99.6</c:v>
                </c:pt>
                <c:pt idx="29">
                  <c:v>99.8</c:v>
                </c:pt>
                <c:pt idx="30">
                  <c:v>100</c:v>
                </c:pt>
                <c:pt idx="31">
                  <c:v>100.2</c:v>
                </c:pt>
                <c:pt idx="32">
                  <c:v>100.4</c:v>
                </c:pt>
                <c:pt idx="33">
                  <c:v>100.6</c:v>
                </c:pt>
                <c:pt idx="34">
                  <c:v>100.8</c:v>
                </c:pt>
                <c:pt idx="35">
                  <c:v>101</c:v>
                </c:pt>
                <c:pt idx="36">
                  <c:v>101.2</c:v>
                </c:pt>
                <c:pt idx="37">
                  <c:v>101.4</c:v>
                </c:pt>
                <c:pt idx="38">
                  <c:v>101.6</c:v>
                </c:pt>
                <c:pt idx="39">
                  <c:v>101.8</c:v>
                </c:pt>
                <c:pt idx="40">
                  <c:v>102</c:v>
                </c:pt>
                <c:pt idx="41">
                  <c:v>102.2</c:v>
                </c:pt>
                <c:pt idx="42">
                  <c:v>102.4</c:v>
                </c:pt>
                <c:pt idx="43">
                  <c:v>102.6</c:v>
                </c:pt>
                <c:pt idx="44">
                  <c:v>102.8</c:v>
                </c:pt>
                <c:pt idx="45">
                  <c:v>103</c:v>
                </c:pt>
                <c:pt idx="46">
                  <c:v>103.2</c:v>
                </c:pt>
                <c:pt idx="47">
                  <c:v>103.4</c:v>
                </c:pt>
                <c:pt idx="48">
                  <c:v>103.6</c:v>
                </c:pt>
                <c:pt idx="49">
                  <c:v>103.8</c:v>
                </c:pt>
                <c:pt idx="50">
                  <c:v>104</c:v>
                </c:pt>
                <c:pt idx="51">
                  <c:v>104.2</c:v>
                </c:pt>
                <c:pt idx="52">
                  <c:v>104.4</c:v>
                </c:pt>
                <c:pt idx="53">
                  <c:v>104.6</c:v>
                </c:pt>
                <c:pt idx="54">
                  <c:v>104.8</c:v>
                </c:pt>
                <c:pt idx="55">
                  <c:v>105</c:v>
                </c:pt>
                <c:pt idx="56">
                  <c:v>105.2</c:v>
                </c:pt>
                <c:pt idx="57">
                  <c:v>105.4</c:v>
                </c:pt>
                <c:pt idx="58">
                  <c:v>105.6</c:v>
                </c:pt>
                <c:pt idx="59">
                  <c:v>105.8</c:v>
                </c:pt>
                <c:pt idx="60">
                  <c:v>106</c:v>
                </c:pt>
                <c:pt idx="61">
                  <c:v>106.2</c:v>
                </c:pt>
                <c:pt idx="62">
                  <c:v>106.4</c:v>
                </c:pt>
                <c:pt idx="63">
                  <c:v>106.6</c:v>
                </c:pt>
                <c:pt idx="64">
                  <c:v>106.8</c:v>
                </c:pt>
                <c:pt idx="65">
                  <c:v>107</c:v>
                </c:pt>
                <c:pt idx="66">
                  <c:v>107.2</c:v>
                </c:pt>
                <c:pt idx="67">
                  <c:v>107.4</c:v>
                </c:pt>
                <c:pt idx="68">
                  <c:v>107.6</c:v>
                </c:pt>
                <c:pt idx="69">
                  <c:v>107.8</c:v>
                </c:pt>
                <c:pt idx="70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7-49F1-AEC7-EED7B3F4FC0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 Gun Readout
(2-3cm)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Sheet2!$C$2:$C$72</c:f>
              <c:numCache>
                <c:formatCode>General</c:formatCode>
                <c:ptCount val="71"/>
                <c:pt idx="0">
                  <c:v>89.01</c:v>
                </c:pt>
                <c:pt idx="1">
                  <c:v>88.68</c:v>
                </c:pt>
                <c:pt idx="2">
                  <c:v>88.83</c:v>
                </c:pt>
                <c:pt idx="3">
                  <c:v>88.86</c:v>
                </c:pt>
                <c:pt idx="4">
                  <c:v>88.73</c:v>
                </c:pt>
                <c:pt idx="5">
                  <c:v>88.92</c:v>
                </c:pt>
                <c:pt idx="6">
                  <c:v>88.94</c:v>
                </c:pt>
                <c:pt idx="7">
                  <c:v>89.33</c:v>
                </c:pt>
                <c:pt idx="8">
                  <c:v>89.2</c:v>
                </c:pt>
                <c:pt idx="9">
                  <c:v>89.01</c:v>
                </c:pt>
                <c:pt idx="10">
                  <c:v>89.08</c:v>
                </c:pt>
                <c:pt idx="11">
                  <c:v>88.79</c:v>
                </c:pt>
                <c:pt idx="12">
                  <c:v>88.4</c:v>
                </c:pt>
                <c:pt idx="13">
                  <c:v>88.9</c:v>
                </c:pt>
                <c:pt idx="14">
                  <c:v>88.25</c:v>
                </c:pt>
                <c:pt idx="15">
                  <c:v>89.01</c:v>
                </c:pt>
                <c:pt idx="16">
                  <c:v>88.57</c:v>
                </c:pt>
                <c:pt idx="17">
                  <c:v>88.83</c:v>
                </c:pt>
                <c:pt idx="18">
                  <c:v>89.4</c:v>
                </c:pt>
                <c:pt idx="19">
                  <c:v>89.12</c:v>
                </c:pt>
                <c:pt idx="20">
                  <c:v>89.44</c:v>
                </c:pt>
                <c:pt idx="21">
                  <c:v>89.5</c:v>
                </c:pt>
                <c:pt idx="22">
                  <c:v>89.6</c:v>
                </c:pt>
                <c:pt idx="23">
                  <c:v>89.7</c:v>
                </c:pt>
                <c:pt idx="24">
                  <c:v>90.05</c:v>
                </c:pt>
                <c:pt idx="25">
                  <c:v>89.5</c:v>
                </c:pt>
                <c:pt idx="26">
                  <c:v>90.01</c:v>
                </c:pt>
                <c:pt idx="27">
                  <c:v>90.23</c:v>
                </c:pt>
                <c:pt idx="28">
                  <c:v>90.41</c:v>
                </c:pt>
                <c:pt idx="29">
                  <c:v>90.99</c:v>
                </c:pt>
                <c:pt idx="30">
                  <c:v>90.34</c:v>
                </c:pt>
                <c:pt idx="31">
                  <c:v>90.48</c:v>
                </c:pt>
                <c:pt idx="32">
                  <c:v>90.88</c:v>
                </c:pt>
                <c:pt idx="33">
                  <c:v>91.09</c:v>
                </c:pt>
                <c:pt idx="34">
                  <c:v>90.19</c:v>
                </c:pt>
                <c:pt idx="35">
                  <c:v>90.05</c:v>
                </c:pt>
                <c:pt idx="36">
                  <c:v>91.24</c:v>
                </c:pt>
                <c:pt idx="37">
                  <c:v>90.8</c:v>
                </c:pt>
                <c:pt idx="38">
                  <c:v>91.24</c:v>
                </c:pt>
                <c:pt idx="39">
                  <c:v>90.84</c:v>
                </c:pt>
                <c:pt idx="40">
                  <c:v>91.7</c:v>
                </c:pt>
                <c:pt idx="41">
                  <c:v>91.3</c:v>
                </c:pt>
                <c:pt idx="42">
                  <c:v>92.4</c:v>
                </c:pt>
                <c:pt idx="43">
                  <c:v>92.9</c:v>
                </c:pt>
                <c:pt idx="44">
                  <c:v>93.04</c:v>
                </c:pt>
                <c:pt idx="45">
                  <c:v>92.68</c:v>
                </c:pt>
                <c:pt idx="46">
                  <c:v>93.22</c:v>
                </c:pt>
                <c:pt idx="47">
                  <c:v>93.9</c:v>
                </c:pt>
                <c:pt idx="48">
                  <c:v>93.92</c:v>
                </c:pt>
                <c:pt idx="49">
                  <c:v>94.01</c:v>
                </c:pt>
                <c:pt idx="50">
                  <c:v>94.4</c:v>
                </c:pt>
                <c:pt idx="51">
                  <c:v>94.6</c:v>
                </c:pt>
                <c:pt idx="52">
                  <c:v>94.46</c:v>
                </c:pt>
                <c:pt idx="53">
                  <c:v>94.5</c:v>
                </c:pt>
                <c:pt idx="54">
                  <c:v>94.7</c:v>
                </c:pt>
                <c:pt idx="55">
                  <c:v>94.69</c:v>
                </c:pt>
                <c:pt idx="56">
                  <c:v>94.89</c:v>
                </c:pt>
                <c:pt idx="57">
                  <c:v>94.8</c:v>
                </c:pt>
                <c:pt idx="58">
                  <c:v>94.55</c:v>
                </c:pt>
                <c:pt idx="59">
                  <c:v>94.75</c:v>
                </c:pt>
                <c:pt idx="60">
                  <c:v>94.93</c:v>
                </c:pt>
                <c:pt idx="61">
                  <c:v>95.01</c:v>
                </c:pt>
                <c:pt idx="62">
                  <c:v>95.2</c:v>
                </c:pt>
                <c:pt idx="63">
                  <c:v>94.97</c:v>
                </c:pt>
                <c:pt idx="64">
                  <c:v>95.12</c:v>
                </c:pt>
                <c:pt idx="65">
                  <c:v>95.4</c:v>
                </c:pt>
                <c:pt idx="66">
                  <c:v>95.53</c:v>
                </c:pt>
                <c:pt idx="67">
                  <c:v>95.9</c:v>
                </c:pt>
                <c:pt idx="68">
                  <c:v>96.12</c:v>
                </c:pt>
                <c:pt idx="69">
                  <c:v>95.84</c:v>
                </c:pt>
                <c:pt idx="70">
                  <c:v>95.47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7-49F1-AEC7-EED7B3F4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20543"/>
        <c:axId val="1320560847"/>
      </c:scatterChart>
      <c:valAx>
        <c:axId val="15810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60847"/>
        <c:crosses val="autoZero"/>
        <c:crossBetween val="midCat"/>
      </c:valAx>
      <c:valAx>
        <c:axId val="13205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2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DATA SET-2 DiFF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Readings!$H$4:$H$74</c:f>
              <c:numCache>
                <c:formatCode>General</c:formatCode>
                <c:ptCount val="71"/>
                <c:pt idx="0">
                  <c:v>5.9899999999999949</c:v>
                </c:pt>
                <c:pt idx="1">
                  <c:v>5.9500000000000028</c:v>
                </c:pt>
                <c:pt idx="2">
                  <c:v>6.25</c:v>
                </c:pt>
                <c:pt idx="3">
                  <c:v>5.8499999999999943</c:v>
                </c:pt>
                <c:pt idx="4">
                  <c:v>6.3999999999999915</c:v>
                </c:pt>
                <c:pt idx="5">
                  <c:v>6.4699999999999989</c:v>
                </c:pt>
                <c:pt idx="6">
                  <c:v>6.4000000000000057</c:v>
                </c:pt>
                <c:pt idx="7">
                  <c:v>6.2800000000000011</c:v>
                </c:pt>
                <c:pt idx="8">
                  <c:v>5.7800000000000011</c:v>
                </c:pt>
                <c:pt idx="9">
                  <c:v>6.0300000000000011</c:v>
                </c:pt>
                <c:pt idx="10">
                  <c:v>6.0699999999999932</c:v>
                </c:pt>
                <c:pt idx="11">
                  <c:v>7.75</c:v>
                </c:pt>
                <c:pt idx="12">
                  <c:v>7.8300000000000125</c:v>
                </c:pt>
                <c:pt idx="13">
                  <c:v>7.2999999999999972</c:v>
                </c:pt>
                <c:pt idx="14">
                  <c:v>7.6700000000000017</c:v>
                </c:pt>
                <c:pt idx="15">
                  <c:v>7.6299999999999955</c:v>
                </c:pt>
                <c:pt idx="16">
                  <c:v>7.769999999999996</c:v>
                </c:pt>
                <c:pt idx="17">
                  <c:v>7.8100000000000023</c:v>
                </c:pt>
                <c:pt idx="18">
                  <c:v>7.7800000000000011</c:v>
                </c:pt>
                <c:pt idx="19">
                  <c:v>8.1499999999999915</c:v>
                </c:pt>
                <c:pt idx="20">
                  <c:v>8.2199999999999989</c:v>
                </c:pt>
                <c:pt idx="21">
                  <c:v>8.3500000000000085</c:v>
                </c:pt>
                <c:pt idx="22">
                  <c:v>8.6800000000000068</c:v>
                </c:pt>
                <c:pt idx="23">
                  <c:v>8.7099999999999937</c:v>
                </c:pt>
                <c:pt idx="24">
                  <c:v>8.6799999999999926</c:v>
                </c:pt>
                <c:pt idx="25">
                  <c:v>8.5999999999999943</c:v>
                </c:pt>
                <c:pt idx="26">
                  <c:v>8.9900000000000091</c:v>
                </c:pt>
                <c:pt idx="27">
                  <c:v>9.1200000000000045</c:v>
                </c:pt>
                <c:pt idx="28">
                  <c:v>9.2399999999999949</c:v>
                </c:pt>
                <c:pt idx="29">
                  <c:v>9.2399999999999949</c:v>
                </c:pt>
                <c:pt idx="30">
                  <c:v>9.7600000000000051</c:v>
                </c:pt>
                <c:pt idx="31">
                  <c:v>9.5300000000000011</c:v>
                </c:pt>
                <c:pt idx="32">
                  <c:v>9.4900000000000091</c:v>
                </c:pt>
                <c:pt idx="33">
                  <c:v>9.61</c:v>
                </c:pt>
                <c:pt idx="34">
                  <c:v>10.599999999999994</c:v>
                </c:pt>
                <c:pt idx="35">
                  <c:v>10.36</c:v>
                </c:pt>
                <c:pt idx="36">
                  <c:v>9.7900000000000063</c:v>
                </c:pt>
                <c:pt idx="37">
                  <c:v>9.7000000000000028</c:v>
                </c:pt>
                <c:pt idx="38">
                  <c:v>9.9799999999999898</c:v>
                </c:pt>
                <c:pt idx="39">
                  <c:v>10.049999999999997</c:v>
                </c:pt>
                <c:pt idx="40">
                  <c:v>10.159999999999997</c:v>
                </c:pt>
                <c:pt idx="41">
                  <c:v>10.659999999999997</c:v>
                </c:pt>
                <c:pt idx="42">
                  <c:v>10.39</c:v>
                </c:pt>
                <c:pt idx="43">
                  <c:v>10.280000000000001</c:v>
                </c:pt>
                <c:pt idx="44">
                  <c:v>9.9500000000000028</c:v>
                </c:pt>
                <c:pt idx="45">
                  <c:v>10.75</c:v>
                </c:pt>
                <c:pt idx="46">
                  <c:v>10.230000000000004</c:v>
                </c:pt>
                <c:pt idx="47">
                  <c:v>10.290000000000006</c:v>
                </c:pt>
                <c:pt idx="48">
                  <c:v>10.079999999999998</c:v>
                </c:pt>
                <c:pt idx="49">
                  <c:v>9.9299999999999926</c:v>
                </c:pt>
                <c:pt idx="50">
                  <c:v>9.9899999999999949</c:v>
                </c:pt>
                <c:pt idx="51">
                  <c:v>10.070000000000007</c:v>
                </c:pt>
                <c:pt idx="52">
                  <c:v>10.39</c:v>
                </c:pt>
                <c:pt idx="53">
                  <c:v>10.11</c:v>
                </c:pt>
                <c:pt idx="54">
                  <c:v>10.129999999999995</c:v>
                </c:pt>
                <c:pt idx="55">
                  <c:v>10.900000000000006</c:v>
                </c:pt>
                <c:pt idx="56">
                  <c:v>10.280000000000001</c:v>
                </c:pt>
                <c:pt idx="57">
                  <c:v>10.410000000000011</c:v>
                </c:pt>
                <c:pt idx="58">
                  <c:v>11.169999999999987</c:v>
                </c:pt>
                <c:pt idx="59">
                  <c:v>11.239999999999995</c:v>
                </c:pt>
                <c:pt idx="60">
                  <c:v>11</c:v>
                </c:pt>
                <c:pt idx="61">
                  <c:v>11.060000000000002</c:v>
                </c:pt>
                <c:pt idx="62">
                  <c:v>11.11</c:v>
                </c:pt>
                <c:pt idx="63">
                  <c:v>11.289999999999992</c:v>
                </c:pt>
                <c:pt idx="64">
                  <c:v>11.799999999999997</c:v>
                </c:pt>
                <c:pt idx="65">
                  <c:v>11.299999999999997</c:v>
                </c:pt>
                <c:pt idx="66">
                  <c:v>9.3800000000000097</c:v>
                </c:pt>
                <c:pt idx="67">
                  <c:v>11.52000000000001</c:v>
                </c:pt>
                <c:pt idx="68">
                  <c:v>11.589999999999989</c:v>
                </c:pt>
                <c:pt idx="69">
                  <c:v>11.170000000000002</c:v>
                </c:pt>
                <c:pt idx="70">
                  <c:v>11.090000000000003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3-4607-8973-80D8BC84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4079"/>
        <c:axId val="1335646015"/>
      </c:scatterChart>
      <c:valAx>
        <c:axId val="14934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46015"/>
        <c:crosses val="autoZero"/>
        <c:crossBetween val="midCat"/>
      </c:valAx>
      <c:valAx>
        <c:axId val="13356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DATA SET-3 DiFF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Readings!$K$4:$K$74</c:f>
              <c:numCache>
                <c:formatCode>General</c:formatCode>
                <c:ptCount val="71"/>
                <c:pt idx="0">
                  <c:v>6.2000000000000028</c:v>
                </c:pt>
                <c:pt idx="1">
                  <c:v>6.5700000000000074</c:v>
                </c:pt>
                <c:pt idx="2">
                  <c:v>6.3300000000000125</c:v>
                </c:pt>
                <c:pt idx="3">
                  <c:v>6.4599999999999937</c:v>
                </c:pt>
                <c:pt idx="4">
                  <c:v>6.3699999999999903</c:v>
                </c:pt>
                <c:pt idx="5">
                  <c:v>6.0699999999999932</c:v>
                </c:pt>
                <c:pt idx="6">
                  <c:v>5.9000000000000057</c:v>
                </c:pt>
                <c:pt idx="7">
                  <c:v>6.3200000000000074</c:v>
                </c:pt>
                <c:pt idx="8">
                  <c:v>6.2099999999999937</c:v>
                </c:pt>
                <c:pt idx="9">
                  <c:v>6.2399999999999949</c:v>
                </c:pt>
                <c:pt idx="10">
                  <c:v>6.3299999999999983</c:v>
                </c:pt>
                <c:pt idx="11">
                  <c:v>6.2199999999999989</c:v>
                </c:pt>
                <c:pt idx="12">
                  <c:v>6.6200000000000045</c:v>
                </c:pt>
                <c:pt idx="13">
                  <c:v>6.5899999999999892</c:v>
                </c:pt>
                <c:pt idx="14">
                  <c:v>6.5600000000000023</c:v>
                </c:pt>
                <c:pt idx="15">
                  <c:v>6.6800000000000068</c:v>
                </c:pt>
                <c:pt idx="16">
                  <c:v>7.0600000000000023</c:v>
                </c:pt>
                <c:pt idx="17">
                  <c:v>6.8900000000000006</c:v>
                </c:pt>
                <c:pt idx="18">
                  <c:v>6.8199999999999932</c:v>
                </c:pt>
                <c:pt idx="19">
                  <c:v>7.3499999999999943</c:v>
                </c:pt>
                <c:pt idx="20">
                  <c:v>7.1099999999999994</c:v>
                </c:pt>
                <c:pt idx="21">
                  <c:v>7.210000000000008</c:v>
                </c:pt>
                <c:pt idx="22">
                  <c:v>7.0800000000000125</c:v>
                </c:pt>
                <c:pt idx="23">
                  <c:v>7.5099999999999909</c:v>
                </c:pt>
                <c:pt idx="24">
                  <c:v>7.5099999999999909</c:v>
                </c:pt>
                <c:pt idx="25">
                  <c:v>7.6099999999999994</c:v>
                </c:pt>
                <c:pt idx="26">
                  <c:v>7.460000000000008</c:v>
                </c:pt>
                <c:pt idx="27">
                  <c:v>7.480000000000004</c:v>
                </c:pt>
                <c:pt idx="28">
                  <c:v>7.769999999999996</c:v>
                </c:pt>
                <c:pt idx="29">
                  <c:v>7.8299999999999983</c:v>
                </c:pt>
                <c:pt idx="30">
                  <c:v>7.9200000000000017</c:v>
                </c:pt>
                <c:pt idx="31">
                  <c:v>8.0499999999999972</c:v>
                </c:pt>
                <c:pt idx="32">
                  <c:v>8.3100000000000023</c:v>
                </c:pt>
                <c:pt idx="33">
                  <c:v>8.3399999999999892</c:v>
                </c:pt>
                <c:pt idx="34">
                  <c:v>8.4200000000000017</c:v>
                </c:pt>
                <c:pt idx="35">
                  <c:v>8.5699999999999932</c:v>
                </c:pt>
                <c:pt idx="36">
                  <c:v>8.6899999999999977</c:v>
                </c:pt>
                <c:pt idx="37">
                  <c:v>8.9200000000000017</c:v>
                </c:pt>
                <c:pt idx="38">
                  <c:v>8.8699999999999903</c:v>
                </c:pt>
                <c:pt idx="39">
                  <c:v>8.8100000000000023</c:v>
                </c:pt>
                <c:pt idx="40">
                  <c:v>8.86</c:v>
                </c:pt>
                <c:pt idx="41">
                  <c:v>9.1899999999999977</c:v>
                </c:pt>
                <c:pt idx="42">
                  <c:v>9.2900000000000063</c:v>
                </c:pt>
                <c:pt idx="43">
                  <c:v>9.2800000000000011</c:v>
                </c:pt>
                <c:pt idx="44">
                  <c:v>9.3100000000000023</c:v>
                </c:pt>
                <c:pt idx="45">
                  <c:v>9.7900000000000063</c:v>
                </c:pt>
                <c:pt idx="46">
                  <c:v>9.7199999999999989</c:v>
                </c:pt>
                <c:pt idx="47">
                  <c:v>9.6300000000000097</c:v>
                </c:pt>
                <c:pt idx="48">
                  <c:v>9.7099999999999937</c:v>
                </c:pt>
                <c:pt idx="49">
                  <c:v>9.7999999999999972</c:v>
                </c:pt>
                <c:pt idx="50">
                  <c:v>9.75</c:v>
                </c:pt>
                <c:pt idx="51">
                  <c:v>9.64</c:v>
                </c:pt>
                <c:pt idx="52">
                  <c:v>10.050000000000011</c:v>
                </c:pt>
                <c:pt idx="53">
                  <c:v>9.9299999999999926</c:v>
                </c:pt>
                <c:pt idx="54">
                  <c:v>9.9699999999999989</c:v>
                </c:pt>
                <c:pt idx="55">
                  <c:v>10.400000000000006</c:v>
                </c:pt>
                <c:pt idx="56">
                  <c:v>10.290000000000006</c:v>
                </c:pt>
                <c:pt idx="57">
                  <c:v>10.290000000000006</c:v>
                </c:pt>
                <c:pt idx="58">
                  <c:v>9.9899999999999949</c:v>
                </c:pt>
                <c:pt idx="59">
                  <c:v>10.39</c:v>
                </c:pt>
                <c:pt idx="60">
                  <c:v>10.280000000000001</c:v>
                </c:pt>
                <c:pt idx="61">
                  <c:v>10.329999999999998</c:v>
                </c:pt>
                <c:pt idx="62">
                  <c:v>10.5</c:v>
                </c:pt>
                <c:pt idx="63">
                  <c:v>10.459999999999994</c:v>
                </c:pt>
                <c:pt idx="64">
                  <c:v>10.450000000000003</c:v>
                </c:pt>
                <c:pt idx="65">
                  <c:v>11.900000000000006</c:v>
                </c:pt>
                <c:pt idx="66">
                  <c:v>11.570000000000007</c:v>
                </c:pt>
                <c:pt idx="67">
                  <c:v>11.5</c:v>
                </c:pt>
                <c:pt idx="68">
                  <c:v>11.259999999999991</c:v>
                </c:pt>
                <c:pt idx="69">
                  <c:v>10.909999999999997</c:v>
                </c:pt>
                <c:pt idx="70">
                  <c:v>10.870000000000005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F-4872-90F9-CB63C303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141487"/>
        <c:axId val="1335645599"/>
      </c:scatterChart>
      <c:valAx>
        <c:axId val="16201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45599"/>
        <c:crosses val="autoZero"/>
        <c:crossBetween val="midCat"/>
      </c:valAx>
      <c:valAx>
        <c:axId val="13356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Temperature Difference
(clinical and gun)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Sheet2!$E$2:$E$76</c:f>
              <c:numCache>
                <c:formatCode>General</c:formatCode>
                <c:ptCount val="75"/>
                <c:pt idx="0">
                  <c:v>4.9899999999999949</c:v>
                </c:pt>
                <c:pt idx="1">
                  <c:v>5.519999999999996</c:v>
                </c:pt>
                <c:pt idx="2">
                  <c:v>5.5700000000000074</c:v>
                </c:pt>
                <c:pt idx="3">
                  <c:v>5.7399999999999949</c:v>
                </c:pt>
                <c:pt idx="4">
                  <c:v>6.0699999999999932</c:v>
                </c:pt>
                <c:pt idx="5">
                  <c:v>6.0799999999999983</c:v>
                </c:pt>
                <c:pt idx="6">
                  <c:v>6.2600000000000051</c:v>
                </c:pt>
                <c:pt idx="7">
                  <c:v>6.0700000000000074</c:v>
                </c:pt>
                <c:pt idx="8">
                  <c:v>6.3999999999999915</c:v>
                </c:pt>
                <c:pt idx="9">
                  <c:v>6.789999999999992</c:v>
                </c:pt>
                <c:pt idx="10">
                  <c:v>6.9200000000000017</c:v>
                </c:pt>
                <c:pt idx="11">
                  <c:v>7.4099999999999966</c:v>
                </c:pt>
                <c:pt idx="12">
                  <c:v>8</c:v>
                </c:pt>
                <c:pt idx="13">
                  <c:v>7.6999999999999886</c:v>
                </c:pt>
                <c:pt idx="14">
                  <c:v>8.5499999999999972</c:v>
                </c:pt>
                <c:pt idx="15">
                  <c:v>7.9899999999999949</c:v>
                </c:pt>
                <c:pt idx="16">
                  <c:v>8.6300000000000097</c:v>
                </c:pt>
                <c:pt idx="17">
                  <c:v>8.5700000000000074</c:v>
                </c:pt>
                <c:pt idx="18">
                  <c:v>8.1999999999999886</c:v>
                </c:pt>
                <c:pt idx="19">
                  <c:v>8.6799999999999926</c:v>
                </c:pt>
                <c:pt idx="20">
                  <c:v>8.5600000000000023</c:v>
                </c:pt>
                <c:pt idx="21">
                  <c:v>8.7000000000000028</c:v>
                </c:pt>
                <c:pt idx="22">
                  <c:v>8.8000000000000114</c:v>
                </c:pt>
                <c:pt idx="23">
                  <c:v>8.8999999999999915</c:v>
                </c:pt>
                <c:pt idx="24">
                  <c:v>8.75</c:v>
                </c:pt>
                <c:pt idx="25">
                  <c:v>9.5</c:v>
                </c:pt>
                <c:pt idx="26">
                  <c:v>9.1899999999999977</c:v>
                </c:pt>
                <c:pt idx="27">
                  <c:v>9.1700000000000017</c:v>
                </c:pt>
                <c:pt idx="28">
                  <c:v>9.1899999999999977</c:v>
                </c:pt>
                <c:pt idx="29">
                  <c:v>8.8100000000000023</c:v>
                </c:pt>
                <c:pt idx="30">
                  <c:v>9.6599999999999966</c:v>
                </c:pt>
                <c:pt idx="31">
                  <c:v>9.7199999999999989</c:v>
                </c:pt>
                <c:pt idx="32">
                  <c:v>9.5200000000000102</c:v>
                </c:pt>
                <c:pt idx="33">
                  <c:v>9.5099999999999909</c:v>
                </c:pt>
                <c:pt idx="34">
                  <c:v>10.61</c:v>
                </c:pt>
                <c:pt idx="35">
                  <c:v>10.950000000000003</c:v>
                </c:pt>
                <c:pt idx="36">
                  <c:v>9.960000000000008</c:v>
                </c:pt>
                <c:pt idx="37">
                  <c:v>10.600000000000009</c:v>
                </c:pt>
                <c:pt idx="38">
                  <c:v>10.36</c:v>
                </c:pt>
                <c:pt idx="39">
                  <c:v>10.959999999999994</c:v>
                </c:pt>
                <c:pt idx="40">
                  <c:v>10.299999999999997</c:v>
                </c:pt>
                <c:pt idx="41">
                  <c:v>10.900000000000006</c:v>
                </c:pt>
                <c:pt idx="42">
                  <c:v>10</c:v>
                </c:pt>
                <c:pt idx="43">
                  <c:v>9.6999999999999886</c:v>
                </c:pt>
                <c:pt idx="44">
                  <c:v>9.7599999999999909</c:v>
                </c:pt>
                <c:pt idx="45">
                  <c:v>10.319999999999993</c:v>
                </c:pt>
                <c:pt idx="46">
                  <c:v>9.980000000000004</c:v>
                </c:pt>
                <c:pt idx="47">
                  <c:v>9.5</c:v>
                </c:pt>
                <c:pt idx="48">
                  <c:v>9.6799999999999926</c:v>
                </c:pt>
                <c:pt idx="49">
                  <c:v>9.789999999999992</c:v>
                </c:pt>
                <c:pt idx="50">
                  <c:v>9.5999999999999943</c:v>
                </c:pt>
                <c:pt idx="51">
                  <c:v>9.6000000000000085</c:v>
                </c:pt>
                <c:pt idx="52">
                  <c:v>9.9400000000000119</c:v>
                </c:pt>
                <c:pt idx="53">
                  <c:v>10.099999999999994</c:v>
                </c:pt>
                <c:pt idx="54">
                  <c:v>10.099999999999994</c:v>
                </c:pt>
                <c:pt idx="55">
                  <c:v>10.310000000000002</c:v>
                </c:pt>
                <c:pt idx="56">
                  <c:v>10.310000000000002</c:v>
                </c:pt>
                <c:pt idx="57">
                  <c:v>10.600000000000009</c:v>
                </c:pt>
                <c:pt idx="58">
                  <c:v>11.049999999999997</c:v>
                </c:pt>
                <c:pt idx="59">
                  <c:v>11.049999999999997</c:v>
                </c:pt>
                <c:pt idx="60">
                  <c:v>11.069999999999993</c:v>
                </c:pt>
                <c:pt idx="61">
                  <c:v>11.189999999999998</c:v>
                </c:pt>
                <c:pt idx="62">
                  <c:v>11.200000000000003</c:v>
                </c:pt>
                <c:pt idx="63">
                  <c:v>11.629999999999995</c:v>
                </c:pt>
                <c:pt idx="64">
                  <c:v>11.679999999999993</c:v>
                </c:pt>
                <c:pt idx="65">
                  <c:v>11.599999999999994</c:v>
                </c:pt>
                <c:pt idx="66">
                  <c:v>11.670000000000002</c:v>
                </c:pt>
                <c:pt idx="67">
                  <c:v>11.5</c:v>
                </c:pt>
                <c:pt idx="68">
                  <c:v>11.47999999999999</c:v>
                </c:pt>
                <c:pt idx="69">
                  <c:v>11.959999999999994</c:v>
                </c:pt>
                <c:pt idx="70">
                  <c:v>12.530000000000001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5-4962-A015-1A6791F3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08655"/>
        <c:axId val="1272196239"/>
      </c:scatterChart>
      <c:valAx>
        <c:axId val="16503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96239"/>
        <c:crosses val="autoZero"/>
        <c:crossBetween val="midCat"/>
      </c:valAx>
      <c:valAx>
        <c:axId val="127219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0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DIFF
 Clinical&amp;Gun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Sheet2!$I$2:$I$77</c:f>
              <c:numCache>
                <c:formatCode>General</c:formatCode>
                <c:ptCount val="76"/>
                <c:pt idx="0">
                  <c:v>-2.8803448000000174</c:v>
                </c:pt>
                <c:pt idx="1">
                  <c:v>-2.1713264000000123</c:v>
                </c:pt>
                <c:pt idx="2">
                  <c:v>-2.2026984000000027</c:v>
                </c:pt>
                <c:pt idx="3">
                  <c:v>-2.0489728000000298</c:v>
                </c:pt>
                <c:pt idx="4">
                  <c:v>-1.6484504000000157</c:v>
                </c:pt>
                <c:pt idx="5">
                  <c:v>-1.7415216000000271</c:v>
                </c:pt>
                <c:pt idx="6">
                  <c:v>-1.5723712000000063</c:v>
                </c:pt>
                <c:pt idx="7">
                  <c:v>-1.9739384000000086</c:v>
                </c:pt>
                <c:pt idx="8">
                  <c:v>-1.5734160000000372</c:v>
                </c:pt>
                <c:pt idx="9">
                  <c:v>-1.0803448000000202</c:v>
                </c:pt>
                <c:pt idx="10">
                  <c:v>-0.98831840000002558</c:v>
                </c:pt>
                <c:pt idx="11">
                  <c:v>-0.34099920000001305</c:v>
                </c:pt>
                <c:pt idx="12">
                  <c:v>0.46056799999996656</c:v>
                </c:pt>
                <c:pt idx="13">
                  <c:v>-0.11067200000002231</c:v>
                </c:pt>
                <c:pt idx="14">
                  <c:v>1.0919399999999797</c:v>
                </c:pt>
                <c:pt idx="15">
                  <c:v>0.11965519999998264</c:v>
                </c:pt>
                <c:pt idx="16">
                  <c:v>0.99834639999998842</c:v>
                </c:pt>
                <c:pt idx="17">
                  <c:v>0.79730159999999728</c:v>
                </c:pt>
                <c:pt idx="18">
                  <c:v>0.11808799999997177</c:v>
                </c:pt>
                <c:pt idx="19">
                  <c:v>0.74998239999997907</c:v>
                </c:pt>
                <c:pt idx="20">
                  <c:v>0.45638879999998494</c:v>
                </c:pt>
                <c:pt idx="21">
                  <c:v>0.5638399999999848</c:v>
                </c:pt>
                <c:pt idx="22">
                  <c:v>0.60959199999999214</c:v>
                </c:pt>
                <c:pt idx="23">
                  <c:v>0.65534399999998527</c:v>
                </c:pt>
                <c:pt idx="24">
                  <c:v>0.31547599999997544</c:v>
                </c:pt>
                <c:pt idx="25">
                  <c:v>1.363839999999982</c:v>
                </c:pt>
                <c:pt idx="26">
                  <c:v>0.77717519999997364</c:v>
                </c:pt>
                <c:pt idx="27">
                  <c:v>0.63782959999997502</c:v>
                </c:pt>
                <c:pt idx="28">
                  <c:v>0.56018319999998312</c:v>
                </c:pt>
                <c:pt idx="29">
                  <c:v>-0.13445520000000499</c:v>
                </c:pt>
                <c:pt idx="30">
                  <c:v>1.0681567999999686</c:v>
                </c:pt>
                <c:pt idx="31">
                  <c:v>1.0522095999999834</c:v>
                </c:pt>
                <c:pt idx="32">
                  <c:v>0.63521760000000427</c:v>
                </c:pt>
                <c:pt idx="33">
                  <c:v>0.51129679999996824</c:v>
                </c:pt>
                <c:pt idx="34">
                  <c:v>2.0995287999999874</c:v>
                </c:pt>
                <c:pt idx="35">
                  <c:v>2.5154759999999783</c:v>
                </c:pt>
                <c:pt idx="36">
                  <c:v>0.87992479999998352</c:v>
                </c:pt>
                <c:pt idx="37">
                  <c:v>1.7586159999999893</c:v>
                </c:pt>
                <c:pt idx="38">
                  <c:v>1.279924799999975</c:v>
                </c:pt>
                <c:pt idx="39">
                  <c:v>2.0969167999999883</c:v>
                </c:pt>
                <c:pt idx="40">
                  <c:v>0.97038399999996727</c:v>
                </c:pt>
                <c:pt idx="41">
                  <c:v>1.7873759999999805</c:v>
                </c:pt>
                <c:pt idx="42">
                  <c:v>0.29064799999997604</c:v>
                </c:pt>
                <c:pt idx="43">
                  <c:v>-0.28059200000004125</c:v>
                </c:pt>
                <c:pt idx="44">
                  <c:v>-0.29653920000002643</c:v>
                </c:pt>
                <c:pt idx="45">
                  <c:v>0.4587535999999659</c:v>
                </c:pt>
                <c:pt idx="46">
                  <c:v>-0.17418560000000127</c:v>
                </c:pt>
                <c:pt idx="47">
                  <c:v>-1.0230720000000133</c:v>
                </c:pt>
                <c:pt idx="48">
                  <c:v>-0.85392160000003514</c:v>
                </c:pt>
                <c:pt idx="49">
                  <c:v>-0.79274480000002256</c:v>
                </c:pt>
                <c:pt idx="50">
                  <c:v>-1.1943120000000249</c:v>
                </c:pt>
                <c:pt idx="51">
                  <c:v>-1.3028080000000131</c:v>
                </c:pt>
                <c:pt idx="52">
                  <c:v>-0.88686079999999379</c:v>
                </c:pt>
                <c:pt idx="53">
                  <c:v>-0.74856000000002609</c:v>
                </c:pt>
                <c:pt idx="54">
                  <c:v>-0.85705600000001425</c:v>
                </c:pt>
                <c:pt idx="55">
                  <c:v>-0.64163120000000617</c:v>
                </c:pt>
                <c:pt idx="56">
                  <c:v>-0.75012720000002275</c:v>
                </c:pt>
                <c:pt idx="57">
                  <c:v>-0.41130400000000122</c:v>
                </c:pt>
                <c:pt idx="58">
                  <c:v>0.17431599999997616</c:v>
                </c:pt>
                <c:pt idx="59">
                  <c:v>6.5819999999987999E-2</c:v>
                </c:pt>
                <c:pt idx="60">
                  <c:v>-1.1826400000018111E-2</c:v>
                </c:pt>
                <c:pt idx="61">
                  <c:v>6.4775199999971278E-2</c:v>
                </c:pt>
                <c:pt idx="62">
                  <c:v>-2.8296000000011645E-2</c:v>
                </c:pt>
                <c:pt idx="63">
                  <c:v>0.52647439999998369</c:v>
                </c:pt>
                <c:pt idx="64">
                  <c:v>0.49510239999996486</c:v>
                </c:pt>
                <c:pt idx="65">
                  <c:v>0.26320799999996325</c:v>
                </c:pt>
                <c:pt idx="66">
                  <c:v>0.26268559999998331</c:v>
                </c:pt>
                <c:pt idx="67">
                  <c:v>-0.10803200000000857</c:v>
                </c:pt>
                <c:pt idx="68">
                  <c:v>-0.2473776000000214</c:v>
                </c:pt>
                <c:pt idx="69">
                  <c:v>0.38451679999998589</c:v>
                </c:pt>
                <c:pt idx="70">
                  <c:v>1.1552343999999835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9-4CF8-8814-290B445F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03264"/>
        <c:axId val="1967471568"/>
      </c:scatterChart>
      <c:valAx>
        <c:axId val="19714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71568"/>
        <c:crosses val="autoZero"/>
        <c:crossBetween val="midCat"/>
      </c:valAx>
      <c:valAx>
        <c:axId val="1967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Readings!$B$4:$B$74</c:f>
              <c:numCache>
                <c:formatCode>General</c:formatCode>
                <c:ptCount val="71"/>
                <c:pt idx="0">
                  <c:v>94</c:v>
                </c:pt>
                <c:pt idx="1">
                  <c:v>94.2</c:v>
                </c:pt>
                <c:pt idx="2">
                  <c:v>94.4</c:v>
                </c:pt>
                <c:pt idx="3">
                  <c:v>94.6</c:v>
                </c:pt>
                <c:pt idx="4">
                  <c:v>94.8</c:v>
                </c:pt>
                <c:pt idx="5">
                  <c:v>95</c:v>
                </c:pt>
                <c:pt idx="6">
                  <c:v>95.2</c:v>
                </c:pt>
                <c:pt idx="7">
                  <c:v>95.4</c:v>
                </c:pt>
                <c:pt idx="8">
                  <c:v>95.6</c:v>
                </c:pt>
                <c:pt idx="9">
                  <c:v>95.8</c:v>
                </c:pt>
                <c:pt idx="10">
                  <c:v>96</c:v>
                </c:pt>
                <c:pt idx="11">
                  <c:v>96.2</c:v>
                </c:pt>
                <c:pt idx="12">
                  <c:v>96.4</c:v>
                </c:pt>
                <c:pt idx="13">
                  <c:v>96.6</c:v>
                </c:pt>
                <c:pt idx="14">
                  <c:v>96.8</c:v>
                </c:pt>
                <c:pt idx="15">
                  <c:v>97</c:v>
                </c:pt>
                <c:pt idx="16">
                  <c:v>97.2</c:v>
                </c:pt>
                <c:pt idx="17">
                  <c:v>97.4</c:v>
                </c:pt>
                <c:pt idx="18">
                  <c:v>97.6</c:v>
                </c:pt>
                <c:pt idx="19">
                  <c:v>97.8</c:v>
                </c:pt>
                <c:pt idx="20">
                  <c:v>98</c:v>
                </c:pt>
                <c:pt idx="21">
                  <c:v>98.2</c:v>
                </c:pt>
                <c:pt idx="22">
                  <c:v>98.4</c:v>
                </c:pt>
                <c:pt idx="23">
                  <c:v>98.6</c:v>
                </c:pt>
                <c:pt idx="24">
                  <c:v>98.8</c:v>
                </c:pt>
                <c:pt idx="25">
                  <c:v>99</c:v>
                </c:pt>
                <c:pt idx="26">
                  <c:v>99.2</c:v>
                </c:pt>
                <c:pt idx="27">
                  <c:v>99.4</c:v>
                </c:pt>
                <c:pt idx="28">
                  <c:v>99.6</c:v>
                </c:pt>
                <c:pt idx="29">
                  <c:v>99.8</c:v>
                </c:pt>
                <c:pt idx="30">
                  <c:v>100</c:v>
                </c:pt>
                <c:pt idx="31">
                  <c:v>100.2</c:v>
                </c:pt>
                <c:pt idx="32">
                  <c:v>100.4</c:v>
                </c:pt>
                <c:pt idx="33">
                  <c:v>100.6</c:v>
                </c:pt>
                <c:pt idx="34">
                  <c:v>100.8</c:v>
                </c:pt>
                <c:pt idx="35">
                  <c:v>101</c:v>
                </c:pt>
                <c:pt idx="36">
                  <c:v>101.2</c:v>
                </c:pt>
                <c:pt idx="37">
                  <c:v>101.4</c:v>
                </c:pt>
                <c:pt idx="38">
                  <c:v>101.6</c:v>
                </c:pt>
                <c:pt idx="39">
                  <c:v>101.8</c:v>
                </c:pt>
                <c:pt idx="40">
                  <c:v>102</c:v>
                </c:pt>
                <c:pt idx="41">
                  <c:v>102.2</c:v>
                </c:pt>
                <c:pt idx="42">
                  <c:v>102.4</c:v>
                </c:pt>
                <c:pt idx="43">
                  <c:v>102.6</c:v>
                </c:pt>
                <c:pt idx="44">
                  <c:v>102.8</c:v>
                </c:pt>
                <c:pt idx="45">
                  <c:v>103</c:v>
                </c:pt>
                <c:pt idx="46">
                  <c:v>103.2</c:v>
                </c:pt>
                <c:pt idx="47">
                  <c:v>103.4</c:v>
                </c:pt>
                <c:pt idx="48">
                  <c:v>103.6</c:v>
                </c:pt>
                <c:pt idx="49">
                  <c:v>103.8</c:v>
                </c:pt>
                <c:pt idx="50">
                  <c:v>104</c:v>
                </c:pt>
                <c:pt idx="51">
                  <c:v>104.2</c:v>
                </c:pt>
                <c:pt idx="52">
                  <c:v>104.4</c:v>
                </c:pt>
                <c:pt idx="53">
                  <c:v>104.6</c:v>
                </c:pt>
                <c:pt idx="54">
                  <c:v>104.8</c:v>
                </c:pt>
                <c:pt idx="55">
                  <c:v>105</c:v>
                </c:pt>
                <c:pt idx="56">
                  <c:v>105.2</c:v>
                </c:pt>
                <c:pt idx="57">
                  <c:v>105.4</c:v>
                </c:pt>
                <c:pt idx="58">
                  <c:v>105.6</c:v>
                </c:pt>
                <c:pt idx="59">
                  <c:v>105.8</c:v>
                </c:pt>
                <c:pt idx="60">
                  <c:v>106</c:v>
                </c:pt>
                <c:pt idx="61">
                  <c:v>106.2</c:v>
                </c:pt>
                <c:pt idx="62">
                  <c:v>106.4</c:v>
                </c:pt>
                <c:pt idx="63">
                  <c:v>106.6</c:v>
                </c:pt>
                <c:pt idx="64">
                  <c:v>106.8</c:v>
                </c:pt>
                <c:pt idx="65">
                  <c:v>107</c:v>
                </c:pt>
                <c:pt idx="66">
                  <c:v>107.2</c:v>
                </c:pt>
                <c:pt idx="67">
                  <c:v>107.4</c:v>
                </c:pt>
                <c:pt idx="68">
                  <c:v>107.6</c:v>
                </c:pt>
                <c:pt idx="69">
                  <c:v>107.8</c:v>
                </c:pt>
                <c:pt idx="70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9-4125-9260-0F75CBECF4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Readings!$M$4:$M$74</c:f>
              <c:numCache>
                <c:formatCode>0.0000</c:formatCode>
                <c:ptCount val="71"/>
                <c:pt idx="0">
                  <c:v>88.273333333333326</c:v>
                </c:pt>
                <c:pt idx="1">
                  <c:v>88.186666666666667</c:v>
                </c:pt>
                <c:pt idx="2">
                  <c:v>88.350000000000009</c:v>
                </c:pt>
                <c:pt idx="3">
                  <c:v>88.583333333333329</c:v>
                </c:pt>
                <c:pt idx="4">
                  <c:v>88.52</c:v>
                </c:pt>
                <c:pt idx="5">
                  <c:v>88.793333333333337</c:v>
                </c:pt>
                <c:pt idx="6">
                  <c:v>89.013333333333335</c:v>
                </c:pt>
                <c:pt idx="7">
                  <c:v>89.176666666666662</c:v>
                </c:pt>
                <c:pt idx="8">
                  <c:v>89.469999999999985</c:v>
                </c:pt>
                <c:pt idx="9">
                  <c:v>89.446666666666673</c:v>
                </c:pt>
                <c:pt idx="10">
                  <c:v>89.56</c:v>
                </c:pt>
                <c:pt idx="11">
                  <c:v>89.073333333333338</c:v>
                </c:pt>
                <c:pt idx="12">
                  <c:v>88.916666666666671</c:v>
                </c:pt>
                <c:pt idx="13">
                  <c:v>89.403333333333322</c:v>
                </c:pt>
                <c:pt idx="14">
                  <c:v>89.206666666666663</c:v>
                </c:pt>
                <c:pt idx="15">
                  <c:v>89.566666666666663</c:v>
                </c:pt>
                <c:pt idx="16">
                  <c:v>89.38</c:v>
                </c:pt>
                <c:pt idx="17">
                  <c:v>89.643333333333331</c:v>
                </c:pt>
                <c:pt idx="18">
                  <c:v>90</c:v>
                </c:pt>
                <c:pt idx="19">
                  <c:v>89.740000000000009</c:v>
                </c:pt>
                <c:pt idx="20">
                  <c:v>90.036666666666676</c:v>
                </c:pt>
                <c:pt idx="21">
                  <c:v>90.11333333333333</c:v>
                </c:pt>
                <c:pt idx="22">
                  <c:v>90.213333333333324</c:v>
                </c:pt>
                <c:pt idx="23">
                  <c:v>90.226666666666674</c:v>
                </c:pt>
                <c:pt idx="24">
                  <c:v>90.486666666666679</c:v>
                </c:pt>
                <c:pt idx="25">
                  <c:v>90.43</c:v>
                </c:pt>
                <c:pt idx="26">
                  <c:v>90.653333333333322</c:v>
                </c:pt>
                <c:pt idx="27">
                  <c:v>90.81</c:v>
                </c:pt>
                <c:pt idx="28">
                  <c:v>90.86666666666666</c:v>
                </c:pt>
                <c:pt idx="29">
                  <c:v>91.173333333333332</c:v>
                </c:pt>
                <c:pt idx="30">
                  <c:v>90.886666666666656</c:v>
                </c:pt>
                <c:pt idx="31">
                  <c:v>91.100000000000009</c:v>
                </c:pt>
                <c:pt idx="32">
                  <c:v>91.293333333333337</c:v>
                </c:pt>
                <c:pt idx="33">
                  <c:v>91.446666666666658</c:v>
                </c:pt>
                <c:pt idx="34">
                  <c:v>90.923333333333332</c:v>
                </c:pt>
                <c:pt idx="35">
                  <c:v>91.04</c:v>
                </c:pt>
                <c:pt idx="36">
                  <c:v>91.719999999999985</c:v>
                </c:pt>
                <c:pt idx="37">
                  <c:v>91.660000000000011</c:v>
                </c:pt>
                <c:pt idx="38">
                  <c:v>91.863333333333344</c:v>
                </c:pt>
                <c:pt idx="39">
                  <c:v>91.86</c:v>
                </c:pt>
                <c:pt idx="40">
                  <c:v>92.226666666666674</c:v>
                </c:pt>
                <c:pt idx="41">
                  <c:v>91.95</c:v>
                </c:pt>
                <c:pt idx="42">
                  <c:v>92.506666666666675</c:v>
                </c:pt>
                <c:pt idx="43">
                  <c:v>92.84666666666665</c:v>
                </c:pt>
                <c:pt idx="44">
                  <c:v>93.126666666666665</c:v>
                </c:pt>
                <c:pt idx="45">
                  <c:v>92.713333333333324</c:v>
                </c:pt>
                <c:pt idx="46">
                  <c:v>93.223333333333343</c:v>
                </c:pt>
                <c:pt idx="47">
                  <c:v>93.59333333333332</c:v>
                </c:pt>
                <c:pt idx="48">
                  <c:v>93.776666666666657</c:v>
                </c:pt>
                <c:pt idx="49">
                  <c:v>93.96</c:v>
                </c:pt>
                <c:pt idx="50">
                  <c:v>94.220000000000013</c:v>
                </c:pt>
                <c:pt idx="51">
                  <c:v>94.429999999999993</c:v>
                </c:pt>
                <c:pt idx="52">
                  <c:v>94.273333333333326</c:v>
                </c:pt>
                <c:pt idx="53">
                  <c:v>94.553333333333342</c:v>
                </c:pt>
                <c:pt idx="54">
                  <c:v>94.733333333333334</c:v>
                </c:pt>
                <c:pt idx="55">
                  <c:v>94.463333333333324</c:v>
                </c:pt>
                <c:pt idx="56">
                  <c:v>94.90666666666668</c:v>
                </c:pt>
                <c:pt idx="57">
                  <c:v>94.966666666666654</c:v>
                </c:pt>
                <c:pt idx="58">
                  <c:v>94.863333333333344</c:v>
                </c:pt>
                <c:pt idx="59">
                  <c:v>94.90666666666668</c:v>
                </c:pt>
                <c:pt idx="60">
                  <c:v>95.216666666666654</c:v>
                </c:pt>
                <c:pt idx="61">
                  <c:v>95.339999999999989</c:v>
                </c:pt>
                <c:pt idx="62">
                  <c:v>95.463333333333324</c:v>
                </c:pt>
                <c:pt idx="63">
                  <c:v>95.473333333333343</c:v>
                </c:pt>
                <c:pt idx="64">
                  <c:v>95.490000000000009</c:v>
                </c:pt>
                <c:pt idx="65">
                  <c:v>95.40000000000002</c:v>
                </c:pt>
                <c:pt idx="66">
                  <c:v>96.326666666666668</c:v>
                </c:pt>
                <c:pt idx="67">
                  <c:v>95.893333333333331</c:v>
                </c:pt>
                <c:pt idx="68">
                  <c:v>96.15666666666668</c:v>
                </c:pt>
                <c:pt idx="69">
                  <c:v>96.453333333333333</c:v>
                </c:pt>
                <c:pt idx="70">
                  <c:v>96.50333333333333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9-4125-9260-0F75CBEC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709471"/>
        <c:axId val="1335658495"/>
      </c:scatterChart>
      <c:valAx>
        <c:axId val="133470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58495"/>
        <c:crosses val="autoZero"/>
        <c:crossBetween val="midCat"/>
      </c:valAx>
      <c:valAx>
        <c:axId val="13356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0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SET-1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Readings!$B$4:$B$74</c:f>
              <c:numCache>
                <c:formatCode>General</c:formatCode>
                <c:ptCount val="71"/>
                <c:pt idx="0">
                  <c:v>94</c:v>
                </c:pt>
                <c:pt idx="1">
                  <c:v>94.2</c:v>
                </c:pt>
                <c:pt idx="2">
                  <c:v>94.4</c:v>
                </c:pt>
                <c:pt idx="3">
                  <c:v>94.6</c:v>
                </c:pt>
                <c:pt idx="4">
                  <c:v>94.8</c:v>
                </c:pt>
                <c:pt idx="5">
                  <c:v>95</c:v>
                </c:pt>
                <c:pt idx="6">
                  <c:v>95.2</c:v>
                </c:pt>
                <c:pt idx="7">
                  <c:v>95.4</c:v>
                </c:pt>
                <c:pt idx="8">
                  <c:v>95.6</c:v>
                </c:pt>
                <c:pt idx="9">
                  <c:v>95.8</c:v>
                </c:pt>
                <c:pt idx="10">
                  <c:v>96</c:v>
                </c:pt>
                <c:pt idx="11">
                  <c:v>96.2</c:v>
                </c:pt>
                <c:pt idx="12">
                  <c:v>96.4</c:v>
                </c:pt>
                <c:pt idx="13">
                  <c:v>96.6</c:v>
                </c:pt>
                <c:pt idx="14">
                  <c:v>96.8</c:v>
                </c:pt>
                <c:pt idx="15">
                  <c:v>97</c:v>
                </c:pt>
                <c:pt idx="16">
                  <c:v>97.2</c:v>
                </c:pt>
                <c:pt idx="17">
                  <c:v>97.4</c:v>
                </c:pt>
                <c:pt idx="18">
                  <c:v>97.6</c:v>
                </c:pt>
                <c:pt idx="19">
                  <c:v>97.8</c:v>
                </c:pt>
                <c:pt idx="20">
                  <c:v>98</c:v>
                </c:pt>
                <c:pt idx="21">
                  <c:v>98.2</c:v>
                </c:pt>
                <c:pt idx="22">
                  <c:v>98.4</c:v>
                </c:pt>
                <c:pt idx="23">
                  <c:v>98.6</c:v>
                </c:pt>
                <c:pt idx="24">
                  <c:v>98.8</c:v>
                </c:pt>
                <c:pt idx="25">
                  <c:v>99</c:v>
                </c:pt>
                <c:pt idx="26">
                  <c:v>99.2</c:v>
                </c:pt>
                <c:pt idx="27">
                  <c:v>99.4</c:v>
                </c:pt>
                <c:pt idx="28">
                  <c:v>99.6</c:v>
                </c:pt>
                <c:pt idx="29">
                  <c:v>99.8</c:v>
                </c:pt>
                <c:pt idx="30">
                  <c:v>100</c:v>
                </c:pt>
                <c:pt idx="31">
                  <c:v>100.2</c:v>
                </c:pt>
                <c:pt idx="32">
                  <c:v>100.4</c:v>
                </c:pt>
                <c:pt idx="33">
                  <c:v>100.6</c:v>
                </c:pt>
                <c:pt idx="34">
                  <c:v>100.8</c:v>
                </c:pt>
                <c:pt idx="35">
                  <c:v>101</c:v>
                </c:pt>
                <c:pt idx="36">
                  <c:v>101.2</c:v>
                </c:pt>
                <c:pt idx="37">
                  <c:v>101.4</c:v>
                </c:pt>
                <c:pt idx="38">
                  <c:v>101.6</c:v>
                </c:pt>
                <c:pt idx="39">
                  <c:v>101.8</c:v>
                </c:pt>
                <c:pt idx="40">
                  <c:v>102</c:v>
                </c:pt>
                <c:pt idx="41">
                  <c:v>102.2</c:v>
                </c:pt>
                <c:pt idx="42">
                  <c:v>102.4</c:v>
                </c:pt>
                <c:pt idx="43">
                  <c:v>102.6</c:v>
                </c:pt>
                <c:pt idx="44">
                  <c:v>102.8</c:v>
                </c:pt>
                <c:pt idx="45">
                  <c:v>103</c:v>
                </c:pt>
                <c:pt idx="46">
                  <c:v>103.2</c:v>
                </c:pt>
                <c:pt idx="47">
                  <c:v>103.4</c:v>
                </c:pt>
                <c:pt idx="48">
                  <c:v>103.6</c:v>
                </c:pt>
                <c:pt idx="49">
                  <c:v>103.8</c:v>
                </c:pt>
                <c:pt idx="50">
                  <c:v>104</c:v>
                </c:pt>
                <c:pt idx="51">
                  <c:v>104.2</c:v>
                </c:pt>
                <c:pt idx="52">
                  <c:v>104.4</c:v>
                </c:pt>
                <c:pt idx="53">
                  <c:v>104.6</c:v>
                </c:pt>
                <c:pt idx="54">
                  <c:v>104.8</c:v>
                </c:pt>
                <c:pt idx="55">
                  <c:v>105</c:v>
                </c:pt>
                <c:pt idx="56">
                  <c:v>105.2</c:v>
                </c:pt>
                <c:pt idx="57">
                  <c:v>105.4</c:v>
                </c:pt>
                <c:pt idx="58">
                  <c:v>105.6</c:v>
                </c:pt>
                <c:pt idx="59">
                  <c:v>105.8</c:v>
                </c:pt>
                <c:pt idx="60">
                  <c:v>106</c:v>
                </c:pt>
                <c:pt idx="61">
                  <c:v>106.2</c:v>
                </c:pt>
                <c:pt idx="62">
                  <c:v>106.4</c:v>
                </c:pt>
                <c:pt idx="63">
                  <c:v>106.6</c:v>
                </c:pt>
                <c:pt idx="64">
                  <c:v>106.8</c:v>
                </c:pt>
                <c:pt idx="65">
                  <c:v>107</c:v>
                </c:pt>
                <c:pt idx="66">
                  <c:v>107.2</c:v>
                </c:pt>
                <c:pt idx="67">
                  <c:v>107.4</c:v>
                </c:pt>
                <c:pt idx="68">
                  <c:v>107.6</c:v>
                </c:pt>
                <c:pt idx="69">
                  <c:v>107.8</c:v>
                </c:pt>
                <c:pt idx="70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6-4105-8F11-B99322F37C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Readings!$D$4:$D$74</c:f>
              <c:numCache>
                <c:formatCode>General</c:formatCode>
                <c:ptCount val="71"/>
                <c:pt idx="0">
                  <c:v>89.01</c:v>
                </c:pt>
                <c:pt idx="1">
                  <c:v>88.68</c:v>
                </c:pt>
                <c:pt idx="2">
                  <c:v>88.83</c:v>
                </c:pt>
                <c:pt idx="3">
                  <c:v>88.86</c:v>
                </c:pt>
                <c:pt idx="4">
                  <c:v>88.73</c:v>
                </c:pt>
                <c:pt idx="5">
                  <c:v>88.92</c:v>
                </c:pt>
                <c:pt idx="6">
                  <c:v>88.94</c:v>
                </c:pt>
                <c:pt idx="7">
                  <c:v>89.33</c:v>
                </c:pt>
                <c:pt idx="8">
                  <c:v>89.2</c:v>
                </c:pt>
                <c:pt idx="9">
                  <c:v>89.01</c:v>
                </c:pt>
                <c:pt idx="10">
                  <c:v>89.08</c:v>
                </c:pt>
                <c:pt idx="11">
                  <c:v>88.79</c:v>
                </c:pt>
                <c:pt idx="12">
                  <c:v>88.4</c:v>
                </c:pt>
                <c:pt idx="13">
                  <c:v>88.9</c:v>
                </c:pt>
                <c:pt idx="14">
                  <c:v>88.25</c:v>
                </c:pt>
                <c:pt idx="15">
                  <c:v>89.01</c:v>
                </c:pt>
                <c:pt idx="16">
                  <c:v>88.57</c:v>
                </c:pt>
                <c:pt idx="17">
                  <c:v>88.83</c:v>
                </c:pt>
                <c:pt idx="18">
                  <c:v>89.4</c:v>
                </c:pt>
                <c:pt idx="19">
                  <c:v>89.12</c:v>
                </c:pt>
                <c:pt idx="20">
                  <c:v>89.44</c:v>
                </c:pt>
                <c:pt idx="21">
                  <c:v>89.5</c:v>
                </c:pt>
                <c:pt idx="22">
                  <c:v>89.6</c:v>
                </c:pt>
                <c:pt idx="23">
                  <c:v>89.7</c:v>
                </c:pt>
                <c:pt idx="24">
                  <c:v>90.05</c:v>
                </c:pt>
                <c:pt idx="25">
                  <c:v>89.5</c:v>
                </c:pt>
                <c:pt idx="26">
                  <c:v>90.01</c:v>
                </c:pt>
                <c:pt idx="27">
                  <c:v>90.23</c:v>
                </c:pt>
                <c:pt idx="28">
                  <c:v>90.41</c:v>
                </c:pt>
                <c:pt idx="29">
                  <c:v>90.99</c:v>
                </c:pt>
                <c:pt idx="30">
                  <c:v>90.34</c:v>
                </c:pt>
                <c:pt idx="31">
                  <c:v>90.48</c:v>
                </c:pt>
                <c:pt idx="32">
                  <c:v>90.88</c:v>
                </c:pt>
                <c:pt idx="33">
                  <c:v>91.09</c:v>
                </c:pt>
                <c:pt idx="34">
                  <c:v>90.19</c:v>
                </c:pt>
                <c:pt idx="35">
                  <c:v>90.05</c:v>
                </c:pt>
                <c:pt idx="36">
                  <c:v>91.24</c:v>
                </c:pt>
                <c:pt idx="37">
                  <c:v>90.8</c:v>
                </c:pt>
                <c:pt idx="38">
                  <c:v>91.24</c:v>
                </c:pt>
                <c:pt idx="39">
                  <c:v>90.84</c:v>
                </c:pt>
                <c:pt idx="40">
                  <c:v>91.7</c:v>
                </c:pt>
                <c:pt idx="41">
                  <c:v>91.3</c:v>
                </c:pt>
                <c:pt idx="42">
                  <c:v>92.4</c:v>
                </c:pt>
                <c:pt idx="43">
                  <c:v>92.9</c:v>
                </c:pt>
                <c:pt idx="44">
                  <c:v>93.04</c:v>
                </c:pt>
                <c:pt idx="45">
                  <c:v>92.68</c:v>
                </c:pt>
                <c:pt idx="46">
                  <c:v>93.22</c:v>
                </c:pt>
                <c:pt idx="47">
                  <c:v>93.9</c:v>
                </c:pt>
                <c:pt idx="48">
                  <c:v>93.92</c:v>
                </c:pt>
                <c:pt idx="49">
                  <c:v>94.01</c:v>
                </c:pt>
                <c:pt idx="50">
                  <c:v>94.4</c:v>
                </c:pt>
                <c:pt idx="51">
                  <c:v>94.6</c:v>
                </c:pt>
                <c:pt idx="52">
                  <c:v>94.46</c:v>
                </c:pt>
                <c:pt idx="53">
                  <c:v>94.5</c:v>
                </c:pt>
                <c:pt idx="54">
                  <c:v>94.7</c:v>
                </c:pt>
                <c:pt idx="55">
                  <c:v>94.69</c:v>
                </c:pt>
                <c:pt idx="56">
                  <c:v>94.89</c:v>
                </c:pt>
                <c:pt idx="57">
                  <c:v>94.8</c:v>
                </c:pt>
                <c:pt idx="58">
                  <c:v>94.55</c:v>
                </c:pt>
                <c:pt idx="59">
                  <c:v>94.75</c:v>
                </c:pt>
                <c:pt idx="60">
                  <c:v>94.93</c:v>
                </c:pt>
                <c:pt idx="61">
                  <c:v>95.01</c:v>
                </c:pt>
                <c:pt idx="62">
                  <c:v>95.2</c:v>
                </c:pt>
                <c:pt idx="63">
                  <c:v>94.97</c:v>
                </c:pt>
                <c:pt idx="64">
                  <c:v>95.12</c:v>
                </c:pt>
                <c:pt idx="65">
                  <c:v>95.4</c:v>
                </c:pt>
                <c:pt idx="66">
                  <c:v>95.53</c:v>
                </c:pt>
                <c:pt idx="67">
                  <c:v>95.9</c:v>
                </c:pt>
                <c:pt idx="68">
                  <c:v>96.12</c:v>
                </c:pt>
                <c:pt idx="69">
                  <c:v>95.84</c:v>
                </c:pt>
                <c:pt idx="70">
                  <c:v>95.47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16-4105-8F11-B99322F3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50735"/>
        <c:axId val="1335642271"/>
      </c:scatterChart>
      <c:valAx>
        <c:axId val="134115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42271"/>
        <c:crosses val="autoZero"/>
        <c:crossBetween val="midCat"/>
      </c:valAx>
      <c:valAx>
        <c:axId val="13356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5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DATA SET-2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Readings!$B$4:$B$74</c:f>
              <c:numCache>
                <c:formatCode>General</c:formatCode>
                <c:ptCount val="71"/>
                <c:pt idx="0">
                  <c:v>94</c:v>
                </c:pt>
                <c:pt idx="1">
                  <c:v>94.2</c:v>
                </c:pt>
                <c:pt idx="2">
                  <c:v>94.4</c:v>
                </c:pt>
                <c:pt idx="3">
                  <c:v>94.6</c:v>
                </c:pt>
                <c:pt idx="4">
                  <c:v>94.8</c:v>
                </c:pt>
                <c:pt idx="5">
                  <c:v>95</c:v>
                </c:pt>
                <c:pt idx="6">
                  <c:v>95.2</c:v>
                </c:pt>
                <c:pt idx="7">
                  <c:v>95.4</c:v>
                </c:pt>
                <c:pt idx="8">
                  <c:v>95.6</c:v>
                </c:pt>
                <c:pt idx="9">
                  <c:v>95.8</c:v>
                </c:pt>
                <c:pt idx="10">
                  <c:v>96</c:v>
                </c:pt>
                <c:pt idx="11">
                  <c:v>96.2</c:v>
                </c:pt>
                <c:pt idx="12">
                  <c:v>96.4</c:v>
                </c:pt>
                <c:pt idx="13">
                  <c:v>96.6</c:v>
                </c:pt>
                <c:pt idx="14">
                  <c:v>96.8</c:v>
                </c:pt>
                <c:pt idx="15">
                  <c:v>97</c:v>
                </c:pt>
                <c:pt idx="16">
                  <c:v>97.2</c:v>
                </c:pt>
                <c:pt idx="17">
                  <c:v>97.4</c:v>
                </c:pt>
                <c:pt idx="18">
                  <c:v>97.6</c:v>
                </c:pt>
                <c:pt idx="19">
                  <c:v>97.8</c:v>
                </c:pt>
                <c:pt idx="20">
                  <c:v>98</c:v>
                </c:pt>
                <c:pt idx="21">
                  <c:v>98.2</c:v>
                </c:pt>
                <c:pt idx="22">
                  <c:v>98.4</c:v>
                </c:pt>
                <c:pt idx="23">
                  <c:v>98.6</c:v>
                </c:pt>
                <c:pt idx="24">
                  <c:v>98.8</c:v>
                </c:pt>
                <c:pt idx="25">
                  <c:v>99</c:v>
                </c:pt>
                <c:pt idx="26">
                  <c:v>99.2</c:v>
                </c:pt>
                <c:pt idx="27">
                  <c:v>99.4</c:v>
                </c:pt>
                <c:pt idx="28">
                  <c:v>99.6</c:v>
                </c:pt>
                <c:pt idx="29">
                  <c:v>99.8</c:v>
                </c:pt>
                <c:pt idx="30">
                  <c:v>100</c:v>
                </c:pt>
                <c:pt idx="31">
                  <c:v>100.2</c:v>
                </c:pt>
                <c:pt idx="32">
                  <c:v>100.4</c:v>
                </c:pt>
                <c:pt idx="33">
                  <c:v>100.6</c:v>
                </c:pt>
                <c:pt idx="34">
                  <c:v>100.8</c:v>
                </c:pt>
                <c:pt idx="35">
                  <c:v>101</c:v>
                </c:pt>
                <c:pt idx="36">
                  <c:v>101.2</c:v>
                </c:pt>
                <c:pt idx="37">
                  <c:v>101.4</c:v>
                </c:pt>
                <c:pt idx="38">
                  <c:v>101.6</c:v>
                </c:pt>
                <c:pt idx="39">
                  <c:v>101.8</c:v>
                </c:pt>
                <c:pt idx="40">
                  <c:v>102</c:v>
                </c:pt>
                <c:pt idx="41">
                  <c:v>102.2</c:v>
                </c:pt>
                <c:pt idx="42">
                  <c:v>102.4</c:v>
                </c:pt>
                <c:pt idx="43">
                  <c:v>102.6</c:v>
                </c:pt>
                <c:pt idx="44">
                  <c:v>102.8</c:v>
                </c:pt>
                <c:pt idx="45">
                  <c:v>103</c:v>
                </c:pt>
                <c:pt idx="46">
                  <c:v>103.2</c:v>
                </c:pt>
                <c:pt idx="47">
                  <c:v>103.4</c:v>
                </c:pt>
                <c:pt idx="48">
                  <c:v>103.6</c:v>
                </c:pt>
                <c:pt idx="49">
                  <c:v>103.8</c:v>
                </c:pt>
                <c:pt idx="50">
                  <c:v>104</c:v>
                </c:pt>
                <c:pt idx="51">
                  <c:v>104.2</c:v>
                </c:pt>
                <c:pt idx="52">
                  <c:v>104.4</c:v>
                </c:pt>
                <c:pt idx="53">
                  <c:v>104.6</c:v>
                </c:pt>
                <c:pt idx="54">
                  <c:v>104.8</c:v>
                </c:pt>
                <c:pt idx="55">
                  <c:v>105</c:v>
                </c:pt>
                <c:pt idx="56">
                  <c:v>105.2</c:v>
                </c:pt>
                <c:pt idx="57">
                  <c:v>105.4</c:v>
                </c:pt>
                <c:pt idx="58">
                  <c:v>105.6</c:v>
                </c:pt>
                <c:pt idx="59">
                  <c:v>105.8</c:v>
                </c:pt>
                <c:pt idx="60">
                  <c:v>106</c:v>
                </c:pt>
                <c:pt idx="61">
                  <c:v>106.2</c:v>
                </c:pt>
                <c:pt idx="62">
                  <c:v>106.4</c:v>
                </c:pt>
                <c:pt idx="63">
                  <c:v>106.6</c:v>
                </c:pt>
                <c:pt idx="64">
                  <c:v>106.8</c:v>
                </c:pt>
                <c:pt idx="65">
                  <c:v>107</c:v>
                </c:pt>
                <c:pt idx="66">
                  <c:v>107.2</c:v>
                </c:pt>
                <c:pt idx="67">
                  <c:v>107.4</c:v>
                </c:pt>
                <c:pt idx="68">
                  <c:v>107.6</c:v>
                </c:pt>
                <c:pt idx="69">
                  <c:v>107.8</c:v>
                </c:pt>
                <c:pt idx="70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B-42F9-B2AA-17FBB2CE67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Readings!$G$4:$G$74</c:f>
              <c:numCache>
                <c:formatCode>General</c:formatCode>
                <c:ptCount val="71"/>
                <c:pt idx="0">
                  <c:v>88.01</c:v>
                </c:pt>
                <c:pt idx="1">
                  <c:v>88.25</c:v>
                </c:pt>
                <c:pt idx="2">
                  <c:v>88.15</c:v>
                </c:pt>
                <c:pt idx="3">
                  <c:v>88.75</c:v>
                </c:pt>
                <c:pt idx="4">
                  <c:v>88.4</c:v>
                </c:pt>
                <c:pt idx="5">
                  <c:v>88.53</c:v>
                </c:pt>
                <c:pt idx="6">
                  <c:v>88.8</c:v>
                </c:pt>
                <c:pt idx="7">
                  <c:v>89.12</c:v>
                </c:pt>
                <c:pt idx="8">
                  <c:v>89.82</c:v>
                </c:pt>
                <c:pt idx="9">
                  <c:v>89.77</c:v>
                </c:pt>
                <c:pt idx="10">
                  <c:v>89.93</c:v>
                </c:pt>
                <c:pt idx="11">
                  <c:v>88.45</c:v>
                </c:pt>
                <c:pt idx="12">
                  <c:v>88.57</c:v>
                </c:pt>
                <c:pt idx="13">
                  <c:v>89.3</c:v>
                </c:pt>
                <c:pt idx="14">
                  <c:v>89.13</c:v>
                </c:pt>
                <c:pt idx="15">
                  <c:v>89.37</c:v>
                </c:pt>
                <c:pt idx="16">
                  <c:v>89.43</c:v>
                </c:pt>
                <c:pt idx="17">
                  <c:v>89.59</c:v>
                </c:pt>
                <c:pt idx="18">
                  <c:v>89.82</c:v>
                </c:pt>
                <c:pt idx="19">
                  <c:v>89.65</c:v>
                </c:pt>
                <c:pt idx="20">
                  <c:v>89.78</c:v>
                </c:pt>
                <c:pt idx="21">
                  <c:v>89.85</c:v>
                </c:pt>
                <c:pt idx="22">
                  <c:v>89.72</c:v>
                </c:pt>
                <c:pt idx="23">
                  <c:v>89.89</c:v>
                </c:pt>
                <c:pt idx="24">
                  <c:v>90.12</c:v>
                </c:pt>
                <c:pt idx="25">
                  <c:v>90.4</c:v>
                </c:pt>
                <c:pt idx="26">
                  <c:v>90.21</c:v>
                </c:pt>
                <c:pt idx="27">
                  <c:v>90.28</c:v>
                </c:pt>
                <c:pt idx="28">
                  <c:v>90.36</c:v>
                </c:pt>
                <c:pt idx="29">
                  <c:v>90.56</c:v>
                </c:pt>
                <c:pt idx="30">
                  <c:v>90.24</c:v>
                </c:pt>
                <c:pt idx="31">
                  <c:v>90.67</c:v>
                </c:pt>
                <c:pt idx="32">
                  <c:v>90.91</c:v>
                </c:pt>
                <c:pt idx="33">
                  <c:v>90.99</c:v>
                </c:pt>
                <c:pt idx="34">
                  <c:v>90.2</c:v>
                </c:pt>
                <c:pt idx="35">
                  <c:v>90.64</c:v>
                </c:pt>
                <c:pt idx="36">
                  <c:v>91.41</c:v>
                </c:pt>
                <c:pt idx="37">
                  <c:v>91.7</c:v>
                </c:pt>
                <c:pt idx="38">
                  <c:v>91.62</c:v>
                </c:pt>
                <c:pt idx="39">
                  <c:v>91.75</c:v>
                </c:pt>
                <c:pt idx="40">
                  <c:v>91.84</c:v>
                </c:pt>
                <c:pt idx="41">
                  <c:v>91.54</c:v>
                </c:pt>
                <c:pt idx="42">
                  <c:v>92.01</c:v>
                </c:pt>
                <c:pt idx="43">
                  <c:v>92.32</c:v>
                </c:pt>
                <c:pt idx="44">
                  <c:v>92.85</c:v>
                </c:pt>
                <c:pt idx="45">
                  <c:v>92.25</c:v>
                </c:pt>
                <c:pt idx="46">
                  <c:v>92.97</c:v>
                </c:pt>
                <c:pt idx="47">
                  <c:v>93.11</c:v>
                </c:pt>
                <c:pt idx="48">
                  <c:v>93.52</c:v>
                </c:pt>
                <c:pt idx="49">
                  <c:v>93.87</c:v>
                </c:pt>
                <c:pt idx="50">
                  <c:v>94.01</c:v>
                </c:pt>
                <c:pt idx="51">
                  <c:v>94.13</c:v>
                </c:pt>
                <c:pt idx="52">
                  <c:v>94.01</c:v>
                </c:pt>
                <c:pt idx="53">
                  <c:v>94.49</c:v>
                </c:pt>
                <c:pt idx="54">
                  <c:v>94.67</c:v>
                </c:pt>
                <c:pt idx="55">
                  <c:v>94.1</c:v>
                </c:pt>
                <c:pt idx="56">
                  <c:v>94.92</c:v>
                </c:pt>
                <c:pt idx="57">
                  <c:v>94.99</c:v>
                </c:pt>
                <c:pt idx="58">
                  <c:v>94.43</c:v>
                </c:pt>
                <c:pt idx="59">
                  <c:v>94.56</c:v>
                </c:pt>
                <c:pt idx="60">
                  <c:v>95</c:v>
                </c:pt>
                <c:pt idx="61">
                  <c:v>95.14</c:v>
                </c:pt>
                <c:pt idx="62">
                  <c:v>95.29</c:v>
                </c:pt>
                <c:pt idx="63">
                  <c:v>95.31</c:v>
                </c:pt>
                <c:pt idx="64">
                  <c:v>95</c:v>
                </c:pt>
                <c:pt idx="65">
                  <c:v>95.7</c:v>
                </c:pt>
                <c:pt idx="66">
                  <c:v>97.82</c:v>
                </c:pt>
                <c:pt idx="67">
                  <c:v>95.88</c:v>
                </c:pt>
                <c:pt idx="68">
                  <c:v>96.01</c:v>
                </c:pt>
                <c:pt idx="69">
                  <c:v>96.63</c:v>
                </c:pt>
                <c:pt idx="70">
                  <c:v>96.91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B-42F9-B2AA-17FBB2CE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41039"/>
        <c:axId val="1335641439"/>
      </c:scatterChart>
      <c:valAx>
        <c:axId val="121314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41439"/>
        <c:crosses val="autoZero"/>
        <c:crossBetween val="midCat"/>
      </c:valAx>
      <c:valAx>
        <c:axId val="13356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4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SET-3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Readings!$B$4:$B$74</c:f>
              <c:numCache>
                <c:formatCode>General</c:formatCode>
                <c:ptCount val="71"/>
                <c:pt idx="0">
                  <c:v>94</c:v>
                </c:pt>
                <c:pt idx="1">
                  <c:v>94.2</c:v>
                </c:pt>
                <c:pt idx="2">
                  <c:v>94.4</c:v>
                </c:pt>
                <c:pt idx="3">
                  <c:v>94.6</c:v>
                </c:pt>
                <c:pt idx="4">
                  <c:v>94.8</c:v>
                </c:pt>
                <c:pt idx="5">
                  <c:v>95</c:v>
                </c:pt>
                <c:pt idx="6">
                  <c:v>95.2</c:v>
                </c:pt>
                <c:pt idx="7">
                  <c:v>95.4</c:v>
                </c:pt>
                <c:pt idx="8">
                  <c:v>95.6</c:v>
                </c:pt>
                <c:pt idx="9">
                  <c:v>95.8</c:v>
                </c:pt>
                <c:pt idx="10">
                  <c:v>96</c:v>
                </c:pt>
                <c:pt idx="11">
                  <c:v>96.2</c:v>
                </c:pt>
                <c:pt idx="12">
                  <c:v>96.4</c:v>
                </c:pt>
                <c:pt idx="13">
                  <c:v>96.6</c:v>
                </c:pt>
                <c:pt idx="14">
                  <c:v>96.8</c:v>
                </c:pt>
                <c:pt idx="15">
                  <c:v>97</c:v>
                </c:pt>
                <c:pt idx="16">
                  <c:v>97.2</c:v>
                </c:pt>
                <c:pt idx="17">
                  <c:v>97.4</c:v>
                </c:pt>
                <c:pt idx="18">
                  <c:v>97.6</c:v>
                </c:pt>
                <c:pt idx="19">
                  <c:v>97.8</c:v>
                </c:pt>
                <c:pt idx="20">
                  <c:v>98</c:v>
                </c:pt>
                <c:pt idx="21">
                  <c:v>98.2</c:v>
                </c:pt>
                <c:pt idx="22">
                  <c:v>98.4</c:v>
                </c:pt>
                <c:pt idx="23">
                  <c:v>98.6</c:v>
                </c:pt>
                <c:pt idx="24">
                  <c:v>98.8</c:v>
                </c:pt>
                <c:pt idx="25">
                  <c:v>99</c:v>
                </c:pt>
                <c:pt idx="26">
                  <c:v>99.2</c:v>
                </c:pt>
                <c:pt idx="27">
                  <c:v>99.4</c:v>
                </c:pt>
                <c:pt idx="28">
                  <c:v>99.6</c:v>
                </c:pt>
                <c:pt idx="29">
                  <c:v>99.8</c:v>
                </c:pt>
                <c:pt idx="30">
                  <c:v>100</c:v>
                </c:pt>
                <c:pt idx="31">
                  <c:v>100.2</c:v>
                </c:pt>
                <c:pt idx="32">
                  <c:v>100.4</c:v>
                </c:pt>
                <c:pt idx="33">
                  <c:v>100.6</c:v>
                </c:pt>
                <c:pt idx="34">
                  <c:v>100.8</c:v>
                </c:pt>
                <c:pt idx="35">
                  <c:v>101</c:v>
                </c:pt>
                <c:pt idx="36">
                  <c:v>101.2</c:v>
                </c:pt>
                <c:pt idx="37">
                  <c:v>101.4</c:v>
                </c:pt>
                <c:pt idx="38">
                  <c:v>101.6</c:v>
                </c:pt>
                <c:pt idx="39">
                  <c:v>101.8</c:v>
                </c:pt>
                <c:pt idx="40">
                  <c:v>102</c:v>
                </c:pt>
                <c:pt idx="41">
                  <c:v>102.2</c:v>
                </c:pt>
                <c:pt idx="42">
                  <c:v>102.4</c:v>
                </c:pt>
                <c:pt idx="43">
                  <c:v>102.6</c:v>
                </c:pt>
                <c:pt idx="44">
                  <c:v>102.8</c:v>
                </c:pt>
                <c:pt idx="45">
                  <c:v>103</c:v>
                </c:pt>
                <c:pt idx="46">
                  <c:v>103.2</c:v>
                </c:pt>
                <c:pt idx="47">
                  <c:v>103.4</c:v>
                </c:pt>
                <c:pt idx="48">
                  <c:v>103.6</c:v>
                </c:pt>
                <c:pt idx="49">
                  <c:v>103.8</c:v>
                </c:pt>
                <c:pt idx="50">
                  <c:v>104</c:v>
                </c:pt>
                <c:pt idx="51">
                  <c:v>104.2</c:v>
                </c:pt>
                <c:pt idx="52">
                  <c:v>104.4</c:v>
                </c:pt>
                <c:pt idx="53">
                  <c:v>104.6</c:v>
                </c:pt>
                <c:pt idx="54">
                  <c:v>104.8</c:v>
                </c:pt>
                <c:pt idx="55">
                  <c:v>105</c:v>
                </c:pt>
                <c:pt idx="56">
                  <c:v>105.2</c:v>
                </c:pt>
                <c:pt idx="57">
                  <c:v>105.4</c:v>
                </c:pt>
                <c:pt idx="58">
                  <c:v>105.6</c:v>
                </c:pt>
                <c:pt idx="59">
                  <c:v>105.8</c:v>
                </c:pt>
                <c:pt idx="60">
                  <c:v>106</c:v>
                </c:pt>
                <c:pt idx="61">
                  <c:v>106.2</c:v>
                </c:pt>
                <c:pt idx="62">
                  <c:v>106.4</c:v>
                </c:pt>
                <c:pt idx="63">
                  <c:v>106.6</c:v>
                </c:pt>
                <c:pt idx="64">
                  <c:v>106.8</c:v>
                </c:pt>
                <c:pt idx="65">
                  <c:v>107</c:v>
                </c:pt>
                <c:pt idx="66">
                  <c:v>107.2</c:v>
                </c:pt>
                <c:pt idx="67">
                  <c:v>107.4</c:v>
                </c:pt>
                <c:pt idx="68">
                  <c:v>107.6</c:v>
                </c:pt>
                <c:pt idx="69">
                  <c:v>107.8</c:v>
                </c:pt>
                <c:pt idx="70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1-4127-BFCC-F610F70ECD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Readings!$J$4:$J$74</c:f>
              <c:numCache>
                <c:formatCode>General</c:formatCode>
                <c:ptCount val="71"/>
                <c:pt idx="0">
                  <c:v>87.8</c:v>
                </c:pt>
                <c:pt idx="1">
                  <c:v>87.63</c:v>
                </c:pt>
                <c:pt idx="2">
                  <c:v>88.07</c:v>
                </c:pt>
                <c:pt idx="3">
                  <c:v>88.14</c:v>
                </c:pt>
                <c:pt idx="4">
                  <c:v>88.43</c:v>
                </c:pt>
                <c:pt idx="5">
                  <c:v>88.93</c:v>
                </c:pt>
                <c:pt idx="6">
                  <c:v>89.3</c:v>
                </c:pt>
                <c:pt idx="7">
                  <c:v>89.08</c:v>
                </c:pt>
                <c:pt idx="8">
                  <c:v>89.39</c:v>
                </c:pt>
                <c:pt idx="9">
                  <c:v>89.56</c:v>
                </c:pt>
                <c:pt idx="10">
                  <c:v>89.67</c:v>
                </c:pt>
                <c:pt idx="11">
                  <c:v>89.98</c:v>
                </c:pt>
                <c:pt idx="12">
                  <c:v>89.78</c:v>
                </c:pt>
                <c:pt idx="13">
                  <c:v>90.01</c:v>
                </c:pt>
                <c:pt idx="14">
                  <c:v>90.24</c:v>
                </c:pt>
                <c:pt idx="15">
                  <c:v>90.32</c:v>
                </c:pt>
                <c:pt idx="16">
                  <c:v>90.14</c:v>
                </c:pt>
                <c:pt idx="17">
                  <c:v>90.51</c:v>
                </c:pt>
                <c:pt idx="18">
                  <c:v>90.78</c:v>
                </c:pt>
                <c:pt idx="19">
                  <c:v>90.45</c:v>
                </c:pt>
                <c:pt idx="20">
                  <c:v>90.89</c:v>
                </c:pt>
                <c:pt idx="21">
                  <c:v>90.99</c:v>
                </c:pt>
                <c:pt idx="22">
                  <c:v>91.32</c:v>
                </c:pt>
                <c:pt idx="23">
                  <c:v>91.09</c:v>
                </c:pt>
                <c:pt idx="24">
                  <c:v>91.29</c:v>
                </c:pt>
                <c:pt idx="25">
                  <c:v>91.39</c:v>
                </c:pt>
                <c:pt idx="26">
                  <c:v>91.74</c:v>
                </c:pt>
                <c:pt idx="27">
                  <c:v>91.92</c:v>
                </c:pt>
                <c:pt idx="28">
                  <c:v>91.83</c:v>
                </c:pt>
                <c:pt idx="29">
                  <c:v>91.97</c:v>
                </c:pt>
                <c:pt idx="30">
                  <c:v>92.08</c:v>
                </c:pt>
                <c:pt idx="31">
                  <c:v>92.15</c:v>
                </c:pt>
                <c:pt idx="32">
                  <c:v>92.09</c:v>
                </c:pt>
                <c:pt idx="33">
                  <c:v>92.26</c:v>
                </c:pt>
                <c:pt idx="34">
                  <c:v>92.38</c:v>
                </c:pt>
                <c:pt idx="35">
                  <c:v>92.43</c:v>
                </c:pt>
                <c:pt idx="36">
                  <c:v>92.51</c:v>
                </c:pt>
                <c:pt idx="37">
                  <c:v>92.48</c:v>
                </c:pt>
                <c:pt idx="38">
                  <c:v>92.73</c:v>
                </c:pt>
                <c:pt idx="39">
                  <c:v>92.99</c:v>
                </c:pt>
                <c:pt idx="40">
                  <c:v>93.14</c:v>
                </c:pt>
                <c:pt idx="41">
                  <c:v>93.01</c:v>
                </c:pt>
                <c:pt idx="42">
                  <c:v>93.11</c:v>
                </c:pt>
                <c:pt idx="43">
                  <c:v>93.32</c:v>
                </c:pt>
                <c:pt idx="44">
                  <c:v>93.49</c:v>
                </c:pt>
                <c:pt idx="45">
                  <c:v>93.21</c:v>
                </c:pt>
                <c:pt idx="46">
                  <c:v>93.48</c:v>
                </c:pt>
                <c:pt idx="47">
                  <c:v>93.77</c:v>
                </c:pt>
                <c:pt idx="48">
                  <c:v>93.89</c:v>
                </c:pt>
                <c:pt idx="49">
                  <c:v>94</c:v>
                </c:pt>
                <c:pt idx="50">
                  <c:v>94.25</c:v>
                </c:pt>
                <c:pt idx="51">
                  <c:v>94.56</c:v>
                </c:pt>
                <c:pt idx="52">
                  <c:v>94.35</c:v>
                </c:pt>
                <c:pt idx="53">
                  <c:v>94.67</c:v>
                </c:pt>
                <c:pt idx="54">
                  <c:v>94.83</c:v>
                </c:pt>
                <c:pt idx="55">
                  <c:v>94.6</c:v>
                </c:pt>
                <c:pt idx="56">
                  <c:v>94.91</c:v>
                </c:pt>
                <c:pt idx="57">
                  <c:v>95.11</c:v>
                </c:pt>
                <c:pt idx="58">
                  <c:v>95.61</c:v>
                </c:pt>
                <c:pt idx="59">
                  <c:v>95.41</c:v>
                </c:pt>
                <c:pt idx="60">
                  <c:v>95.72</c:v>
                </c:pt>
                <c:pt idx="61">
                  <c:v>95.87</c:v>
                </c:pt>
                <c:pt idx="62">
                  <c:v>95.9</c:v>
                </c:pt>
                <c:pt idx="63">
                  <c:v>96.14</c:v>
                </c:pt>
                <c:pt idx="64">
                  <c:v>96.35</c:v>
                </c:pt>
                <c:pt idx="65">
                  <c:v>95.1</c:v>
                </c:pt>
                <c:pt idx="66">
                  <c:v>95.63</c:v>
                </c:pt>
                <c:pt idx="67">
                  <c:v>95.9</c:v>
                </c:pt>
                <c:pt idx="68">
                  <c:v>96.34</c:v>
                </c:pt>
                <c:pt idx="69">
                  <c:v>96.89</c:v>
                </c:pt>
                <c:pt idx="70">
                  <c:v>97.13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1-4127-BFCC-F610F70E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83327"/>
        <c:axId val="1335663903"/>
      </c:scatterChart>
      <c:valAx>
        <c:axId val="17710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63903"/>
        <c:crosses val="autoZero"/>
        <c:crossBetween val="midCat"/>
      </c:valAx>
      <c:valAx>
        <c:axId val="13356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8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DATA SET-1 DiFF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Readings!$E$4:$E$74</c:f>
              <c:numCache>
                <c:formatCode>General</c:formatCode>
                <c:ptCount val="71"/>
                <c:pt idx="0">
                  <c:v>4.9899999999999949</c:v>
                </c:pt>
                <c:pt idx="1">
                  <c:v>5.519999999999996</c:v>
                </c:pt>
                <c:pt idx="2">
                  <c:v>5.5700000000000074</c:v>
                </c:pt>
                <c:pt idx="3">
                  <c:v>5.7399999999999949</c:v>
                </c:pt>
                <c:pt idx="4">
                  <c:v>6.0699999999999932</c:v>
                </c:pt>
                <c:pt idx="5">
                  <c:v>6.0799999999999983</c:v>
                </c:pt>
                <c:pt idx="6">
                  <c:v>6.2600000000000051</c:v>
                </c:pt>
                <c:pt idx="7">
                  <c:v>6.0700000000000074</c:v>
                </c:pt>
                <c:pt idx="8">
                  <c:v>6.3999999999999915</c:v>
                </c:pt>
                <c:pt idx="9">
                  <c:v>6.789999999999992</c:v>
                </c:pt>
                <c:pt idx="10">
                  <c:v>6.9200000000000017</c:v>
                </c:pt>
                <c:pt idx="11">
                  <c:v>7.4099999999999966</c:v>
                </c:pt>
                <c:pt idx="12">
                  <c:v>8</c:v>
                </c:pt>
                <c:pt idx="13">
                  <c:v>7.6999999999999886</c:v>
                </c:pt>
                <c:pt idx="14">
                  <c:v>8.5499999999999972</c:v>
                </c:pt>
                <c:pt idx="15">
                  <c:v>7.9899999999999949</c:v>
                </c:pt>
                <c:pt idx="16">
                  <c:v>8.6300000000000097</c:v>
                </c:pt>
                <c:pt idx="17">
                  <c:v>8.5700000000000074</c:v>
                </c:pt>
                <c:pt idx="18">
                  <c:v>8.1999999999999886</c:v>
                </c:pt>
                <c:pt idx="19">
                  <c:v>8.6799999999999926</c:v>
                </c:pt>
                <c:pt idx="20">
                  <c:v>8.5600000000000023</c:v>
                </c:pt>
                <c:pt idx="21">
                  <c:v>8.7000000000000028</c:v>
                </c:pt>
                <c:pt idx="22">
                  <c:v>8.8000000000000114</c:v>
                </c:pt>
                <c:pt idx="23">
                  <c:v>8.8999999999999915</c:v>
                </c:pt>
                <c:pt idx="24">
                  <c:v>8.75</c:v>
                </c:pt>
                <c:pt idx="25">
                  <c:v>9.5</c:v>
                </c:pt>
                <c:pt idx="26">
                  <c:v>9.1899999999999977</c:v>
                </c:pt>
                <c:pt idx="27">
                  <c:v>9.1700000000000017</c:v>
                </c:pt>
                <c:pt idx="28">
                  <c:v>9.1899999999999977</c:v>
                </c:pt>
                <c:pt idx="29">
                  <c:v>8.8100000000000023</c:v>
                </c:pt>
                <c:pt idx="30">
                  <c:v>9.6599999999999966</c:v>
                </c:pt>
                <c:pt idx="31">
                  <c:v>9.7199999999999989</c:v>
                </c:pt>
                <c:pt idx="32">
                  <c:v>9.5200000000000102</c:v>
                </c:pt>
                <c:pt idx="33">
                  <c:v>9.5099999999999909</c:v>
                </c:pt>
                <c:pt idx="34">
                  <c:v>10.61</c:v>
                </c:pt>
                <c:pt idx="35">
                  <c:v>10.950000000000003</c:v>
                </c:pt>
                <c:pt idx="36">
                  <c:v>9.960000000000008</c:v>
                </c:pt>
                <c:pt idx="37">
                  <c:v>10.600000000000009</c:v>
                </c:pt>
                <c:pt idx="38">
                  <c:v>10.36</c:v>
                </c:pt>
                <c:pt idx="39">
                  <c:v>10.959999999999994</c:v>
                </c:pt>
                <c:pt idx="40">
                  <c:v>10.299999999999997</c:v>
                </c:pt>
                <c:pt idx="41">
                  <c:v>10.900000000000006</c:v>
                </c:pt>
                <c:pt idx="42">
                  <c:v>10</c:v>
                </c:pt>
                <c:pt idx="43">
                  <c:v>9.6999999999999886</c:v>
                </c:pt>
                <c:pt idx="44">
                  <c:v>9.7599999999999909</c:v>
                </c:pt>
                <c:pt idx="45">
                  <c:v>10.319999999999993</c:v>
                </c:pt>
                <c:pt idx="46">
                  <c:v>9.980000000000004</c:v>
                </c:pt>
                <c:pt idx="47">
                  <c:v>9.5</c:v>
                </c:pt>
                <c:pt idx="48">
                  <c:v>9.6799999999999926</c:v>
                </c:pt>
                <c:pt idx="49">
                  <c:v>9.789999999999992</c:v>
                </c:pt>
                <c:pt idx="50">
                  <c:v>9.5999999999999943</c:v>
                </c:pt>
                <c:pt idx="51">
                  <c:v>9.6000000000000085</c:v>
                </c:pt>
                <c:pt idx="52">
                  <c:v>9.9400000000000119</c:v>
                </c:pt>
                <c:pt idx="53">
                  <c:v>10.099999999999994</c:v>
                </c:pt>
                <c:pt idx="54">
                  <c:v>10.099999999999994</c:v>
                </c:pt>
                <c:pt idx="55">
                  <c:v>10.310000000000002</c:v>
                </c:pt>
                <c:pt idx="56">
                  <c:v>10.310000000000002</c:v>
                </c:pt>
                <c:pt idx="57">
                  <c:v>10.600000000000009</c:v>
                </c:pt>
                <c:pt idx="58">
                  <c:v>11.049999999999997</c:v>
                </c:pt>
                <c:pt idx="59">
                  <c:v>11.049999999999997</c:v>
                </c:pt>
                <c:pt idx="60">
                  <c:v>11.069999999999993</c:v>
                </c:pt>
                <c:pt idx="61">
                  <c:v>11.189999999999998</c:v>
                </c:pt>
                <c:pt idx="62">
                  <c:v>11.200000000000003</c:v>
                </c:pt>
                <c:pt idx="63">
                  <c:v>11.629999999999995</c:v>
                </c:pt>
                <c:pt idx="64">
                  <c:v>11.679999999999993</c:v>
                </c:pt>
                <c:pt idx="65">
                  <c:v>11.599999999999994</c:v>
                </c:pt>
                <c:pt idx="66">
                  <c:v>11.670000000000002</c:v>
                </c:pt>
                <c:pt idx="67">
                  <c:v>11.5</c:v>
                </c:pt>
                <c:pt idx="68">
                  <c:v>11.47999999999999</c:v>
                </c:pt>
                <c:pt idx="69">
                  <c:v>11.959999999999994</c:v>
                </c:pt>
                <c:pt idx="70">
                  <c:v>12.530000000000001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8-4847-B021-8E57C78A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92767"/>
        <c:axId val="1335643103"/>
      </c:scatterChart>
      <c:valAx>
        <c:axId val="150459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43103"/>
        <c:crosses val="autoZero"/>
        <c:crossBetween val="midCat"/>
      </c:valAx>
      <c:valAx>
        <c:axId val="13356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9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Readings!$A$4:$A$74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Readings!$N$4:$N$74</c:f>
              <c:numCache>
                <c:formatCode>0.00</c:formatCode>
                <c:ptCount val="71"/>
                <c:pt idx="0">
                  <c:v>5.7266666666666737</c:v>
                </c:pt>
                <c:pt idx="1">
                  <c:v>6.0133333333333354</c:v>
                </c:pt>
                <c:pt idx="2">
                  <c:v>6.0499999999999972</c:v>
                </c:pt>
                <c:pt idx="3">
                  <c:v>6.0166666666666657</c:v>
                </c:pt>
                <c:pt idx="4">
                  <c:v>6.2800000000000011</c:v>
                </c:pt>
                <c:pt idx="5">
                  <c:v>6.2066666666666634</c:v>
                </c:pt>
                <c:pt idx="6">
                  <c:v>6.1866666666666674</c:v>
                </c:pt>
                <c:pt idx="7">
                  <c:v>6.2233333333333434</c:v>
                </c:pt>
                <c:pt idx="8">
                  <c:v>6.1300000000000097</c:v>
                </c:pt>
                <c:pt idx="9">
                  <c:v>6.3533333333333246</c:v>
                </c:pt>
                <c:pt idx="10">
                  <c:v>6.4399999999999977</c:v>
                </c:pt>
                <c:pt idx="11">
                  <c:v>7.1266666666666652</c:v>
                </c:pt>
                <c:pt idx="12">
                  <c:v>7.4833333333333343</c:v>
                </c:pt>
                <c:pt idx="13">
                  <c:v>7.1966666666666725</c:v>
                </c:pt>
                <c:pt idx="14">
                  <c:v>7.5933333333333337</c:v>
                </c:pt>
                <c:pt idx="15">
                  <c:v>7.4333333333333371</c:v>
                </c:pt>
                <c:pt idx="16">
                  <c:v>7.8200000000000074</c:v>
                </c:pt>
                <c:pt idx="17">
                  <c:v>7.7566666666666748</c:v>
                </c:pt>
                <c:pt idx="18">
                  <c:v>7.5999999999999943</c:v>
                </c:pt>
                <c:pt idx="19">
                  <c:v>8.0599999999999881</c:v>
                </c:pt>
                <c:pt idx="20">
                  <c:v>7.963333333333324</c:v>
                </c:pt>
                <c:pt idx="21">
                  <c:v>8.0866666666666731</c:v>
                </c:pt>
                <c:pt idx="22">
                  <c:v>8.1866666666666816</c:v>
                </c:pt>
                <c:pt idx="23">
                  <c:v>8.3733333333333206</c:v>
                </c:pt>
                <c:pt idx="24">
                  <c:v>8.3133333333333184</c:v>
                </c:pt>
                <c:pt idx="25">
                  <c:v>8.5699999999999932</c:v>
                </c:pt>
                <c:pt idx="26">
                  <c:v>8.5466666666666811</c:v>
                </c:pt>
                <c:pt idx="27">
                  <c:v>8.5900000000000034</c:v>
                </c:pt>
                <c:pt idx="28">
                  <c:v>8.7333333333333343</c:v>
                </c:pt>
                <c:pt idx="29">
                  <c:v>8.6266666666666652</c:v>
                </c:pt>
                <c:pt idx="30">
                  <c:v>9.1133333333333439</c:v>
                </c:pt>
                <c:pt idx="31">
                  <c:v>9.0999999999999943</c:v>
                </c:pt>
                <c:pt idx="32">
                  <c:v>9.1066666666666691</c:v>
                </c:pt>
                <c:pt idx="33">
                  <c:v>9.153333333333336</c:v>
                </c:pt>
                <c:pt idx="34">
                  <c:v>9.8766666666666652</c:v>
                </c:pt>
                <c:pt idx="35">
                  <c:v>9.9599999999999937</c:v>
                </c:pt>
                <c:pt idx="36">
                  <c:v>9.4800000000000182</c:v>
                </c:pt>
                <c:pt idx="37">
                  <c:v>9.7399999999999949</c:v>
                </c:pt>
                <c:pt idx="38">
                  <c:v>9.7366666666666504</c:v>
                </c:pt>
                <c:pt idx="39">
                  <c:v>9.9399999999999977</c:v>
                </c:pt>
                <c:pt idx="40">
                  <c:v>9.7733333333333263</c:v>
                </c:pt>
                <c:pt idx="41">
                  <c:v>10.25</c:v>
                </c:pt>
                <c:pt idx="42">
                  <c:v>9.8933333333333309</c:v>
                </c:pt>
                <c:pt idx="43">
                  <c:v>9.7533333333333445</c:v>
                </c:pt>
                <c:pt idx="44">
                  <c:v>9.673333333333332</c:v>
                </c:pt>
                <c:pt idx="45">
                  <c:v>10.286666666666676</c:v>
                </c:pt>
                <c:pt idx="46">
                  <c:v>9.9766666666666595</c:v>
                </c:pt>
                <c:pt idx="47">
                  <c:v>9.8066666666666862</c:v>
                </c:pt>
                <c:pt idx="48">
                  <c:v>9.8233333333333377</c:v>
                </c:pt>
                <c:pt idx="49">
                  <c:v>9.8400000000000034</c:v>
                </c:pt>
                <c:pt idx="50">
                  <c:v>9.7799999999999869</c:v>
                </c:pt>
                <c:pt idx="51">
                  <c:v>9.7700000000000102</c:v>
                </c:pt>
                <c:pt idx="52">
                  <c:v>10.126666666666679</c:v>
                </c:pt>
                <c:pt idx="53">
                  <c:v>10.046666666666653</c:v>
                </c:pt>
                <c:pt idx="54">
                  <c:v>10.066666666666663</c:v>
                </c:pt>
                <c:pt idx="55">
                  <c:v>10.536666666666676</c:v>
                </c:pt>
                <c:pt idx="56">
                  <c:v>10.293333333333322</c:v>
                </c:pt>
                <c:pt idx="57">
                  <c:v>10.433333333333351</c:v>
                </c:pt>
                <c:pt idx="58">
                  <c:v>10.73666666666665</c:v>
                </c:pt>
                <c:pt idx="59">
                  <c:v>10.893333333333317</c:v>
                </c:pt>
                <c:pt idx="60">
                  <c:v>10.783333333333346</c:v>
                </c:pt>
                <c:pt idx="61">
                  <c:v>10.860000000000014</c:v>
                </c:pt>
                <c:pt idx="62">
                  <c:v>10.936666666666682</c:v>
                </c:pt>
                <c:pt idx="63">
                  <c:v>11.126666666666651</c:v>
                </c:pt>
                <c:pt idx="64">
                  <c:v>11.309999999999988</c:v>
                </c:pt>
                <c:pt idx="65">
                  <c:v>11.59999999999998</c:v>
                </c:pt>
                <c:pt idx="66">
                  <c:v>10.873333333333335</c:v>
                </c:pt>
                <c:pt idx="67">
                  <c:v>11.506666666666675</c:v>
                </c:pt>
                <c:pt idx="68">
                  <c:v>11.443333333333314</c:v>
                </c:pt>
                <c:pt idx="69">
                  <c:v>11.346666666666664</c:v>
                </c:pt>
                <c:pt idx="70">
                  <c:v>11.49666666666667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5-4FBD-AA14-CBD14227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2415"/>
        <c:axId val="1335657663"/>
      </c:scatterChart>
      <c:valAx>
        <c:axId val="12054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57663"/>
        <c:crosses val="autoZero"/>
        <c:crossBetween val="midCat"/>
      </c:valAx>
      <c:valAx>
        <c:axId val="13356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image" Target="../media/image4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image" Target="../media/image3.png"/><Relationship Id="rId5" Type="http://schemas.openxmlformats.org/officeDocument/2006/relationships/chart" Target="../charts/chart8.xml"/><Relationship Id="rId10" Type="http://schemas.openxmlformats.org/officeDocument/2006/relationships/image" Target="../media/image2.png"/><Relationship Id="rId4" Type="http://schemas.openxmlformats.org/officeDocument/2006/relationships/chart" Target="../charts/chart7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69518</xdr:colOff>
      <xdr:row>0</xdr:row>
      <xdr:rowOff>327549</xdr:rowOff>
    </xdr:from>
    <xdr:to>
      <xdr:col>14</xdr:col>
      <xdr:colOff>956388</xdr:colOff>
      <xdr:row>27</xdr:row>
      <xdr:rowOff>171665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FEF44-3437-4A22-9071-458EFE50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91985</xdr:colOff>
      <xdr:row>29</xdr:row>
      <xdr:rowOff>168042</xdr:rowOff>
    </xdr:from>
    <xdr:to>
      <xdr:col>14</xdr:col>
      <xdr:colOff>999566</xdr:colOff>
      <xdr:row>59</xdr:row>
      <xdr:rowOff>157447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784DB-BF13-44F0-88BC-294159F7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1641020</xdr:colOff>
      <xdr:row>30</xdr:row>
      <xdr:rowOff>0</xdr:rowOff>
    </xdr:from>
    <xdr:to>
      <xdr:col>19</xdr:col>
      <xdr:colOff>2272144</xdr:colOff>
      <xdr:row>60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8814F-CD09-454B-B88F-6370C29C3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1333500</xdr:colOff>
      <xdr:row>2</xdr:row>
      <xdr:rowOff>19050</xdr:rowOff>
    </xdr:from>
    <xdr:to>
      <xdr:col>23</xdr:col>
      <xdr:colOff>76200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E81641-578E-44B3-8964-C0D01FCCA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160020</xdr:colOff>
      <xdr:row>2</xdr:row>
      <xdr:rowOff>49530</xdr:rowOff>
    </xdr:from>
    <xdr:to>
      <xdr:col>27</xdr:col>
      <xdr:colOff>958103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746DAB-0378-4145-9D30-7B54FCBC0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1465726</xdr:colOff>
      <xdr:row>24</xdr:row>
      <xdr:rowOff>25774</xdr:rowOff>
    </xdr:from>
    <xdr:to>
      <xdr:col>22</xdr:col>
      <xdr:colOff>2205314</xdr:colOff>
      <xdr:row>51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458EE9-8612-4539-A9FC-DB1414535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294715</xdr:colOff>
      <xdr:row>24</xdr:row>
      <xdr:rowOff>32497</xdr:rowOff>
    </xdr:from>
    <xdr:to>
      <xdr:col>27</xdr:col>
      <xdr:colOff>979714</xdr:colOff>
      <xdr:row>50</xdr:row>
      <xdr:rowOff>110837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57B0D4-9653-4660-8873-7E3029AEF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323487</xdr:colOff>
      <xdr:row>53</xdr:row>
      <xdr:rowOff>52564</xdr:rowOff>
    </xdr:from>
    <xdr:to>
      <xdr:col>27</xdr:col>
      <xdr:colOff>896471</xdr:colOff>
      <xdr:row>72</xdr:row>
      <xdr:rowOff>137671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583406-2701-423E-A46C-024A6F380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1292775</xdr:colOff>
      <xdr:row>53</xdr:row>
      <xdr:rowOff>65696</xdr:rowOff>
    </xdr:from>
    <xdr:to>
      <xdr:col>22</xdr:col>
      <xdr:colOff>2239832</xdr:colOff>
      <xdr:row>72</xdr:row>
      <xdr:rowOff>143435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E5158C-D7A8-4578-B9C4-12FA0B07D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6927</xdr:colOff>
      <xdr:row>74</xdr:row>
      <xdr:rowOff>152400</xdr:rowOff>
    </xdr:from>
    <xdr:to>
      <xdr:col>23</xdr:col>
      <xdr:colOff>15240</xdr:colOff>
      <xdr:row>94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33A441-4B4C-4913-ACAC-8C9B2E97C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338051</xdr:colOff>
      <xdr:row>74</xdr:row>
      <xdr:rowOff>164176</xdr:rowOff>
    </xdr:from>
    <xdr:to>
      <xdr:col>27</xdr:col>
      <xdr:colOff>857250</xdr:colOff>
      <xdr:row>94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E072C9-2727-41CC-8D30-ED5C136C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27</xdr:col>
      <xdr:colOff>1108364</xdr:colOff>
      <xdr:row>2</xdr:row>
      <xdr:rowOff>27709</xdr:rowOff>
    </xdr:from>
    <xdr:to>
      <xdr:col>29</xdr:col>
      <xdr:colOff>374604</xdr:colOff>
      <xdr:row>20</xdr:row>
      <xdr:rowOff>119959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3DFF47-6E18-446B-AF4A-C751B9B8C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48691" y="762000"/>
          <a:ext cx="3810532" cy="3334215"/>
        </a:xfrm>
        <a:prstGeom prst="rect">
          <a:avLst/>
        </a:prstGeom>
      </xdr:spPr>
    </xdr:pic>
    <xdr:clientData/>
  </xdr:twoCellAnchor>
  <xdr:twoCellAnchor editAs="oneCell">
    <xdr:from>
      <xdr:col>29</xdr:col>
      <xdr:colOff>609601</xdr:colOff>
      <xdr:row>2</xdr:row>
      <xdr:rowOff>41563</xdr:rowOff>
    </xdr:from>
    <xdr:to>
      <xdr:col>30</xdr:col>
      <xdr:colOff>2147988</xdr:colOff>
      <xdr:row>20</xdr:row>
      <xdr:rowOff>133813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B2B1EC-4128-4299-81A3-2B6B2D1A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94219" y="775854"/>
          <a:ext cx="3810532" cy="3334215"/>
        </a:xfrm>
        <a:prstGeom prst="rect">
          <a:avLst/>
        </a:prstGeom>
      </xdr:spPr>
    </xdr:pic>
    <xdr:clientData/>
  </xdr:twoCellAnchor>
  <xdr:twoCellAnchor editAs="oneCell">
    <xdr:from>
      <xdr:col>27</xdr:col>
      <xdr:colOff>1136073</xdr:colOff>
      <xdr:row>23</xdr:row>
      <xdr:rowOff>83126</xdr:rowOff>
    </xdr:from>
    <xdr:to>
      <xdr:col>29</xdr:col>
      <xdr:colOff>402313</xdr:colOff>
      <xdr:row>41</xdr:row>
      <xdr:rowOff>119959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AE42B87-1728-4628-B6F2-C0B7A263F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76400" y="4599708"/>
          <a:ext cx="3810532" cy="3334215"/>
        </a:xfrm>
        <a:prstGeom prst="rect">
          <a:avLst/>
        </a:prstGeom>
      </xdr:spPr>
    </xdr:pic>
    <xdr:clientData/>
  </xdr:twoCellAnchor>
  <xdr:twoCellAnchor editAs="oneCell">
    <xdr:from>
      <xdr:col>29</xdr:col>
      <xdr:colOff>595746</xdr:colOff>
      <xdr:row>23</xdr:row>
      <xdr:rowOff>96979</xdr:rowOff>
    </xdr:from>
    <xdr:to>
      <xdr:col>30</xdr:col>
      <xdr:colOff>2134133</xdr:colOff>
      <xdr:row>41</xdr:row>
      <xdr:rowOff>133812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E372ED5-3F1E-44B8-B7E7-5ACEFDE5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80364" y="4613561"/>
          <a:ext cx="3810532" cy="3334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workbookViewId="0">
      <selection activeCell="E13" sqref="E13"/>
    </sheetView>
  </sheetViews>
  <sheetFormatPr defaultColWidth="33.109375" defaultRowHeight="14.4" x14ac:dyDescent="0.3"/>
  <cols>
    <col min="1" max="1" width="5.88671875" style="24" bestFit="1" customWidth="1"/>
    <col min="2" max="2" width="26.88671875" style="2" bestFit="1" customWidth="1"/>
    <col min="3" max="3" width="23.6640625" style="4" bestFit="1" customWidth="1"/>
    <col min="4" max="4" width="4.88671875" customWidth="1"/>
    <col min="5" max="5" width="21.33203125" style="3" bestFit="1" customWidth="1"/>
    <col min="6" max="6" width="4.6640625" customWidth="1"/>
    <col min="7" max="7" width="23.88671875" style="24" bestFit="1" customWidth="1"/>
    <col min="8" max="8" width="23.88671875" style="23" bestFit="1" customWidth="1"/>
    <col min="9" max="9" width="6" customWidth="1"/>
    <col min="10" max="10" width="21.33203125" style="24" bestFit="1" customWidth="1"/>
    <col min="11" max="11" width="5.21875" customWidth="1"/>
  </cols>
  <sheetData>
    <row r="1" spans="1:10" s="5" customFormat="1" ht="37.950000000000003" customHeight="1" x14ac:dyDescent="0.3">
      <c r="A1" s="31"/>
      <c r="B1" s="15" t="s">
        <v>2</v>
      </c>
      <c r="C1" s="15" t="s">
        <v>6</v>
      </c>
      <c r="D1" s="16"/>
      <c r="E1" s="15" t="s">
        <v>4</v>
      </c>
      <c r="F1" s="17"/>
      <c r="G1" s="21" t="s">
        <v>3</v>
      </c>
      <c r="H1" s="21" t="s">
        <v>3</v>
      </c>
      <c r="I1" s="17"/>
      <c r="J1" s="15" t="s">
        <v>5</v>
      </c>
    </row>
    <row r="2" spans="1:10" x14ac:dyDescent="0.3">
      <c r="A2" s="1" t="s">
        <v>7</v>
      </c>
      <c r="B2" s="18" t="s">
        <v>1</v>
      </c>
      <c r="C2" s="18" t="s">
        <v>1</v>
      </c>
      <c r="D2" s="19"/>
      <c r="E2" s="18" t="s">
        <v>1</v>
      </c>
      <c r="F2" s="20"/>
      <c r="G2" s="18" t="s">
        <v>1</v>
      </c>
      <c r="H2" s="18" t="s">
        <v>0</v>
      </c>
      <c r="I2" s="20"/>
      <c r="J2" s="18" t="s">
        <v>1</v>
      </c>
    </row>
    <row r="3" spans="1:10" x14ac:dyDescent="0.3">
      <c r="A3" s="24">
        <v>0</v>
      </c>
      <c r="B3" s="9">
        <v>94</v>
      </c>
      <c r="C3" s="10">
        <v>89.01</v>
      </c>
      <c r="D3" s="7"/>
      <c r="E3" s="11">
        <f t="shared" ref="E3:E34" si="0">B3-C3</f>
        <v>4.9899999999999949</v>
      </c>
      <c r="F3" s="8"/>
      <c r="G3" s="25">
        <v>93.2</v>
      </c>
      <c r="H3" s="26">
        <v>34</v>
      </c>
      <c r="I3" s="8"/>
      <c r="J3" s="27">
        <f>B3-G3</f>
        <v>0.79999999999999716</v>
      </c>
    </row>
    <row r="4" spans="1:10" x14ac:dyDescent="0.3">
      <c r="A4" s="24">
        <v>1</v>
      </c>
      <c r="B4" s="6">
        <v>94.2</v>
      </c>
      <c r="C4" s="10">
        <v>88.68</v>
      </c>
      <c r="D4" s="8"/>
      <c r="E4" s="11">
        <f t="shared" si="0"/>
        <v>5.519999999999996</v>
      </c>
      <c r="F4" s="8"/>
      <c r="G4" s="25">
        <v>93.2</v>
      </c>
      <c r="H4" s="26">
        <v>34</v>
      </c>
      <c r="I4" s="8"/>
      <c r="J4" s="27">
        <f t="shared" ref="J4:J67" si="1">B4-G4</f>
        <v>1</v>
      </c>
    </row>
    <row r="5" spans="1:10" x14ac:dyDescent="0.3">
      <c r="A5" s="24">
        <v>2</v>
      </c>
      <c r="B5" s="6">
        <v>94.4</v>
      </c>
      <c r="C5" s="10">
        <v>88.83</v>
      </c>
      <c r="D5" s="8"/>
      <c r="E5" s="11">
        <f t="shared" si="0"/>
        <v>5.5700000000000074</v>
      </c>
      <c r="F5" s="8"/>
      <c r="G5" s="25">
        <v>93.2</v>
      </c>
      <c r="H5" s="26">
        <v>34</v>
      </c>
      <c r="I5" s="8"/>
      <c r="J5" s="27">
        <f t="shared" si="1"/>
        <v>1.2000000000000028</v>
      </c>
    </row>
    <row r="6" spans="1:10" x14ac:dyDescent="0.3">
      <c r="A6" s="24">
        <v>3</v>
      </c>
      <c r="B6" s="6">
        <v>94.6</v>
      </c>
      <c r="C6" s="10">
        <v>88.86</v>
      </c>
      <c r="D6" s="8"/>
      <c r="E6" s="11">
        <f t="shared" si="0"/>
        <v>5.7399999999999949</v>
      </c>
      <c r="F6" s="8"/>
      <c r="G6" s="25">
        <v>93.2</v>
      </c>
      <c r="H6" s="26">
        <v>34</v>
      </c>
      <c r="I6" s="8"/>
      <c r="J6" s="27">
        <f t="shared" si="1"/>
        <v>1.3999999999999915</v>
      </c>
    </row>
    <row r="7" spans="1:10" x14ac:dyDescent="0.3">
      <c r="A7" s="24">
        <v>4</v>
      </c>
      <c r="B7" s="6">
        <v>94.8</v>
      </c>
      <c r="C7" s="10">
        <v>88.73</v>
      </c>
      <c r="D7" s="8"/>
      <c r="E7" s="11">
        <f t="shared" si="0"/>
        <v>6.0699999999999932</v>
      </c>
      <c r="F7" s="8"/>
      <c r="G7" s="25">
        <v>93.2</v>
      </c>
      <c r="H7" s="26">
        <v>34</v>
      </c>
      <c r="I7" s="8"/>
      <c r="J7" s="27">
        <f t="shared" si="1"/>
        <v>1.5999999999999943</v>
      </c>
    </row>
    <row r="8" spans="1:10" x14ac:dyDescent="0.3">
      <c r="A8" s="24">
        <v>5</v>
      </c>
      <c r="B8" s="9">
        <v>95</v>
      </c>
      <c r="C8" s="10">
        <v>88.92</v>
      </c>
      <c r="D8" s="8"/>
      <c r="E8" s="11">
        <f t="shared" si="0"/>
        <v>6.0799999999999983</v>
      </c>
      <c r="F8" s="8"/>
      <c r="G8" s="25">
        <v>93.2</v>
      </c>
      <c r="H8" s="26">
        <v>34</v>
      </c>
      <c r="I8" s="8"/>
      <c r="J8" s="27">
        <f t="shared" si="1"/>
        <v>1.7999999999999972</v>
      </c>
    </row>
    <row r="9" spans="1:10" x14ac:dyDescent="0.3">
      <c r="A9" s="24">
        <v>6</v>
      </c>
      <c r="B9" s="6">
        <v>95.2</v>
      </c>
      <c r="C9" s="10">
        <v>88.94</v>
      </c>
      <c r="D9" s="8"/>
      <c r="E9" s="11">
        <f t="shared" si="0"/>
        <v>6.2600000000000051</v>
      </c>
      <c r="F9" s="8"/>
      <c r="G9" s="25">
        <v>93.2</v>
      </c>
      <c r="H9" s="26">
        <v>34</v>
      </c>
      <c r="I9" s="8"/>
      <c r="J9" s="27">
        <f t="shared" si="1"/>
        <v>2</v>
      </c>
    </row>
    <row r="10" spans="1:10" x14ac:dyDescent="0.3">
      <c r="A10" s="24">
        <v>7</v>
      </c>
      <c r="B10" s="6">
        <v>95.4</v>
      </c>
      <c r="C10" s="10">
        <v>89.33</v>
      </c>
      <c r="D10" s="8"/>
      <c r="E10" s="11">
        <f t="shared" si="0"/>
        <v>6.0700000000000074</v>
      </c>
      <c r="F10" s="8"/>
      <c r="G10" s="25">
        <v>93.2</v>
      </c>
      <c r="H10" s="26">
        <v>34</v>
      </c>
      <c r="I10" s="8"/>
      <c r="J10" s="27">
        <f t="shared" si="1"/>
        <v>2.2000000000000028</v>
      </c>
    </row>
    <row r="11" spans="1:10" x14ac:dyDescent="0.3">
      <c r="A11" s="24">
        <v>8</v>
      </c>
      <c r="B11" s="6">
        <v>95.6</v>
      </c>
      <c r="C11" s="10">
        <v>89.2</v>
      </c>
      <c r="D11" s="8"/>
      <c r="E11" s="11">
        <f t="shared" si="0"/>
        <v>6.3999999999999915</v>
      </c>
      <c r="F11" s="8"/>
      <c r="G11" s="25">
        <v>93.2</v>
      </c>
      <c r="H11" s="26">
        <v>34</v>
      </c>
      <c r="I11" s="8"/>
      <c r="J11" s="27">
        <f t="shared" si="1"/>
        <v>2.3999999999999915</v>
      </c>
    </row>
    <row r="12" spans="1:10" x14ac:dyDescent="0.3">
      <c r="A12" s="24">
        <v>9</v>
      </c>
      <c r="B12" s="6">
        <v>95.8</v>
      </c>
      <c r="C12" s="10">
        <v>89.01</v>
      </c>
      <c r="D12" s="8"/>
      <c r="E12" s="11">
        <f t="shared" si="0"/>
        <v>6.789999999999992</v>
      </c>
      <c r="F12" s="8"/>
      <c r="G12" s="25">
        <v>93.2</v>
      </c>
      <c r="H12" s="26">
        <v>34</v>
      </c>
      <c r="I12" s="8"/>
      <c r="J12" s="27">
        <f t="shared" si="1"/>
        <v>2.5999999999999943</v>
      </c>
    </row>
    <row r="13" spans="1:10" x14ac:dyDescent="0.3">
      <c r="A13" s="24">
        <v>10</v>
      </c>
      <c r="B13" s="9">
        <v>96</v>
      </c>
      <c r="C13" s="10">
        <v>89.08</v>
      </c>
      <c r="D13" s="8"/>
      <c r="E13" s="11">
        <f t="shared" si="0"/>
        <v>6.9200000000000017</v>
      </c>
      <c r="F13" s="8"/>
      <c r="G13" s="25">
        <v>93.2</v>
      </c>
      <c r="H13" s="26">
        <v>34</v>
      </c>
      <c r="I13" s="8"/>
      <c r="J13" s="27">
        <f t="shared" si="1"/>
        <v>2.7999999999999972</v>
      </c>
    </row>
    <row r="14" spans="1:10" x14ac:dyDescent="0.3">
      <c r="A14" s="24">
        <v>11</v>
      </c>
      <c r="B14" s="6">
        <v>96.2</v>
      </c>
      <c r="C14" s="10">
        <v>88.79</v>
      </c>
      <c r="D14" s="8"/>
      <c r="E14" s="11">
        <f t="shared" si="0"/>
        <v>7.4099999999999966</v>
      </c>
      <c r="F14" s="8"/>
      <c r="G14" s="25">
        <v>93.2</v>
      </c>
      <c r="H14" s="26">
        <v>34</v>
      </c>
      <c r="I14" s="8"/>
      <c r="J14" s="27">
        <f t="shared" si="1"/>
        <v>3</v>
      </c>
    </row>
    <row r="15" spans="1:10" x14ac:dyDescent="0.3">
      <c r="A15" s="24">
        <v>12</v>
      </c>
      <c r="B15" s="6">
        <v>96.4</v>
      </c>
      <c r="C15" s="10">
        <v>88.4</v>
      </c>
      <c r="D15" s="8"/>
      <c r="E15" s="11">
        <f t="shared" si="0"/>
        <v>8</v>
      </c>
      <c r="F15" s="8"/>
      <c r="G15" s="25">
        <v>93.2</v>
      </c>
      <c r="H15" s="26">
        <v>34</v>
      </c>
      <c r="I15" s="8"/>
      <c r="J15" s="27">
        <f t="shared" si="1"/>
        <v>3.2000000000000028</v>
      </c>
    </row>
    <row r="16" spans="1:10" x14ac:dyDescent="0.3">
      <c r="A16" s="24">
        <v>13</v>
      </c>
      <c r="B16" s="6">
        <v>96.6</v>
      </c>
      <c r="C16" s="10">
        <v>88.9</v>
      </c>
      <c r="D16" s="8"/>
      <c r="E16" s="11">
        <f t="shared" si="0"/>
        <v>7.6999999999999886</v>
      </c>
      <c r="F16" s="8"/>
      <c r="G16" s="25">
        <v>93.2</v>
      </c>
      <c r="H16" s="26">
        <v>34</v>
      </c>
      <c r="I16" s="8"/>
      <c r="J16" s="27">
        <f t="shared" si="1"/>
        <v>3.3999999999999915</v>
      </c>
    </row>
    <row r="17" spans="1:10" x14ac:dyDescent="0.3">
      <c r="A17" s="24">
        <v>14</v>
      </c>
      <c r="B17" s="6">
        <v>96.8</v>
      </c>
      <c r="C17" s="10">
        <v>88.25</v>
      </c>
      <c r="D17" s="8"/>
      <c r="E17" s="11">
        <f t="shared" si="0"/>
        <v>8.5499999999999972</v>
      </c>
      <c r="F17" s="8"/>
      <c r="G17" s="25">
        <v>93.2</v>
      </c>
      <c r="H17" s="26">
        <v>34</v>
      </c>
      <c r="I17" s="8"/>
      <c r="J17" s="27">
        <f t="shared" si="1"/>
        <v>3.5999999999999943</v>
      </c>
    </row>
    <row r="18" spans="1:10" x14ac:dyDescent="0.3">
      <c r="A18" s="24">
        <v>15</v>
      </c>
      <c r="B18" s="9">
        <v>97</v>
      </c>
      <c r="C18" s="10">
        <v>89.01</v>
      </c>
      <c r="D18" s="8"/>
      <c r="E18" s="11">
        <f t="shared" si="0"/>
        <v>7.9899999999999949</v>
      </c>
      <c r="F18" s="8"/>
      <c r="G18" s="25">
        <v>93.2</v>
      </c>
      <c r="H18" s="26">
        <v>34</v>
      </c>
      <c r="I18" s="8"/>
      <c r="J18" s="27">
        <f t="shared" si="1"/>
        <v>3.7999999999999972</v>
      </c>
    </row>
    <row r="19" spans="1:10" x14ac:dyDescent="0.3">
      <c r="A19" s="24">
        <v>16</v>
      </c>
      <c r="B19" s="6">
        <v>97.2</v>
      </c>
      <c r="C19" s="10">
        <v>88.57</v>
      </c>
      <c r="D19" s="8"/>
      <c r="E19" s="11">
        <f t="shared" si="0"/>
        <v>8.6300000000000097</v>
      </c>
      <c r="F19" s="8"/>
      <c r="G19" s="25">
        <v>93.2</v>
      </c>
      <c r="H19" s="26">
        <v>34</v>
      </c>
      <c r="I19" s="8"/>
      <c r="J19" s="27">
        <f t="shared" si="1"/>
        <v>4</v>
      </c>
    </row>
    <row r="20" spans="1:10" x14ac:dyDescent="0.3">
      <c r="A20" s="24">
        <v>17</v>
      </c>
      <c r="B20" s="6">
        <v>97.4</v>
      </c>
      <c r="C20" s="10">
        <v>88.83</v>
      </c>
      <c r="D20" s="8"/>
      <c r="E20" s="11">
        <f t="shared" si="0"/>
        <v>8.5700000000000074</v>
      </c>
      <c r="F20" s="8"/>
      <c r="G20" s="25">
        <v>93.2</v>
      </c>
      <c r="H20" s="26">
        <v>34</v>
      </c>
      <c r="I20" s="8"/>
      <c r="J20" s="27">
        <f t="shared" si="1"/>
        <v>4.2000000000000028</v>
      </c>
    </row>
    <row r="21" spans="1:10" x14ac:dyDescent="0.3">
      <c r="A21" s="24">
        <v>18</v>
      </c>
      <c r="B21" s="6">
        <v>97.6</v>
      </c>
      <c r="C21" s="10">
        <v>89.4</v>
      </c>
      <c r="D21" s="8"/>
      <c r="E21" s="11">
        <f t="shared" si="0"/>
        <v>8.1999999999999886</v>
      </c>
      <c r="F21" s="8"/>
      <c r="G21" s="25">
        <v>93.2</v>
      </c>
      <c r="H21" s="26">
        <v>34</v>
      </c>
      <c r="I21" s="8"/>
      <c r="J21" s="27">
        <f t="shared" si="1"/>
        <v>4.3999999999999915</v>
      </c>
    </row>
    <row r="22" spans="1:10" x14ac:dyDescent="0.3">
      <c r="A22" s="24">
        <v>19</v>
      </c>
      <c r="B22" s="6">
        <v>97.8</v>
      </c>
      <c r="C22" s="10">
        <v>89.12</v>
      </c>
      <c r="D22" s="8"/>
      <c r="E22" s="11">
        <f t="shared" si="0"/>
        <v>8.6799999999999926</v>
      </c>
      <c r="F22" s="8"/>
      <c r="G22" s="25">
        <v>93.2</v>
      </c>
      <c r="H22" s="26">
        <v>34</v>
      </c>
      <c r="I22" s="8"/>
      <c r="J22" s="27">
        <f t="shared" si="1"/>
        <v>4.5999999999999943</v>
      </c>
    </row>
    <row r="23" spans="1:10" x14ac:dyDescent="0.3">
      <c r="A23" s="24">
        <v>20</v>
      </c>
      <c r="B23" s="9">
        <v>98</v>
      </c>
      <c r="C23" s="10">
        <v>89.44</v>
      </c>
      <c r="D23" s="8"/>
      <c r="E23" s="11">
        <f t="shared" si="0"/>
        <v>8.5600000000000023</v>
      </c>
      <c r="F23" s="8"/>
      <c r="G23" s="25">
        <v>93.2</v>
      </c>
      <c r="H23" s="26">
        <v>34</v>
      </c>
      <c r="I23" s="8"/>
      <c r="J23" s="27">
        <f t="shared" si="1"/>
        <v>4.7999999999999972</v>
      </c>
    </row>
    <row r="24" spans="1:10" x14ac:dyDescent="0.3">
      <c r="A24" s="24">
        <v>21</v>
      </c>
      <c r="B24" s="6">
        <v>98.2</v>
      </c>
      <c r="C24" s="10">
        <v>89.5</v>
      </c>
      <c r="D24" s="8"/>
      <c r="E24" s="11">
        <f t="shared" si="0"/>
        <v>8.7000000000000028</v>
      </c>
      <c r="F24" s="8"/>
      <c r="G24" s="25">
        <v>93.2</v>
      </c>
      <c r="H24" s="26">
        <v>34</v>
      </c>
      <c r="I24" s="8"/>
      <c r="J24" s="27">
        <f t="shared" si="1"/>
        <v>5</v>
      </c>
    </row>
    <row r="25" spans="1:10" x14ac:dyDescent="0.3">
      <c r="A25" s="24">
        <v>22</v>
      </c>
      <c r="B25" s="6">
        <v>98.4</v>
      </c>
      <c r="C25" s="10">
        <v>89.6</v>
      </c>
      <c r="D25" s="8"/>
      <c r="E25" s="11">
        <f t="shared" si="0"/>
        <v>8.8000000000000114</v>
      </c>
      <c r="F25" s="8"/>
      <c r="G25" s="25">
        <v>93.2</v>
      </c>
      <c r="H25" s="26">
        <v>34</v>
      </c>
      <c r="I25" s="8"/>
      <c r="J25" s="27">
        <f t="shared" si="1"/>
        <v>5.2000000000000028</v>
      </c>
    </row>
    <row r="26" spans="1:10" x14ac:dyDescent="0.3">
      <c r="A26" s="24">
        <v>23</v>
      </c>
      <c r="B26" s="6">
        <v>98.6</v>
      </c>
      <c r="C26" s="10">
        <v>89.7</v>
      </c>
      <c r="D26" s="8"/>
      <c r="E26" s="11">
        <f t="shared" si="0"/>
        <v>8.8999999999999915</v>
      </c>
      <c r="F26" s="8"/>
      <c r="G26" s="25">
        <v>93.2</v>
      </c>
      <c r="H26" s="26">
        <v>34</v>
      </c>
      <c r="I26" s="8"/>
      <c r="J26" s="27">
        <f t="shared" si="1"/>
        <v>5.3999999999999915</v>
      </c>
    </row>
    <row r="27" spans="1:10" x14ac:dyDescent="0.3">
      <c r="A27" s="24">
        <v>24</v>
      </c>
      <c r="B27" s="6">
        <v>98.8</v>
      </c>
      <c r="C27" s="10">
        <v>90.05</v>
      </c>
      <c r="D27" s="8"/>
      <c r="E27" s="11">
        <f t="shared" si="0"/>
        <v>8.75</v>
      </c>
      <c r="F27" s="8"/>
      <c r="G27" s="25">
        <v>93.2</v>
      </c>
      <c r="H27" s="26">
        <v>34</v>
      </c>
      <c r="I27" s="8"/>
      <c r="J27" s="27">
        <f t="shared" si="1"/>
        <v>5.5999999999999943</v>
      </c>
    </row>
    <row r="28" spans="1:10" x14ac:dyDescent="0.3">
      <c r="A28" s="24">
        <v>25</v>
      </c>
      <c r="B28" s="9">
        <v>99</v>
      </c>
      <c r="C28" s="10">
        <v>89.5</v>
      </c>
      <c r="D28" s="8"/>
      <c r="E28" s="11">
        <f t="shared" si="0"/>
        <v>9.5</v>
      </c>
      <c r="F28" s="8"/>
      <c r="G28" s="25">
        <v>95</v>
      </c>
      <c r="H28" s="26">
        <v>35</v>
      </c>
      <c r="I28" s="8"/>
      <c r="J28" s="27">
        <f t="shared" si="1"/>
        <v>4</v>
      </c>
    </row>
    <row r="29" spans="1:10" x14ac:dyDescent="0.3">
      <c r="A29" s="24">
        <v>26</v>
      </c>
      <c r="B29" s="6">
        <v>99.2</v>
      </c>
      <c r="C29" s="10">
        <v>90.01</v>
      </c>
      <c r="D29" s="8"/>
      <c r="E29" s="11">
        <f t="shared" si="0"/>
        <v>9.1899999999999977</v>
      </c>
      <c r="F29" s="8"/>
      <c r="G29" s="25">
        <v>95</v>
      </c>
      <c r="H29" s="26">
        <v>35</v>
      </c>
      <c r="I29" s="8"/>
      <c r="J29" s="27">
        <f t="shared" si="1"/>
        <v>4.2000000000000028</v>
      </c>
    </row>
    <row r="30" spans="1:10" x14ac:dyDescent="0.3">
      <c r="A30" s="24">
        <v>27</v>
      </c>
      <c r="B30" s="6">
        <v>99.4</v>
      </c>
      <c r="C30" s="10">
        <v>90.23</v>
      </c>
      <c r="D30" s="8"/>
      <c r="E30" s="11">
        <f t="shared" si="0"/>
        <v>9.1700000000000017</v>
      </c>
      <c r="F30" s="8"/>
      <c r="G30" s="25">
        <v>95</v>
      </c>
      <c r="H30" s="26">
        <v>35</v>
      </c>
      <c r="I30" s="8"/>
      <c r="J30" s="27">
        <f t="shared" si="1"/>
        <v>4.4000000000000057</v>
      </c>
    </row>
    <row r="31" spans="1:10" x14ac:dyDescent="0.3">
      <c r="A31" s="24">
        <v>28</v>
      </c>
      <c r="B31" s="6">
        <v>99.6</v>
      </c>
      <c r="C31" s="10">
        <v>90.41</v>
      </c>
      <c r="D31" s="8"/>
      <c r="E31" s="11">
        <f t="shared" si="0"/>
        <v>9.1899999999999977</v>
      </c>
      <c r="F31" s="8"/>
      <c r="G31" s="25">
        <v>95</v>
      </c>
      <c r="H31" s="26">
        <v>35</v>
      </c>
      <c r="I31" s="8"/>
      <c r="J31" s="27">
        <f t="shared" si="1"/>
        <v>4.5999999999999943</v>
      </c>
    </row>
    <row r="32" spans="1:10" x14ac:dyDescent="0.3">
      <c r="A32" s="24">
        <v>29</v>
      </c>
      <c r="B32" s="6">
        <v>99.8</v>
      </c>
      <c r="C32" s="10">
        <v>90.99</v>
      </c>
      <c r="D32" s="8"/>
      <c r="E32" s="11">
        <f t="shared" si="0"/>
        <v>8.8100000000000023</v>
      </c>
      <c r="F32" s="8"/>
      <c r="G32" s="25">
        <v>95</v>
      </c>
      <c r="H32" s="26">
        <v>35</v>
      </c>
      <c r="I32" s="8"/>
      <c r="J32" s="27">
        <f t="shared" si="1"/>
        <v>4.7999999999999972</v>
      </c>
    </row>
    <row r="33" spans="1:10" x14ac:dyDescent="0.3">
      <c r="A33" s="24">
        <v>30</v>
      </c>
      <c r="B33" s="9">
        <v>100</v>
      </c>
      <c r="C33" s="10">
        <v>90.34</v>
      </c>
      <c r="D33" s="8"/>
      <c r="E33" s="11">
        <f t="shared" si="0"/>
        <v>9.6599999999999966</v>
      </c>
      <c r="F33" s="8"/>
      <c r="G33" s="25">
        <v>95</v>
      </c>
      <c r="H33" s="26">
        <v>35</v>
      </c>
      <c r="I33" s="8"/>
      <c r="J33" s="27">
        <f t="shared" si="1"/>
        <v>5</v>
      </c>
    </row>
    <row r="34" spans="1:10" x14ac:dyDescent="0.3">
      <c r="A34" s="24">
        <v>31</v>
      </c>
      <c r="B34" s="6">
        <v>100.2</v>
      </c>
      <c r="C34" s="10">
        <v>90.48</v>
      </c>
      <c r="D34" s="8"/>
      <c r="E34" s="11">
        <f t="shared" si="0"/>
        <v>9.7199999999999989</v>
      </c>
      <c r="F34" s="8"/>
      <c r="G34" s="25">
        <v>95</v>
      </c>
      <c r="H34" s="26">
        <v>35</v>
      </c>
      <c r="I34" s="8"/>
      <c r="J34" s="27">
        <f t="shared" si="1"/>
        <v>5.2000000000000028</v>
      </c>
    </row>
    <row r="35" spans="1:10" x14ac:dyDescent="0.3">
      <c r="A35" s="24">
        <v>32</v>
      </c>
      <c r="B35" s="6">
        <v>100.4</v>
      </c>
      <c r="C35" s="10">
        <v>90.88</v>
      </c>
      <c r="D35" s="8"/>
      <c r="E35" s="11">
        <f t="shared" ref="E35:E66" si="2">B35-C35</f>
        <v>9.5200000000000102</v>
      </c>
      <c r="F35" s="8"/>
      <c r="G35" s="25">
        <v>95</v>
      </c>
      <c r="H35" s="26">
        <v>35</v>
      </c>
      <c r="I35" s="8"/>
      <c r="J35" s="27">
        <f t="shared" si="1"/>
        <v>5.4000000000000057</v>
      </c>
    </row>
    <row r="36" spans="1:10" x14ac:dyDescent="0.3">
      <c r="A36" s="24">
        <v>33</v>
      </c>
      <c r="B36" s="6">
        <v>100.6</v>
      </c>
      <c r="C36" s="10">
        <v>91.09</v>
      </c>
      <c r="D36" s="8"/>
      <c r="E36" s="11">
        <f t="shared" si="2"/>
        <v>9.5099999999999909</v>
      </c>
      <c r="F36" s="8"/>
      <c r="G36" s="25">
        <v>95</v>
      </c>
      <c r="H36" s="26">
        <v>35</v>
      </c>
      <c r="I36" s="8"/>
      <c r="J36" s="27">
        <f t="shared" si="1"/>
        <v>5.5999999999999943</v>
      </c>
    </row>
    <row r="37" spans="1:10" x14ac:dyDescent="0.3">
      <c r="A37" s="24">
        <v>34</v>
      </c>
      <c r="B37" s="6">
        <v>100.8</v>
      </c>
      <c r="C37" s="10">
        <v>90.19</v>
      </c>
      <c r="D37" s="8"/>
      <c r="E37" s="11">
        <f t="shared" si="2"/>
        <v>10.61</v>
      </c>
      <c r="F37" s="8"/>
      <c r="G37" s="25">
        <v>95</v>
      </c>
      <c r="H37" s="26">
        <v>35</v>
      </c>
      <c r="I37" s="8"/>
      <c r="J37" s="27">
        <f t="shared" si="1"/>
        <v>5.7999999999999972</v>
      </c>
    </row>
    <row r="38" spans="1:10" x14ac:dyDescent="0.3">
      <c r="A38" s="24">
        <v>35</v>
      </c>
      <c r="B38" s="9">
        <v>101</v>
      </c>
      <c r="C38" s="10">
        <v>90.05</v>
      </c>
      <c r="D38" s="8"/>
      <c r="E38" s="11">
        <f t="shared" si="2"/>
        <v>10.950000000000003</v>
      </c>
      <c r="F38" s="8"/>
      <c r="G38" s="25">
        <v>95</v>
      </c>
      <c r="H38" s="26">
        <v>35</v>
      </c>
      <c r="I38" s="8"/>
      <c r="J38" s="27">
        <f t="shared" si="1"/>
        <v>6</v>
      </c>
    </row>
    <row r="39" spans="1:10" x14ac:dyDescent="0.3">
      <c r="A39" s="24">
        <v>36</v>
      </c>
      <c r="B39" s="6">
        <v>101.2</v>
      </c>
      <c r="C39" s="10">
        <v>91.24</v>
      </c>
      <c r="D39" s="8"/>
      <c r="E39" s="11">
        <f t="shared" si="2"/>
        <v>9.960000000000008</v>
      </c>
      <c r="F39" s="8"/>
      <c r="G39" s="25">
        <v>95</v>
      </c>
      <c r="H39" s="26">
        <v>35</v>
      </c>
      <c r="I39" s="8"/>
      <c r="J39" s="27">
        <f t="shared" si="1"/>
        <v>6.2000000000000028</v>
      </c>
    </row>
    <row r="40" spans="1:10" x14ac:dyDescent="0.3">
      <c r="A40" s="24">
        <v>37</v>
      </c>
      <c r="B40" s="6">
        <v>101.4</v>
      </c>
      <c r="C40" s="10">
        <v>90.8</v>
      </c>
      <c r="D40" s="8"/>
      <c r="E40" s="11">
        <f t="shared" si="2"/>
        <v>10.600000000000009</v>
      </c>
      <c r="F40" s="8"/>
      <c r="G40" s="25">
        <v>95</v>
      </c>
      <c r="H40" s="26">
        <v>35</v>
      </c>
      <c r="I40" s="8"/>
      <c r="J40" s="27">
        <f t="shared" si="1"/>
        <v>6.4000000000000057</v>
      </c>
    </row>
    <row r="41" spans="1:10" x14ac:dyDescent="0.3">
      <c r="A41" s="24">
        <v>38</v>
      </c>
      <c r="B41" s="6">
        <v>101.6</v>
      </c>
      <c r="C41" s="10">
        <v>91.24</v>
      </c>
      <c r="D41" s="8"/>
      <c r="E41" s="11">
        <f t="shared" si="2"/>
        <v>10.36</v>
      </c>
      <c r="F41" s="8"/>
      <c r="G41" s="25">
        <v>95</v>
      </c>
      <c r="H41" s="26">
        <v>35</v>
      </c>
      <c r="I41" s="8"/>
      <c r="J41" s="27">
        <f t="shared" si="1"/>
        <v>6.5999999999999943</v>
      </c>
    </row>
    <row r="42" spans="1:10" x14ac:dyDescent="0.3">
      <c r="A42" s="24">
        <v>39</v>
      </c>
      <c r="B42" s="6">
        <v>101.8</v>
      </c>
      <c r="C42" s="10">
        <v>90.84</v>
      </c>
      <c r="D42" s="8"/>
      <c r="E42" s="11">
        <f t="shared" si="2"/>
        <v>10.959999999999994</v>
      </c>
      <c r="F42" s="8"/>
      <c r="G42" s="25">
        <v>96.8</v>
      </c>
      <c r="H42" s="26">
        <v>36</v>
      </c>
      <c r="I42" s="8"/>
      <c r="J42" s="27">
        <f t="shared" si="1"/>
        <v>5</v>
      </c>
    </row>
    <row r="43" spans="1:10" x14ac:dyDescent="0.3">
      <c r="A43" s="24">
        <v>40</v>
      </c>
      <c r="B43" s="9">
        <v>102</v>
      </c>
      <c r="C43" s="10">
        <v>91.7</v>
      </c>
      <c r="D43" s="8"/>
      <c r="E43" s="11">
        <f t="shared" si="2"/>
        <v>10.299999999999997</v>
      </c>
      <c r="F43" s="8"/>
      <c r="G43" s="25">
        <v>96.8</v>
      </c>
      <c r="H43" s="26">
        <v>36</v>
      </c>
      <c r="I43" s="8"/>
      <c r="J43" s="27">
        <f t="shared" si="1"/>
        <v>5.2000000000000028</v>
      </c>
    </row>
    <row r="44" spans="1:10" x14ac:dyDescent="0.3">
      <c r="A44" s="24">
        <v>41</v>
      </c>
      <c r="B44" s="6">
        <v>102.2</v>
      </c>
      <c r="C44" s="10">
        <v>91.3</v>
      </c>
      <c r="D44" s="8"/>
      <c r="E44" s="11">
        <f t="shared" si="2"/>
        <v>10.900000000000006</v>
      </c>
      <c r="F44" s="8"/>
      <c r="G44" s="25">
        <v>96.8</v>
      </c>
      <c r="H44" s="26">
        <v>36</v>
      </c>
      <c r="I44" s="8"/>
      <c r="J44" s="27">
        <f t="shared" si="1"/>
        <v>5.4000000000000057</v>
      </c>
    </row>
    <row r="45" spans="1:10" x14ac:dyDescent="0.3">
      <c r="A45" s="24">
        <v>42</v>
      </c>
      <c r="B45" s="6">
        <v>102.4</v>
      </c>
      <c r="C45" s="10">
        <v>92.4</v>
      </c>
      <c r="D45" s="8"/>
      <c r="E45" s="11">
        <f t="shared" si="2"/>
        <v>10</v>
      </c>
      <c r="F45" s="8"/>
      <c r="G45" s="25">
        <v>98.6</v>
      </c>
      <c r="H45" s="26">
        <v>37</v>
      </c>
      <c r="I45" s="8"/>
      <c r="J45" s="27">
        <f t="shared" si="1"/>
        <v>3.8000000000000114</v>
      </c>
    </row>
    <row r="46" spans="1:10" x14ac:dyDescent="0.3">
      <c r="A46" s="24">
        <v>43</v>
      </c>
      <c r="B46" s="6">
        <v>102.6</v>
      </c>
      <c r="C46" s="10">
        <v>92.9</v>
      </c>
      <c r="D46" s="8"/>
      <c r="E46" s="11">
        <f t="shared" si="2"/>
        <v>9.6999999999999886</v>
      </c>
      <c r="F46" s="8"/>
      <c r="G46" s="25">
        <v>98.6</v>
      </c>
      <c r="H46" s="26">
        <v>37</v>
      </c>
      <c r="I46" s="8"/>
      <c r="J46" s="27">
        <f t="shared" si="1"/>
        <v>4</v>
      </c>
    </row>
    <row r="47" spans="1:10" x14ac:dyDescent="0.3">
      <c r="A47" s="24">
        <v>44</v>
      </c>
      <c r="B47" s="6">
        <v>102.8</v>
      </c>
      <c r="C47" s="10">
        <v>93.04</v>
      </c>
      <c r="D47" s="8"/>
      <c r="E47" s="11">
        <f t="shared" si="2"/>
        <v>9.7599999999999909</v>
      </c>
      <c r="F47" s="8"/>
      <c r="G47" s="25">
        <v>98.6</v>
      </c>
      <c r="H47" s="26">
        <v>37</v>
      </c>
      <c r="I47" s="8"/>
      <c r="J47" s="27">
        <f t="shared" si="1"/>
        <v>4.2000000000000028</v>
      </c>
    </row>
    <row r="48" spans="1:10" x14ac:dyDescent="0.3">
      <c r="A48" s="24">
        <v>45</v>
      </c>
      <c r="B48" s="9">
        <v>103</v>
      </c>
      <c r="C48" s="10">
        <v>92.68</v>
      </c>
      <c r="D48" s="8"/>
      <c r="E48" s="11">
        <f t="shared" si="2"/>
        <v>10.319999999999993</v>
      </c>
      <c r="F48" s="8"/>
      <c r="G48" s="25">
        <v>98.6</v>
      </c>
      <c r="H48" s="26">
        <v>37</v>
      </c>
      <c r="I48" s="8"/>
      <c r="J48" s="27">
        <f t="shared" si="1"/>
        <v>4.4000000000000057</v>
      </c>
    </row>
    <row r="49" spans="1:10" x14ac:dyDescent="0.3">
      <c r="A49" s="24">
        <v>46</v>
      </c>
      <c r="B49" s="6">
        <v>103.2</v>
      </c>
      <c r="C49" s="10">
        <v>93.22</v>
      </c>
      <c r="D49" s="8"/>
      <c r="E49" s="11">
        <f t="shared" si="2"/>
        <v>9.980000000000004</v>
      </c>
      <c r="F49" s="8"/>
      <c r="G49" s="25">
        <v>100.4</v>
      </c>
      <c r="H49" s="26">
        <v>38</v>
      </c>
      <c r="I49" s="8"/>
      <c r="J49" s="27">
        <f t="shared" si="1"/>
        <v>2.7999999999999972</v>
      </c>
    </row>
    <row r="50" spans="1:10" x14ac:dyDescent="0.3">
      <c r="A50" s="24">
        <v>47</v>
      </c>
      <c r="B50" s="6">
        <v>103.4</v>
      </c>
      <c r="C50" s="10">
        <v>93.9</v>
      </c>
      <c r="D50" s="8"/>
      <c r="E50" s="11">
        <f t="shared" si="2"/>
        <v>9.5</v>
      </c>
      <c r="F50" s="8"/>
      <c r="G50" s="25">
        <v>100.4</v>
      </c>
      <c r="H50" s="26">
        <v>38</v>
      </c>
      <c r="I50" s="8"/>
      <c r="J50" s="27">
        <f t="shared" si="1"/>
        <v>3</v>
      </c>
    </row>
    <row r="51" spans="1:10" x14ac:dyDescent="0.3">
      <c r="A51" s="24">
        <v>48</v>
      </c>
      <c r="B51" s="6">
        <v>103.6</v>
      </c>
      <c r="C51" s="10">
        <v>93.92</v>
      </c>
      <c r="D51" s="8"/>
      <c r="E51" s="11">
        <f t="shared" si="2"/>
        <v>9.6799999999999926</v>
      </c>
      <c r="F51" s="8"/>
      <c r="G51" s="25">
        <v>100.4</v>
      </c>
      <c r="H51" s="26">
        <v>38</v>
      </c>
      <c r="I51" s="8"/>
      <c r="J51" s="27">
        <f t="shared" si="1"/>
        <v>3.1999999999999886</v>
      </c>
    </row>
    <row r="52" spans="1:10" x14ac:dyDescent="0.3">
      <c r="A52" s="24">
        <v>49</v>
      </c>
      <c r="B52" s="6">
        <v>103.8</v>
      </c>
      <c r="C52" s="10">
        <v>94.01</v>
      </c>
      <c r="D52" s="8"/>
      <c r="E52" s="11">
        <f t="shared" si="2"/>
        <v>9.789999999999992</v>
      </c>
      <c r="F52" s="8"/>
      <c r="G52" s="25">
        <v>100.4</v>
      </c>
      <c r="H52" s="26">
        <v>38</v>
      </c>
      <c r="I52" s="8"/>
      <c r="J52" s="27">
        <f t="shared" si="1"/>
        <v>3.3999999999999915</v>
      </c>
    </row>
    <row r="53" spans="1:10" x14ac:dyDescent="0.3">
      <c r="A53" s="24">
        <v>50</v>
      </c>
      <c r="B53" s="9">
        <v>104</v>
      </c>
      <c r="C53" s="10">
        <v>94.4</v>
      </c>
      <c r="D53" s="8"/>
      <c r="E53" s="11">
        <f t="shared" si="2"/>
        <v>9.5999999999999943</v>
      </c>
      <c r="F53" s="8"/>
      <c r="G53" s="25">
        <v>100.4</v>
      </c>
      <c r="H53" s="26">
        <v>38</v>
      </c>
      <c r="I53" s="8"/>
      <c r="J53" s="27">
        <f t="shared" si="1"/>
        <v>3.5999999999999943</v>
      </c>
    </row>
    <row r="54" spans="1:10" x14ac:dyDescent="0.3">
      <c r="A54" s="24">
        <v>51</v>
      </c>
      <c r="B54" s="6">
        <v>104.2</v>
      </c>
      <c r="C54" s="10">
        <v>94.6</v>
      </c>
      <c r="D54" s="8"/>
      <c r="E54" s="11">
        <f t="shared" si="2"/>
        <v>9.6000000000000085</v>
      </c>
      <c r="F54" s="8"/>
      <c r="G54" s="25">
        <v>100.4</v>
      </c>
      <c r="H54" s="26">
        <v>38</v>
      </c>
      <c r="I54" s="8"/>
      <c r="J54" s="27">
        <f t="shared" si="1"/>
        <v>3.7999999999999972</v>
      </c>
    </row>
    <row r="55" spans="1:10" x14ac:dyDescent="0.3">
      <c r="A55" s="24">
        <v>52</v>
      </c>
      <c r="B55" s="6">
        <v>104.4</v>
      </c>
      <c r="C55" s="10">
        <v>94.46</v>
      </c>
      <c r="D55" s="8"/>
      <c r="E55" s="11">
        <f t="shared" si="2"/>
        <v>9.9400000000000119</v>
      </c>
      <c r="F55" s="8"/>
      <c r="G55" s="25">
        <v>100.4</v>
      </c>
      <c r="H55" s="26">
        <v>38</v>
      </c>
      <c r="I55" s="8"/>
      <c r="J55" s="27">
        <f t="shared" si="1"/>
        <v>4</v>
      </c>
    </row>
    <row r="56" spans="1:10" x14ac:dyDescent="0.3">
      <c r="A56" s="24">
        <v>53</v>
      </c>
      <c r="B56" s="6">
        <v>104.6</v>
      </c>
      <c r="C56" s="10">
        <v>94.5</v>
      </c>
      <c r="D56" s="8"/>
      <c r="E56" s="11">
        <f t="shared" si="2"/>
        <v>10.099999999999994</v>
      </c>
      <c r="F56" s="8"/>
      <c r="G56" s="25">
        <v>100.4</v>
      </c>
      <c r="H56" s="26">
        <v>38</v>
      </c>
      <c r="I56" s="8"/>
      <c r="J56" s="27">
        <f t="shared" si="1"/>
        <v>4.1999999999999886</v>
      </c>
    </row>
    <row r="57" spans="1:10" x14ac:dyDescent="0.3">
      <c r="A57" s="24">
        <v>54</v>
      </c>
      <c r="B57" s="6">
        <v>104.8</v>
      </c>
      <c r="C57" s="10">
        <v>94.7</v>
      </c>
      <c r="D57" s="8"/>
      <c r="E57" s="11">
        <f t="shared" si="2"/>
        <v>10.099999999999994</v>
      </c>
      <c r="F57" s="8"/>
      <c r="G57" s="25">
        <v>100.4</v>
      </c>
      <c r="H57" s="26">
        <v>38</v>
      </c>
      <c r="I57" s="8"/>
      <c r="J57" s="27">
        <f t="shared" si="1"/>
        <v>4.3999999999999915</v>
      </c>
    </row>
    <row r="58" spans="1:10" x14ac:dyDescent="0.3">
      <c r="A58" s="24">
        <v>55</v>
      </c>
      <c r="B58" s="9">
        <v>105</v>
      </c>
      <c r="C58" s="10">
        <v>94.69</v>
      </c>
      <c r="D58" s="8"/>
      <c r="E58" s="11">
        <f t="shared" si="2"/>
        <v>10.310000000000002</v>
      </c>
      <c r="F58" s="8"/>
      <c r="G58" s="25">
        <v>100.4</v>
      </c>
      <c r="H58" s="26">
        <v>38</v>
      </c>
      <c r="I58" s="8"/>
      <c r="J58" s="27">
        <f t="shared" si="1"/>
        <v>4.5999999999999943</v>
      </c>
    </row>
    <row r="59" spans="1:10" x14ac:dyDescent="0.3">
      <c r="A59" s="24">
        <v>56</v>
      </c>
      <c r="B59" s="6">
        <v>105.2</v>
      </c>
      <c r="C59" s="10">
        <v>94.89</v>
      </c>
      <c r="D59" s="8"/>
      <c r="E59" s="11">
        <f t="shared" si="2"/>
        <v>10.310000000000002</v>
      </c>
      <c r="F59" s="8"/>
      <c r="G59" s="25">
        <v>100.4</v>
      </c>
      <c r="H59" s="26">
        <v>38</v>
      </c>
      <c r="I59" s="8"/>
      <c r="J59" s="27">
        <f t="shared" si="1"/>
        <v>4.7999999999999972</v>
      </c>
    </row>
    <row r="60" spans="1:10" x14ac:dyDescent="0.3">
      <c r="A60" s="24">
        <v>57</v>
      </c>
      <c r="B60" s="6">
        <v>105.4</v>
      </c>
      <c r="C60" s="10">
        <v>94.8</v>
      </c>
      <c r="D60" s="8"/>
      <c r="E60" s="11">
        <f t="shared" si="2"/>
        <v>10.600000000000009</v>
      </c>
      <c r="F60" s="8"/>
      <c r="G60" s="25">
        <v>100.4</v>
      </c>
      <c r="H60" s="26">
        <v>38</v>
      </c>
      <c r="I60" s="8"/>
      <c r="J60" s="27">
        <f t="shared" si="1"/>
        <v>5</v>
      </c>
    </row>
    <row r="61" spans="1:10" x14ac:dyDescent="0.3">
      <c r="A61" s="24">
        <v>58</v>
      </c>
      <c r="B61" s="6">
        <v>105.6</v>
      </c>
      <c r="C61" s="10">
        <v>94.55</v>
      </c>
      <c r="D61" s="8"/>
      <c r="E61" s="11">
        <f t="shared" si="2"/>
        <v>11.049999999999997</v>
      </c>
      <c r="F61" s="8"/>
      <c r="G61" s="25">
        <v>102.2</v>
      </c>
      <c r="H61" s="26">
        <v>39</v>
      </c>
      <c r="I61" s="8"/>
      <c r="J61" s="27">
        <f t="shared" si="1"/>
        <v>3.3999999999999915</v>
      </c>
    </row>
    <row r="62" spans="1:10" x14ac:dyDescent="0.3">
      <c r="A62" s="24">
        <v>59</v>
      </c>
      <c r="B62" s="6">
        <v>105.8</v>
      </c>
      <c r="C62" s="10">
        <v>94.75</v>
      </c>
      <c r="D62" s="8"/>
      <c r="E62" s="11">
        <f t="shared" si="2"/>
        <v>11.049999999999997</v>
      </c>
      <c r="F62" s="8"/>
      <c r="G62" s="25">
        <v>102.2</v>
      </c>
      <c r="H62" s="26">
        <v>39</v>
      </c>
      <c r="I62" s="8"/>
      <c r="J62" s="27">
        <f t="shared" si="1"/>
        <v>3.5999999999999943</v>
      </c>
    </row>
    <row r="63" spans="1:10" x14ac:dyDescent="0.3">
      <c r="A63" s="24">
        <v>60</v>
      </c>
      <c r="B63" s="9">
        <v>106</v>
      </c>
      <c r="C63" s="10">
        <v>94.93</v>
      </c>
      <c r="D63" s="8"/>
      <c r="E63" s="11">
        <f t="shared" si="2"/>
        <v>11.069999999999993</v>
      </c>
      <c r="F63" s="8"/>
      <c r="G63" s="25">
        <v>102.2</v>
      </c>
      <c r="H63" s="26">
        <v>39</v>
      </c>
      <c r="I63" s="8"/>
      <c r="J63" s="27">
        <f t="shared" si="1"/>
        <v>3.7999999999999972</v>
      </c>
    </row>
    <row r="64" spans="1:10" x14ac:dyDescent="0.3">
      <c r="A64" s="24">
        <v>61</v>
      </c>
      <c r="B64" s="6">
        <v>106.2</v>
      </c>
      <c r="C64" s="10">
        <v>95.01</v>
      </c>
      <c r="D64" s="8"/>
      <c r="E64" s="11">
        <f t="shared" si="2"/>
        <v>11.189999999999998</v>
      </c>
      <c r="F64" s="8"/>
      <c r="G64" s="25">
        <v>102.2</v>
      </c>
      <c r="H64" s="26">
        <v>39</v>
      </c>
      <c r="I64" s="8"/>
      <c r="J64" s="27">
        <f t="shared" si="1"/>
        <v>4</v>
      </c>
    </row>
    <row r="65" spans="1:10" x14ac:dyDescent="0.3">
      <c r="A65" s="24">
        <v>62</v>
      </c>
      <c r="B65" s="6">
        <v>106.4</v>
      </c>
      <c r="C65" s="10">
        <v>95.2</v>
      </c>
      <c r="D65" s="8"/>
      <c r="E65" s="11">
        <f t="shared" si="2"/>
        <v>11.200000000000003</v>
      </c>
      <c r="F65" s="8"/>
      <c r="G65" s="25">
        <v>102.2</v>
      </c>
      <c r="H65" s="26">
        <v>39</v>
      </c>
      <c r="I65" s="8"/>
      <c r="J65" s="27">
        <f t="shared" si="1"/>
        <v>4.2000000000000028</v>
      </c>
    </row>
    <row r="66" spans="1:10" x14ac:dyDescent="0.3">
      <c r="A66" s="24">
        <v>63</v>
      </c>
      <c r="B66" s="6">
        <v>106.6</v>
      </c>
      <c r="C66" s="10">
        <v>94.97</v>
      </c>
      <c r="D66" s="8"/>
      <c r="E66" s="11">
        <f t="shared" si="2"/>
        <v>11.629999999999995</v>
      </c>
      <c r="F66" s="8"/>
      <c r="G66" s="25">
        <v>102.2</v>
      </c>
      <c r="H66" s="26">
        <v>39</v>
      </c>
      <c r="I66" s="8"/>
      <c r="J66" s="27">
        <f t="shared" si="1"/>
        <v>4.3999999999999915</v>
      </c>
    </row>
    <row r="67" spans="1:10" x14ac:dyDescent="0.3">
      <c r="A67" s="24">
        <v>64</v>
      </c>
      <c r="B67" s="6">
        <v>106.8</v>
      </c>
      <c r="C67" s="10">
        <v>95.12</v>
      </c>
      <c r="D67" s="8"/>
      <c r="E67" s="11">
        <f t="shared" ref="E67:E73" si="3">B67-C67</f>
        <v>11.679999999999993</v>
      </c>
      <c r="F67" s="8"/>
      <c r="G67" s="25">
        <v>102.2</v>
      </c>
      <c r="H67" s="26">
        <v>39</v>
      </c>
      <c r="I67" s="8"/>
      <c r="J67" s="27">
        <f t="shared" si="1"/>
        <v>4.5999999999999943</v>
      </c>
    </row>
    <row r="68" spans="1:10" x14ac:dyDescent="0.3">
      <c r="A68" s="24">
        <v>65</v>
      </c>
      <c r="B68" s="9">
        <v>107</v>
      </c>
      <c r="C68" s="10">
        <v>95.4</v>
      </c>
      <c r="D68" s="8"/>
      <c r="E68" s="11">
        <f t="shared" si="3"/>
        <v>11.599999999999994</v>
      </c>
      <c r="F68" s="8"/>
      <c r="G68" s="25">
        <v>102.2</v>
      </c>
      <c r="H68" s="26">
        <v>39</v>
      </c>
      <c r="I68" s="8"/>
      <c r="J68" s="27">
        <f t="shared" ref="J68:J73" si="4">B68-G68</f>
        <v>4.7999999999999972</v>
      </c>
    </row>
    <row r="69" spans="1:10" x14ac:dyDescent="0.3">
      <c r="A69" s="24">
        <v>66</v>
      </c>
      <c r="B69" s="6">
        <v>107.2</v>
      </c>
      <c r="C69" s="10">
        <v>95.53</v>
      </c>
      <c r="D69" s="8"/>
      <c r="E69" s="11">
        <f t="shared" si="3"/>
        <v>11.670000000000002</v>
      </c>
      <c r="F69" s="8"/>
      <c r="G69" s="25">
        <v>102.2</v>
      </c>
      <c r="H69" s="26">
        <v>39</v>
      </c>
      <c r="I69" s="8"/>
      <c r="J69" s="27">
        <f t="shared" si="4"/>
        <v>5</v>
      </c>
    </row>
    <row r="70" spans="1:10" x14ac:dyDescent="0.3">
      <c r="A70" s="24">
        <v>67</v>
      </c>
      <c r="B70" s="6">
        <v>107.4</v>
      </c>
      <c r="C70" s="10">
        <v>95.9</v>
      </c>
      <c r="D70" s="8"/>
      <c r="E70" s="11">
        <f t="shared" si="3"/>
        <v>11.5</v>
      </c>
      <c r="F70" s="8"/>
      <c r="G70" s="25">
        <v>104</v>
      </c>
      <c r="H70" s="26">
        <v>40</v>
      </c>
      <c r="I70" s="8"/>
      <c r="J70" s="27">
        <f t="shared" si="4"/>
        <v>3.4000000000000057</v>
      </c>
    </row>
    <row r="71" spans="1:10" x14ac:dyDescent="0.3">
      <c r="A71" s="24">
        <v>68</v>
      </c>
      <c r="B71" s="6">
        <v>107.6</v>
      </c>
      <c r="C71" s="10">
        <v>96.12</v>
      </c>
      <c r="D71" s="8"/>
      <c r="E71" s="11">
        <f t="shared" si="3"/>
        <v>11.47999999999999</v>
      </c>
      <c r="F71" s="8"/>
      <c r="G71" s="25">
        <v>104</v>
      </c>
      <c r="H71" s="26">
        <v>40</v>
      </c>
      <c r="I71" s="8"/>
      <c r="J71" s="27">
        <f t="shared" si="4"/>
        <v>3.5999999999999943</v>
      </c>
    </row>
    <row r="72" spans="1:10" x14ac:dyDescent="0.3">
      <c r="A72" s="24">
        <v>69</v>
      </c>
      <c r="B72" s="6">
        <v>107.8</v>
      </c>
      <c r="C72" s="10">
        <v>95.84</v>
      </c>
      <c r="D72" s="8"/>
      <c r="E72" s="11">
        <f t="shared" si="3"/>
        <v>11.959999999999994</v>
      </c>
      <c r="F72" s="8"/>
      <c r="G72" s="25">
        <v>104</v>
      </c>
      <c r="H72" s="26">
        <v>40</v>
      </c>
      <c r="I72" s="8"/>
      <c r="J72" s="27">
        <f t="shared" si="4"/>
        <v>3.7999999999999972</v>
      </c>
    </row>
    <row r="73" spans="1:10" x14ac:dyDescent="0.3">
      <c r="A73" s="24">
        <v>70</v>
      </c>
      <c r="B73" s="9">
        <v>108</v>
      </c>
      <c r="C73" s="10">
        <v>95.47</v>
      </c>
      <c r="D73" s="8"/>
      <c r="E73" s="11">
        <f t="shared" si="3"/>
        <v>12.530000000000001</v>
      </c>
      <c r="F73" s="8"/>
      <c r="G73" s="25">
        <v>104</v>
      </c>
      <c r="H73" s="26">
        <v>40</v>
      </c>
      <c r="I73" s="8"/>
      <c r="J73" s="27">
        <f t="shared" si="4"/>
        <v>4</v>
      </c>
    </row>
    <row r="74" spans="1:10" x14ac:dyDescent="0.3">
      <c r="B74" s="12"/>
      <c r="C74" s="22"/>
      <c r="D74" s="13"/>
      <c r="E74" s="14"/>
      <c r="F74" s="13"/>
      <c r="G74" s="28"/>
      <c r="H74" s="29"/>
      <c r="I74" s="13"/>
      <c r="J74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6"/>
  <sheetViews>
    <sheetView zoomScale="70" zoomScaleNormal="70" workbookViewId="0">
      <selection activeCell="I2" sqref="I2"/>
    </sheetView>
  </sheetViews>
  <sheetFormatPr defaultColWidth="33.109375" defaultRowHeight="14.4" x14ac:dyDescent="0.3"/>
  <cols>
    <col min="1" max="1" width="5.88671875" style="24" bestFit="1" customWidth="1"/>
    <col min="2" max="2" width="26.88671875" style="2" bestFit="1" customWidth="1"/>
    <col min="3" max="3" width="23.6640625" style="4" bestFit="1" customWidth="1"/>
    <col min="4" max="4" width="4.88671875" customWidth="1"/>
    <col min="5" max="5" width="21.33203125" style="3" bestFit="1" customWidth="1"/>
    <col min="6" max="6" width="5.88671875" customWidth="1"/>
    <col min="7" max="7" width="5.6640625" bestFit="1" customWidth="1"/>
    <col min="8" max="8" width="14.88671875" style="24" bestFit="1" customWidth="1"/>
    <col min="9" max="9" width="12.109375" style="24" customWidth="1"/>
  </cols>
  <sheetData>
    <row r="1" spans="1:9" s="5" customFormat="1" ht="43.2" x14ac:dyDescent="0.3">
      <c r="A1" s="32" t="s">
        <v>7</v>
      </c>
      <c r="B1" s="15" t="s">
        <v>2</v>
      </c>
      <c r="C1" s="15" t="s">
        <v>6</v>
      </c>
      <c r="D1" s="16"/>
      <c r="E1" s="15" t="s">
        <v>4</v>
      </c>
      <c r="H1" s="40" t="s">
        <v>10</v>
      </c>
      <c r="I1" s="40" t="s">
        <v>11</v>
      </c>
    </row>
    <row r="2" spans="1:9" x14ac:dyDescent="0.3">
      <c r="A2" s="24">
        <v>0</v>
      </c>
      <c r="B2" s="9">
        <v>94</v>
      </c>
      <c r="C2" s="10">
        <v>89.01</v>
      </c>
      <c r="D2" s="7"/>
      <c r="E2" s="11">
        <f t="shared" ref="E2:E65" si="0">B2-C2</f>
        <v>4.9899999999999949</v>
      </c>
      <c r="G2">
        <f>E3-E2</f>
        <v>0.53000000000000114</v>
      </c>
      <c r="H2" s="24">
        <f>1.54248*C2 - 40.4158</f>
        <v>96.880344800000017</v>
      </c>
      <c r="I2" s="24">
        <f>B2-H2</f>
        <v>-2.8803448000000174</v>
      </c>
    </row>
    <row r="3" spans="1:9" x14ac:dyDescent="0.3">
      <c r="A3" s="24">
        <v>1</v>
      </c>
      <c r="B3" s="6">
        <v>94.2</v>
      </c>
      <c r="C3" s="10">
        <v>88.68</v>
      </c>
      <c r="D3" s="8"/>
      <c r="E3" s="11">
        <f t="shared" si="0"/>
        <v>5.519999999999996</v>
      </c>
      <c r="G3">
        <f>E4-E3</f>
        <v>5.0000000000011369E-2</v>
      </c>
      <c r="H3" s="24">
        <f t="shared" ref="H3:H66" si="1">1.54248*C3 - 40.4158</f>
        <v>96.371326400000015</v>
      </c>
      <c r="I3" s="24">
        <f t="shared" ref="I3:I66" si="2">B3-H3</f>
        <v>-2.1713264000000123</v>
      </c>
    </row>
    <row r="4" spans="1:9" x14ac:dyDescent="0.3">
      <c r="A4" s="24">
        <v>2</v>
      </c>
      <c r="B4" s="6">
        <v>94.4</v>
      </c>
      <c r="C4" s="10">
        <v>88.83</v>
      </c>
      <c r="D4" s="8"/>
      <c r="E4" s="11">
        <f t="shared" si="0"/>
        <v>5.5700000000000074</v>
      </c>
      <c r="G4">
        <f t="shared" ref="G4:G37" si="3">E5-E4</f>
        <v>0.16999999999998749</v>
      </c>
      <c r="H4" s="24">
        <f t="shared" si="1"/>
        <v>96.602698400000008</v>
      </c>
      <c r="I4" s="24">
        <f t="shared" si="2"/>
        <v>-2.2026984000000027</v>
      </c>
    </row>
    <row r="5" spans="1:9" x14ac:dyDescent="0.3">
      <c r="A5" s="24">
        <v>3</v>
      </c>
      <c r="B5" s="6">
        <v>94.6</v>
      </c>
      <c r="C5" s="10">
        <v>88.86</v>
      </c>
      <c r="D5" s="8"/>
      <c r="E5" s="11">
        <f t="shared" si="0"/>
        <v>5.7399999999999949</v>
      </c>
      <c r="G5">
        <f t="shared" si="3"/>
        <v>0.32999999999999829</v>
      </c>
      <c r="H5" s="24">
        <f t="shared" si="1"/>
        <v>96.648972800000024</v>
      </c>
      <c r="I5" s="24">
        <f t="shared" si="2"/>
        <v>-2.0489728000000298</v>
      </c>
    </row>
    <row r="6" spans="1:9" x14ac:dyDescent="0.3">
      <c r="A6" s="24">
        <v>4</v>
      </c>
      <c r="B6" s="6">
        <v>94.8</v>
      </c>
      <c r="C6" s="10">
        <v>88.73</v>
      </c>
      <c r="D6" s="8"/>
      <c r="E6" s="11">
        <f t="shared" si="0"/>
        <v>6.0699999999999932</v>
      </c>
      <c r="G6">
        <f t="shared" si="3"/>
        <v>1.0000000000005116E-2</v>
      </c>
      <c r="H6" s="24">
        <f t="shared" si="1"/>
        <v>96.448450400000013</v>
      </c>
      <c r="I6" s="24">
        <f t="shared" si="2"/>
        <v>-1.6484504000000157</v>
      </c>
    </row>
    <row r="7" spans="1:9" x14ac:dyDescent="0.3">
      <c r="A7" s="24">
        <v>5</v>
      </c>
      <c r="B7" s="9">
        <v>95</v>
      </c>
      <c r="C7" s="10">
        <v>88.92</v>
      </c>
      <c r="D7" s="8"/>
      <c r="E7" s="11">
        <f t="shared" si="0"/>
        <v>6.0799999999999983</v>
      </c>
      <c r="G7">
        <f t="shared" si="3"/>
        <v>0.18000000000000682</v>
      </c>
      <c r="H7" s="24">
        <f t="shared" si="1"/>
        <v>96.741521600000027</v>
      </c>
      <c r="I7" s="24">
        <f t="shared" si="2"/>
        <v>-1.7415216000000271</v>
      </c>
    </row>
    <row r="8" spans="1:9" x14ac:dyDescent="0.3">
      <c r="A8" s="24">
        <v>6</v>
      </c>
      <c r="B8" s="6">
        <v>95.2</v>
      </c>
      <c r="C8" s="10">
        <v>88.94</v>
      </c>
      <c r="D8" s="8"/>
      <c r="E8" s="11">
        <f t="shared" si="0"/>
        <v>6.2600000000000051</v>
      </c>
      <c r="G8">
        <f t="shared" si="3"/>
        <v>-0.18999999999999773</v>
      </c>
      <c r="H8" s="24">
        <f t="shared" si="1"/>
        <v>96.772371200000009</v>
      </c>
      <c r="I8" s="24">
        <f t="shared" si="2"/>
        <v>-1.5723712000000063</v>
      </c>
    </row>
    <row r="9" spans="1:9" x14ac:dyDescent="0.3">
      <c r="A9" s="24">
        <v>7</v>
      </c>
      <c r="B9" s="6">
        <v>95.4</v>
      </c>
      <c r="C9" s="10">
        <v>89.33</v>
      </c>
      <c r="D9" s="8"/>
      <c r="E9" s="11">
        <f t="shared" si="0"/>
        <v>6.0700000000000074</v>
      </c>
      <c r="G9">
        <f t="shared" si="3"/>
        <v>0.32999999999998408</v>
      </c>
      <c r="H9" s="24">
        <f t="shared" si="1"/>
        <v>97.373938400000014</v>
      </c>
      <c r="I9" s="24">
        <f t="shared" si="2"/>
        <v>-1.9739384000000086</v>
      </c>
    </row>
    <row r="10" spans="1:9" x14ac:dyDescent="0.3">
      <c r="A10" s="24">
        <v>8</v>
      </c>
      <c r="B10" s="6">
        <v>95.6</v>
      </c>
      <c r="C10" s="10">
        <v>89.2</v>
      </c>
      <c r="D10" s="8"/>
      <c r="E10" s="11">
        <f t="shared" si="0"/>
        <v>6.3999999999999915</v>
      </c>
      <c r="G10">
        <f t="shared" si="3"/>
        <v>0.39000000000000057</v>
      </c>
      <c r="H10" s="24">
        <f t="shared" si="1"/>
        <v>97.173416000000032</v>
      </c>
      <c r="I10" s="24">
        <f t="shared" si="2"/>
        <v>-1.5734160000000372</v>
      </c>
    </row>
    <row r="11" spans="1:9" x14ac:dyDescent="0.3">
      <c r="A11" s="24">
        <v>9</v>
      </c>
      <c r="B11" s="6">
        <v>95.8</v>
      </c>
      <c r="C11" s="10">
        <v>89.01</v>
      </c>
      <c r="D11" s="8"/>
      <c r="E11" s="11">
        <f t="shared" si="0"/>
        <v>6.789999999999992</v>
      </c>
      <c r="G11">
        <f t="shared" si="3"/>
        <v>0.13000000000000966</v>
      </c>
      <c r="H11" s="24">
        <f t="shared" si="1"/>
        <v>96.880344800000017</v>
      </c>
      <c r="I11" s="24">
        <f t="shared" si="2"/>
        <v>-1.0803448000000202</v>
      </c>
    </row>
    <row r="12" spans="1:9" x14ac:dyDescent="0.3">
      <c r="A12" s="24">
        <v>10</v>
      </c>
      <c r="B12" s="9">
        <v>96</v>
      </c>
      <c r="C12" s="10">
        <v>89.08</v>
      </c>
      <c r="D12" s="8"/>
      <c r="E12" s="11">
        <f t="shared" si="0"/>
        <v>6.9200000000000017</v>
      </c>
      <c r="G12">
        <f t="shared" si="3"/>
        <v>0.48999999999999488</v>
      </c>
      <c r="H12" s="24">
        <f t="shared" si="1"/>
        <v>96.988318400000026</v>
      </c>
      <c r="I12" s="24">
        <f t="shared" si="2"/>
        <v>-0.98831840000002558</v>
      </c>
    </row>
    <row r="13" spans="1:9" x14ac:dyDescent="0.3">
      <c r="A13" s="24">
        <v>11</v>
      </c>
      <c r="B13" s="6">
        <v>96.2</v>
      </c>
      <c r="C13" s="10">
        <v>88.79</v>
      </c>
      <c r="D13" s="8"/>
      <c r="E13" s="11">
        <f t="shared" si="0"/>
        <v>7.4099999999999966</v>
      </c>
      <c r="G13">
        <f t="shared" si="3"/>
        <v>0.59000000000000341</v>
      </c>
      <c r="H13" s="24">
        <f t="shared" si="1"/>
        <v>96.540999200000016</v>
      </c>
      <c r="I13" s="24">
        <f t="shared" si="2"/>
        <v>-0.34099920000001305</v>
      </c>
    </row>
    <row r="14" spans="1:9" x14ac:dyDescent="0.3">
      <c r="A14" s="24">
        <v>12</v>
      </c>
      <c r="B14" s="6">
        <v>96.4</v>
      </c>
      <c r="C14" s="10">
        <v>88.4</v>
      </c>
      <c r="D14" s="8"/>
      <c r="E14" s="11">
        <f t="shared" si="0"/>
        <v>8</v>
      </c>
      <c r="G14">
        <f t="shared" si="3"/>
        <v>-0.30000000000001137</v>
      </c>
      <c r="H14" s="24">
        <f t="shared" si="1"/>
        <v>95.939432000000039</v>
      </c>
      <c r="I14" s="24">
        <f t="shared" si="2"/>
        <v>0.46056799999996656</v>
      </c>
    </row>
    <row r="15" spans="1:9" x14ac:dyDescent="0.3">
      <c r="A15" s="24">
        <v>13</v>
      </c>
      <c r="B15" s="6">
        <v>96.6</v>
      </c>
      <c r="C15" s="10">
        <v>88.9</v>
      </c>
      <c r="D15" s="8"/>
      <c r="E15" s="11">
        <f t="shared" si="0"/>
        <v>7.6999999999999886</v>
      </c>
      <c r="G15">
        <f t="shared" si="3"/>
        <v>0.85000000000000853</v>
      </c>
      <c r="H15" s="24">
        <f t="shared" si="1"/>
        <v>96.710672000000017</v>
      </c>
      <c r="I15" s="24">
        <f t="shared" si="2"/>
        <v>-0.11067200000002231</v>
      </c>
    </row>
    <row r="16" spans="1:9" x14ac:dyDescent="0.3">
      <c r="A16" s="24">
        <v>14</v>
      </c>
      <c r="B16" s="6">
        <v>96.8</v>
      </c>
      <c r="C16" s="10">
        <v>88.25</v>
      </c>
      <c r="D16" s="8"/>
      <c r="E16" s="11">
        <f t="shared" si="0"/>
        <v>8.5499999999999972</v>
      </c>
      <c r="G16">
        <f t="shared" si="3"/>
        <v>-0.56000000000000227</v>
      </c>
      <c r="H16" s="24">
        <f t="shared" si="1"/>
        <v>95.708060000000017</v>
      </c>
      <c r="I16" s="24">
        <f t="shared" si="2"/>
        <v>1.0919399999999797</v>
      </c>
    </row>
    <row r="17" spans="1:9" x14ac:dyDescent="0.3">
      <c r="A17" s="24">
        <v>15</v>
      </c>
      <c r="B17" s="9">
        <v>97</v>
      </c>
      <c r="C17" s="10">
        <v>89.01</v>
      </c>
      <c r="D17" s="8"/>
      <c r="E17" s="11">
        <f t="shared" si="0"/>
        <v>7.9899999999999949</v>
      </c>
      <c r="G17">
        <f t="shared" si="3"/>
        <v>0.64000000000001478</v>
      </c>
      <c r="H17" s="24">
        <f t="shared" si="1"/>
        <v>96.880344800000017</v>
      </c>
      <c r="I17" s="24">
        <f t="shared" si="2"/>
        <v>0.11965519999998264</v>
      </c>
    </row>
    <row r="18" spans="1:9" x14ac:dyDescent="0.3">
      <c r="A18" s="24">
        <v>16</v>
      </c>
      <c r="B18" s="6">
        <v>97.2</v>
      </c>
      <c r="C18" s="10">
        <v>88.57</v>
      </c>
      <c r="D18" s="8"/>
      <c r="E18" s="11">
        <f t="shared" si="0"/>
        <v>8.6300000000000097</v>
      </c>
      <c r="G18">
        <f t="shared" si="3"/>
        <v>-6.0000000000002274E-2</v>
      </c>
      <c r="H18" s="24">
        <f t="shared" si="1"/>
        <v>96.201653600000014</v>
      </c>
      <c r="I18" s="24">
        <f t="shared" si="2"/>
        <v>0.99834639999998842</v>
      </c>
    </row>
    <row r="19" spans="1:9" x14ac:dyDescent="0.3">
      <c r="A19" s="24">
        <v>17</v>
      </c>
      <c r="B19" s="6">
        <v>97.4</v>
      </c>
      <c r="C19" s="10">
        <v>88.83</v>
      </c>
      <c r="D19" s="8"/>
      <c r="E19" s="11">
        <f t="shared" si="0"/>
        <v>8.5700000000000074</v>
      </c>
      <c r="G19">
        <f t="shared" si="3"/>
        <v>-0.37000000000001876</v>
      </c>
      <c r="H19" s="24">
        <f t="shared" si="1"/>
        <v>96.602698400000008</v>
      </c>
      <c r="I19" s="24">
        <f t="shared" si="2"/>
        <v>0.79730159999999728</v>
      </c>
    </row>
    <row r="20" spans="1:9" x14ac:dyDescent="0.3">
      <c r="A20" s="24">
        <v>18</v>
      </c>
      <c r="B20" s="6">
        <v>97.6</v>
      </c>
      <c r="C20" s="10">
        <v>89.4</v>
      </c>
      <c r="D20" s="8"/>
      <c r="E20" s="11">
        <f t="shared" si="0"/>
        <v>8.1999999999999886</v>
      </c>
      <c r="G20">
        <f t="shared" si="3"/>
        <v>0.48000000000000398</v>
      </c>
      <c r="H20" s="24">
        <f t="shared" si="1"/>
        <v>97.481912000000023</v>
      </c>
      <c r="I20" s="24">
        <f t="shared" si="2"/>
        <v>0.11808799999997177</v>
      </c>
    </row>
    <row r="21" spans="1:9" x14ac:dyDescent="0.3">
      <c r="A21" s="24">
        <v>19</v>
      </c>
      <c r="B21" s="6">
        <v>97.8</v>
      </c>
      <c r="C21" s="10">
        <v>89.12</v>
      </c>
      <c r="D21" s="8"/>
      <c r="E21" s="11">
        <f t="shared" si="0"/>
        <v>8.6799999999999926</v>
      </c>
      <c r="G21">
        <f t="shared" si="3"/>
        <v>-0.11999999999999034</v>
      </c>
      <c r="H21" s="24">
        <f t="shared" si="1"/>
        <v>97.050017600000018</v>
      </c>
      <c r="I21" s="24">
        <f t="shared" si="2"/>
        <v>0.74998239999997907</v>
      </c>
    </row>
    <row r="22" spans="1:9" x14ac:dyDescent="0.3">
      <c r="A22" s="24">
        <v>20</v>
      </c>
      <c r="B22" s="9">
        <v>98</v>
      </c>
      <c r="C22" s="10">
        <v>89.44</v>
      </c>
      <c r="D22" s="8"/>
      <c r="E22" s="11">
        <f t="shared" si="0"/>
        <v>8.5600000000000023</v>
      </c>
      <c r="G22">
        <f t="shared" si="3"/>
        <v>0.14000000000000057</v>
      </c>
      <c r="H22" s="24">
        <f t="shared" si="1"/>
        <v>97.543611200000015</v>
      </c>
      <c r="I22" s="24">
        <f t="shared" si="2"/>
        <v>0.45638879999998494</v>
      </c>
    </row>
    <row r="23" spans="1:9" x14ac:dyDescent="0.3">
      <c r="A23" s="24">
        <v>21</v>
      </c>
      <c r="B23" s="6">
        <v>98.2</v>
      </c>
      <c r="C23" s="10">
        <v>89.5</v>
      </c>
      <c r="D23" s="8"/>
      <c r="E23" s="11">
        <f t="shared" si="0"/>
        <v>8.7000000000000028</v>
      </c>
      <c r="G23">
        <f t="shared" si="3"/>
        <v>0.10000000000000853</v>
      </c>
      <c r="H23" s="24">
        <f t="shared" si="1"/>
        <v>97.636160000000018</v>
      </c>
      <c r="I23" s="24">
        <f t="shared" si="2"/>
        <v>0.5638399999999848</v>
      </c>
    </row>
    <row r="24" spans="1:9" x14ac:dyDescent="0.3">
      <c r="A24" s="24">
        <v>22</v>
      </c>
      <c r="B24" s="6">
        <v>98.4</v>
      </c>
      <c r="C24" s="10">
        <v>89.6</v>
      </c>
      <c r="D24" s="8"/>
      <c r="E24" s="11">
        <f t="shared" si="0"/>
        <v>8.8000000000000114</v>
      </c>
      <c r="G24">
        <f t="shared" si="3"/>
        <v>9.9999999999980105E-2</v>
      </c>
      <c r="H24" s="24">
        <f t="shared" si="1"/>
        <v>97.790408000000014</v>
      </c>
      <c r="I24" s="24">
        <f t="shared" si="2"/>
        <v>0.60959199999999214</v>
      </c>
    </row>
    <row r="25" spans="1:9" x14ac:dyDescent="0.3">
      <c r="A25" s="24">
        <v>23</v>
      </c>
      <c r="B25" s="6">
        <v>98.6</v>
      </c>
      <c r="C25" s="10">
        <v>89.7</v>
      </c>
      <c r="D25" s="8"/>
      <c r="E25" s="11">
        <f t="shared" si="0"/>
        <v>8.8999999999999915</v>
      </c>
      <c r="G25">
        <f t="shared" si="3"/>
        <v>-0.14999999999999147</v>
      </c>
      <c r="H25" s="24">
        <f t="shared" si="1"/>
        <v>97.944656000000009</v>
      </c>
      <c r="I25" s="24">
        <f t="shared" si="2"/>
        <v>0.65534399999998527</v>
      </c>
    </row>
    <row r="26" spans="1:9" x14ac:dyDescent="0.3">
      <c r="A26" s="24">
        <v>24</v>
      </c>
      <c r="B26" s="6">
        <v>98.8</v>
      </c>
      <c r="C26" s="10">
        <v>90.05</v>
      </c>
      <c r="D26" s="8"/>
      <c r="E26" s="11">
        <f t="shared" si="0"/>
        <v>8.75</v>
      </c>
      <c r="G26">
        <f t="shared" si="3"/>
        <v>0.75</v>
      </c>
      <c r="H26" s="24">
        <f t="shared" si="1"/>
        <v>98.484524000000022</v>
      </c>
      <c r="I26" s="24">
        <f t="shared" si="2"/>
        <v>0.31547599999997544</v>
      </c>
    </row>
    <row r="27" spans="1:9" x14ac:dyDescent="0.3">
      <c r="A27" s="24">
        <v>25</v>
      </c>
      <c r="B27" s="9">
        <v>99</v>
      </c>
      <c r="C27" s="10">
        <v>89.5</v>
      </c>
      <c r="D27" s="8"/>
      <c r="E27" s="11">
        <f t="shared" si="0"/>
        <v>9.5</v>
      </c>
      <c r="G27">
        <f t="shared" si="3"/>
        <v>-0.31000000000000227</v>
      </c>
      <c r="H27" s="24">
        <f t="shared" si="1"/>
        <v>97.636160000000018</v>
      </c>
      <c r="I27" s="24">
        <f t="shared" si="2"/>
        <v>1.363839999999982</v>
      </c>
    </row>
    <row r="28" spans="1:9" x14ac:dyDescent="0.3">
      <c r="A28" s="24">
        <v>26</v>
      </c>
      <c r="B28" s="6">
        <v>99.2</v>
      </c>
      <c r="C28" s="10">
        <v>90.01</v>
      </c>
      <c r="D28" s="8"/>
      <c r="E28" s="11">
        <f t="shared" si="0"/>
        <v>9.1899999999999977</v>
      </c>
      <c r="G28">
        <f t="shared" si="3"/>
        <v>-1.9999999999996021E-2</v>
      </c>
      <c r="H28" s="24">
        <f t="shared" si="1"/>
        <v>98.422824800000029</v>
      </c>
      <c r="I28" s="24">
        <f t="shared" si="2"/>
        <v>0.77717519999997364</v>
      </c>
    </row>
    <row r="29" spans="1:9" x14ac:dyDescent="0.3">
      <c r="A29" s="24">
        <v>27</v>
      </c>
      <c r="B29" s="6">
        <v>99.4</v>
      </c>
      <c r="C29" s="10">
        <v>90.23</v>
      </c>
      <c r="D29" s="8"/>
      <c r="E29" s="11">
        <f t="shared" si="0"/>
        <v>9.1700000000000017</v>
      </c>
      <c r="G29">
        <f t="shared" si="3"/>
        <v>1.9999999999996021E-2</v>
      </c>
      <c r="H29" s="24">
        <f t="shared" si="1"/>
        <v>98.762170400000031</v>
      </c>
      <c r="I29" s="24">
        <f t="shared" si="2"/>
        <v>0.63782959999997502</v>
      </c>
    </row>
    <row r="30" spans="1:9" x14ac:dyDescent="0.3">
      <c r="A30" s="24">
        <v>28</v>
      </c>
      <c r="B30" s="6">
        <v>99.6</v>
      </c>
      <c r="C30" s="10">
        <v>90.41</v>
      </c>
      <c r="D30" s="8"/>
      <c r="E30" s="11">
        <f t="shared" si="0"/>
        <v>9.1899999999999977</v>
      </c>
      <c r="G30">
        <f t="shared" si="3"/>
        <v>-0.37999999999999545</v>
      </c>
      <c r="H30" s="24">
        <f t="shared" si="1"/>
        <v>99.039816800000011</v>
      </c>
      <c r="I30" s="24">
        <f t="shared" si="2"/>
        <v>0.56018319999998312</v>
      </c>
    </row>
    <row r="31" spans="1:9" x14ac:dyDescent="0.3">
      <c r="A31" s="24">
        <v>29</v>
      </c>
      <c r="B31" s="6">
        <v>99.8</v>
      </c>
      <c r="C31" s="10">
        <v>90.99</v>
      </c>
      <c r="D31" s="8"/>
      <c r="E31" s="11">
        <f t="shared" si="0"/>
        <v>8.8100000000000023</v>
      </c>
      <c r="G31">
        <f t="shared" si="3"/>
        <v>0.84999999999999432</v>
      </c>
      <c r="H31" s="24">
        <f t="shared" si="1"/>
        <v>99.934455200000002</v>
      </c>
      <c r="I31" s="24">
        <f t="shared" si="2"/>
        <v>-0.13445520000000499</v>
      </c>
    </row>
    <row r="32" spans="1:9" x14ac:dyDescent="0.3">
      <c r="A32" s="24">
        <v>30</v>
      </c>
      <c r="B32" s="9">
        <v>100</v>
      </c>
      <c r="C32" s="10">
        <v>90.34</v>
      </c>
      <c r="D32" s="8"/>
      <c r="E32" s="11">
        <f t="shared" si="0"/>
        <v>9.6599999999999966</v>
      </c>
      <c r="G32">
        <f t="shared" si="3"/>
        <v>6.0000000000002274E-2</v>
      </c>
      <c r="H32" s="24">
        <f t="shared" si="1"/>
        <v>98.931843200000031</v>
      </c>
      <c r="I32" s="24">
        <f t="shared" si="2"/>
        <v>1.0681567999999686</v>
      </c>
    </row>
    <row r="33" spans="1:9" x14ac:dyDescent="0.3">
      <c r="A33" s="24">
        <v>31</v>
      </c>
      <c r="B33" s="6">
        <v>100.2</v>
      </c>
      <c r="C33" s="10">
        <v>90.48</v>
      </c>
      <c r="D33" s="8"/>
      <c r="E33" s="11">
        <f t="shared" si="0"/>
        <v>9.7199999999999989</v>
      </c>
      <c r="G33">
        <f t="shared" si="3"/>
        <v>-0.19999999999998863</v>
      </c>
      <c r="H33" s="24">
        <f t="shared" si="1"/>
        <v>99.147790400000019</v>
      </c>
      <c r="I33" s="24">
        <f t="shared" si="2"/>
        <v>1.0522095999999834</v>
      </c>
    </row>
    <row r="34" spans="1:9" x14ac:dyDescent="0.3">
      <c r="A34" s="24">
        <v>32</v>
      </c>
      <c r="B34" s="6">
        <v>100.4</v>
      </c>
      <c r="C34" s="10">
        <v>90.88</v>
      </c>
      <c r="D34" s="8"/>
      <c r="E34" s="11">
        <f t="shared" si="0"/>
        <v>9.5200000000000102</v>
      </c>
      <c r="G34">
        <f t="shared" si="3"/>
        <v>-1.0000000000019327E-2</v>
      </c>
      <c r="H34" s="24">
        <f t="shared" si="1"/>
        <v>99.764782400000001</v>
      </c>
      <c r="I34" s="24">
        <f t="shared" si="2"/>
        <v>0.63521760000000427</v>
      </c>
    </row>
    <row r="35" spans="1:9" x14ac:dyDescent="0.3">
      <c r="A35" s="24">
        <v>33</v>
      </c>
      <c r="B35" s="6">
        <v>100.6</v>
      </c>
      <c r="C35" s="10">
        <v>91.09</v>
      </c>
      <c r="D35" s="8"/>
      <c r="E35" s="11">
        <f t="shared" si="0"/>
        <v>9.5099999999999909</v>
      </c>
      <c r="G35">
        <f t="shared" si="3"/>
        <v>1.1000000000000085</v>
      </c>
      <c r="H35" s="24">
        <f t="shared" si="1"/>
        <v>100.08870320000003</v>
      </c>
      <c r="I35" s="24">
        <f t="shared" si="2"/>
        <v>0.51129679999996824</v>
      </c>
    </row>
    <row r="36" spans="1:9" x14ac:dyDescent="0.3">
      <c r="A36" s="24">
        <v>34</v>
      </c>
      <c r="B36" s="6">
        <v>100.8</v>
      </c>
      <c r="C36" s="10">
        <v>90.19</v>
      </c>
      <c r="D36" s="8"/>
      <c r="E36" s="11">
        <f t="shared" si="0"/>
        <v>10.61</v>
      </c>
      <c r="G36">
        <f t="shared" si="3"/>
        <v>0.34000000000000341</v>
      </c>
      <c r="H36" s="24">
        <f t="shared" si="1"/>
        <v>98.70047120000001</v>
      </c>
      <c r="I36" s="24">
        <f t="shared" si="2"/>
        <v>2.0995287999999874</v>
      </c>
    </row>
    <row r="37" spans="1:9" x14ac:dyDescent="0.3">
      <c r="A37" s="24">
        <v>35</v>
      </c>
      <c r="B37" s="9">
        <v>101</v>
      </c>
      <c r="C37" s="10">
        <v>90.05</v>
      </c>
      <c r="D37" s="8"/>
      <c r="E37" s="11">
        <f t="shared" si="0"/>
        <v>10.950000000000003</v>
      </c>
      <c r="G37">
        <f t="shared" si="3"/>
        <v>-0.98999999999999488</v>
      </c>
      <c r="H37" s="24">
        <f t="shared" si="1"/>
        <v>98.484524000000022</v>
      </c>
      <c r="I37" s="24">
        <f t="shared" si="2"/>
        <v>2.5154759999999783</v>
      </c>
    </row>
    <row r="38" spans="1:9" ht="18" x14ac:dyDescent="0.35">
      <c r="A38" s="33">
        <v>36</v>
      </c>
      <c r="B38" s="34">
        <v>101.2</v>
      </c>
      <c r="C38" s="35">
        <v>91.24</v>
      </c>
      <c r="D38" s="36"/>
      <c r="E38" s="37">
        <f t="shared" si="0"/>
        <v>9.960000000000008</v>
      </c>
      <c r="H38" s="24">
        <f t="shared" si="1"/>
        <v>100.32007520000002</v>
      </c>
      <c r="I38" s="24">
        <f t="shared" si="2"/>
        <v>0.87992479999998352</v>
      </c>
    </row>
    <row r="39" spans="1:9" x14ac:dyDescent="0.3">
      <c r="A39" s="24">
        <v>37</v>
      </c>
      <c r="B39" s="6">
        <v>101.4</v>
      </c>
      <c r="C39" s="10">
        <v>90.8</v>
      </c>
      <c r="D39" s="8"/>
      <c r="E39" s="11">
        <f t="shared" si="0"/>
        <v>10.600000000000009</v>
      </c>
      <c r="H39" s="24">
        <f t="shared" si="1"/>
        <v>99.641384000000016</v>
      </c>
      <c r="I39" s="24">
        <f t="shared" si="2"/>
        <v>1.7586159999999893</v>
      </c>
    </row>
    <row r="40" spans="1:9" x14ac:dyDescent="0.3">
      <c r="A40" s="24">
        <v>38</v>
      </c>
      <c r="B40" s="6">
        <v>101.6</v>
      </c>
      <c r="C40" s="10">
        <v>91.24</v>
      </c>
      <c r="D40" s="8"/>
      <c r="E40" s="11">
        <f t="shared" si="0"/>
        <v>10.36</v>
      </c>
      <c r="H40" s="24">
        <f t="shared" si="1"/>
        <v>100.32007520000002</v>
      </c>
      <c r="I40" s="24">
        <f t="shared" si="2"/>
        <v>1.279924799999975</v>
      </c>
    </row>
    <row r="41" spans="1:9" x14ac:dyDescent="0.3">
      <c r="A41" s="24">
        <v>39</v>
      </c>
      <c r="B41" s="6">
        <v>101.8</v>
      </c>
      <c r="C41" s="10">
        <v>90.84</v>
      </c>
      <c r="D41" s="8"/>
      <c r="E41" s="11">
        <f t="shared" si="0"/>
        <v>10.959999999999994</v>
      </c>
      <c r="H41" s="24">
        <f t="shared" si="1"/>
        <v>99.703083200000009</v>
      </c>
      <c r="I41" s="24">
        <f t="shared" si="2"/>
        <v>2.0969167999999883</v>
      </c>
    </row>
    <row r="42" spans="1:9" x14ac:dyDescent="0.3">
      <c r="A42" s="24">
        <v>40</v>
      </c>
      <c r="B42" s="9">
        <v>102</v>
      </c>
      <c r="C42" s="10">
        <v>91.7</v>
      </c>
      <c r="D42" s="8"/>
      <c r="E42" s="11">
        <f t="shared" si="0"/>
        <v>10.299999999999997</v>
      </c>
      <c r="H42" s="24">
        <f t="shared" si="1"/>
        <v>101.02961600000003</v>
      </c>
      <c r="I42" s="24">
        <f t="shared" si="2"/>
        <v>0.97038399999996727</v>
      </c>
    </row>
    <row r="43" spans="1:9" x14ac:dyDescent="0.3">
      <c r="A43" s="24">
        <v>41</v>
      </c>
      <c r="B43" s="6">
        <v>102.2</v>
      </c>
      <c r="C43" s="10">
        <v>91.3</v>
      </c>
      <c r="D43" s="8"/>
      <c r="E43" s="11">
        <f t="shared" si="0"/>
        <v>10.900000000000006</v>
      </c>
      <c r="H43" s="24">
        <f t="shared" si="1"/>
        <v>100.41262400000002</v>
      </c>
      <c r="I43" s="24">
        <f t="shared" si="2"/>
        <v>1.7873759999999805</v>
      </c>
    </row>
    <row r="44" spans="1:9" x14ac:dyDescent="0.3">
      <c r="A44" s="24">
        <v>42</v>
      </c>
      <c r="B44" s="6">
        <v>102.4</v>
      </c>
      <c r="C44" s="10">
        <v>92.4</v>
      </c>
      <c r="D44" s="8"/>
      <c r="E44" s="11">
        <f t="shared" si="0"/>
        <v>10</v>
      </c>
      <c r="H44" s="24">
        <f t="shared" si="1"/>
        <v>102.10935200000003</v>
      </c>
      <c r="I44" s="24">
        <f t="shared" si="2"/>
        <v>0.29064799999997604</v>
      </c>
    </row>
    <row r="45" spans="1:9" x14ac:dyDescent="0.3">
      <c r="A45" s="24">
        <v>43</v>
      </c>
      <c r="B45" s="6">
        <v>102.6</v>
      </c>
      <c r="C45" s="10">
        <v>92.9</v>
      </c>
      <c r="D45" s="8"/>
      <c r="E45" s="11">
        <f t="shared" si="0"/>
        <v>9.6999999999999886</v>
      </c>
      <c r="H45" s="24">
        <f t="shared" si="1"/>
        <v>102.88059200000004</v>
      </c>
      <c r="I45" s="24">
        <f t="shared" si="2"/>
        <v>-0.28059200000004125</v>
      </c>
    </row>
    <row r="46" spans="1:9" x14ac:dyDescent="0.3">
      <c r="A46" s="24">
        <v>44</v>
      </c>
      <c r="B46" s="6">
        <v>102.8</v>
      </c>
      <c r="C46" s="10">
        <v>93.04</v>
      </c>
      <c r="D46" s="8"/>
      <c r="E46" s="11">
        <f t="shared" si="0"/>
        <v>9.7599999999999909</v>
      </c>
      <c r="H46" s="24">
        <f t="shared" si="1"/>
        <v>103.09653920000002</v>
      </c>
      <c r="I46" s="24">
        <f t="shared" si="2"/>
        <v>-0.29653920000002643</v>
      </c>
    </row>
    <row r="47" spans="1:9" x14ac:dyDescent="0.3">
      <c r="A47" s="24">
        <v>45</v>
      </c>
      <c r="B47" s="9">
        <v>103</v>
      </c>
      <c r="C47" s="10">
        <v>92.68</v>
      </c>
      <c r="D47" s="8"/>
      <c r="E47" s="11">
        <f t="shared" si="0"/>
        <v>10.319999999999993</v>
      </c>
      <c r="H47" s="24">
        <f t="shared" si="1"/>
        <v>102.54124640000003</v>
      </c>
      <c r="I47" s="24">
        <f t="shared" si="2"/>
        <v>0.4587535999999659</v>
      </c>
    </row>
    <row r="48" spans="1:9" x14ac:dyDescent="0.3">
      <c r="A48" s="24">
        <v>46</v>
      </c>
      <c r="B48" s="6">
        <v>103.2</v>
      </c>
      <c r="C48" s="10">
        <v>93.22</v>
      </c>
      <c r="D48" s="8"/>
      <c r="E48" s="11">
        <f t="shared" si="0"/>
        <v>9.980000000000004</v>
      </c>
      <c r="H48" s="24">
        <f t="shared" si="1"/>
        <v>103.3741856</v>
      </c>
      <c r="I48" s="24">
        <f t="shared" si="2"/>
        <v>-0.17418560000000127</v>
      </c>
    </row>
    <row r="49" spans="1:9" x14ac:dyDescent="0.3">
      <c r="A49" s="24">
        <v>47</v>
      </c>
      <c r="B49" s="6">
        <v>103.4</v>
      </c>
      <c r="C49" s="10">
        <v>93.9</v>
      </c>
      <c r="D49" s="8"/>
      <c r="E49" s="11">
        <f t="shared" si="0"/>
        <v>9.5</v>
      </c>
      <c r="H49" s="24">
        <f t="shared" si="1"/>
        <v>104.42307200000002</v>
      </c>
      <c r="I49" s="24">
        <f t="shared" si="2"/>
        <v>-1.0230720000000133</v>
      </c>
    </row>
    <row r="50" spans="1:9" x14ac:dyDescent="0.3">
      <c r="A50" s="24">
        <v>48</v>
      </c>
      <c r="B50" s="6">
        <v>103.6</v>
      </c>
      <c r="C50" s="10">
        <v>93.92</v>
      </c>
      <c r="D50" s="8"/>
      <c r="E50" s="11">
        <f t="shared" si="0"/>
        <v>9.6799999999999926</v>
      </c>
      <c r="H50" s="24">
        <f t="shared" si="1"/>
        <v>104.45392160000003</v>
      </c>
      <c r="I50" s="24">
        <f t="shared" si="2"/>
        <v>-0.85392160000003514</v>
      </c>
    </row>
    <row r="51" spans="1:9" x14ac:dyDescent="0.3">
      <c r="A51" s="24">
        <v>49</v>
      </c>
      <c r="B51" s="6">
        <v>103.8</v>
      </c>
      <c r="C51" s="10">
        <v>94.01</v>
      </c>
      <c r="D51" s="8"/>
      <c r="E51" s="11">
        <f t="shared" si="0"/>
        <v>9.789999999999992</v>
      </c>
      <c r="H51" s="24">
        <f t="shared" si="1"/>
        <v>104.59274480000002</v>
      </c>
      <c r="I51" s="24">
        <f t="shared" si="2"/>
        <v>-0.79274480000002256</v>
      </c>
    </row>
    <row r="52" spans="1:9" x14ac:dyDescent="0.3">
      <c r="A52" s="24">
        <v>50</v>
      </c>
      <c r="B52" s="9">
        <v>104</v>
      </c>
      <c r="C52" s="10">
        <v>94.4</v>
      </c>
      <c r="D52" s="8"/>
      <c r="E52" s="11">
        <f t="shared" si="0"/>
        <v>9.5999999999999943</v>
      </c>
      <c r="H52" s="24">
        <f t="shared" si="1"/>
        <v>105.19431200000002</v>
      </c>
      <c r="I52" s="24">
        <f t="shared" si="2"/>
        <v>-1.1943120000000249</v>
      </c>
    </row>
    <row r="53" spans="1:9" x14ac:dyDescent="0.3">
      <c r="A53" s="24">
        <v>51</v>
      </c>
      <c r="B53" s="6">
        <v>104.2</v>
      </c>
      <c r="C53" s="10">
        <v>94.6</v>
      </c>
      <c r="D53" s="8"/>
      <c r="E53" s="11">
        <f t="shared" si="0"/>
        <v>9.6000000000000085</v>
      </c>
      <c r="H53" s="24">
        <f t="shared" si="1"/>
        <v>105.50280800000002</v>
      </c>
      <c r="I53" s="24">
        <f t="shared" si="2"/>
        <v>-1.3028080000000131</v>
      </c>
    </row>
    <row r="54" spans="1:9" x14ac:dyDescent="0.3">
      <c r="A54" s="24">
        <v>52</v>
      </c>
      <c r="B54" s="6">
        <v>104.4</v>
      </c>
      <c r="C54" s="10">
        <v>94.46</v>
      </c>
      <c r="D54" s="8"/>
      <c r="E54" s="11">
        <f t="shared" si="0"/>
        <v>9.9400000000000119</v>
      </c>
      <c r="H54" s="24">
        <f t="shared" si="1"/>
        <v>105.2868608</v>
      </c>
      <c r="I54" s="24">
        <f t="shared" si="2"/>
        <v>-0.88686079999999379</v>
      </c>
    </row>
    <row r="55" spans="1:9" x14ac:dyDescent="0.3">
      <c r="A55" s="24">
        <v>53</v>
      </c>
      <c r="B55" s="6">
        <v>104.6</v>
      </c>
      <c r="C55" s="10">
        <v>94.5</v>
      </c>
      <c r="D55" s="8"/>
      <c r="E55" s="11">
        <f t="shared" si="0"/>
        <v>10.099999999999994</v>
      </c>
      <c r="H55" s="24">
        <f t="shared" si="1"/>
        <v>105.34856000000002</v>
      </c>
      <c r="I55" s="24">
        <f t="shared" si="2"/>
        <v>-0.74856000000002609</v>
      </c>
    </row>
    <row r="56" spans="1:9" x14ac:dyDescent="0.3">
      <c r="A56" s="24">
        <v>54</v>
      </c>
      <c r="B56" s="6">
        <v>104.8</v>
      </c>
      <c r="C56" s="10">
        <v>94.7</v>
      </c>
      <c r="D56" s="8"/>
      <c r="E56" s="11">
        <f t="shared" si="0"/>
        <v>10.099999999999994</v>
      </c>
      <c r="H56" s="24">
        <f t="shared" si="1"/>
        <v>105.65705600000001</v>
      </c>
      <c r="I56" s="24">
        <f t="shared" si="2"/>
        <v>-0.85705600000001425</v>
      </c>
    </row>
    <row r="57" spans="1:9" x14ac:dyDescent="0.3">
      <c r="A57" s="24">
        <v>55</v>
      </c>
      <c r="B57" s="9">
        <v>105</v>
      </c>
      <c r="C57" s="10">
        <v>94.69</v>
      </c>
      <c r="D57" s="8"/>
      <c r="E57" s="11">
        <f t="shared" si="0"/>
        <v>10.310000000000002</v>
      </c>
      <c r="H57" s="24">
        <f t="shared" si="1"/>
        <v>105.64163120000001</v>
      </c>
      <c r="I57" s="24">
        <f t="shared" si="2"/>
        <v>-0.64163120000000617</v>
      </c>
    </row>
    <row r="58" spans="1:9" x14ac:dyDescent="0.3">
      <c r="A58" s="24">
        <v>56</v>
      </c>
      <c r="B58" s="6">
        <v>105.2</v>
      </c>
      <c r="C58" s="10">
        <v>94.89</v>
      </c>
      <c r="D58" s="8"/>
      <c r="E58" s="11">
        <f t="shared" si="0"/>
        <v>10.310000000000002</v>
      </c>
      <c r="H58" s="24">
        <f t="shared" si="1"/>
        <v>105.95012720000003</v>
      </c>
      <c r="I58" s="24">
        <f t="shared" si="2"/>
        <v>-0.75012720000002275</v>
      </c>
    </row>
    <row r="59" spans="1:9" x14ac:dyDescent="0.3">
      <c r="A59" s="24">
        <v>57</v>
      </c>
      <c r="B59" s="6">
        <v>105.4</v>
      </c>
      <c r="C59" s="10">
        <v>94.8</v>
      </c>
      <c r="D59" s="8"/>
      <c r="E59" s="11">
        <f t="shared" si="0"/>
        <v>10.600000000000009</v>
      </c>
      <c r="H59" s="24">
        <f t="shared" si="1"/>
        <v>105.81130400000001</v>
      </c>
      <c r="I59" s="24">
        <f t="shared" si="2"/>
        <v>-0.41130400000000122</v>
      </c>
    </row>
    <row r="60" spans="1:9" x14ac:dyDescent="0.3">
      <c r="A60" s="24">
        <v>58</v>
      </c>
      <c r="B60" s="6">
        <v>105.6</v>
      </c>
      <c r="C60" s="10">
        <v>94.55</v>
      </c>
      <c r="D60" s="8"/>
      <c r="E60" s="11">
        <f t="shared" si="0"/>
        <v>11.049999999999997</v>
      </c>
      <c r="H60" s="24">
        <f t="shared" si="1"/>
        <v>105.42568400000002</v>
      </c>
      <c r="I60" s="24">
        <f t="shared" si="2"/>
        <v>0.17431599999997616</v>
      </c>
    </row>
    <row r="61" spans="1:9" x14ac:dyDescent="0.3">
      <c r="A61" s="24">
        <v>59</v>
      </c>
      <c r="B61" s="6">
        <v>105.8</v>
      </c>
      <c r="C61" s="10">
        <v>94.75</v>
      </c>
      <c r="D61" s="8"/>
      <c r="E61" s="11">
        <f t="shared" si="0"/>
        <v>11.049999999999997</v>
      </c>
      <c r="H61" s="24">
        <f t="shared" si="1"/>
        <v>105.73418000000001</v>
      </c>
      <c r="I61" s="24">
        <f t="shared" si="2"/>
        <v>6.5819999999987999E-2</v>
      </c>
    </row>
    <row r="62" spans="1:9" x14ac:dyDescent="0.3">
      <c r="A62" s="24">
        <v>60</v>
      </c>
      <c r="B62" s="9">
        <v>106</v>
      </c>
      <c r="C62" s="10">
        <v>94.93</v>
      </c>
      <c r="D62" s="8"/>
      <c r="E62" s="11">
        <f t="shared" si="0"/>
        <v>11.069999999999993</v>
      </c>
      <c r="H62" s="24">
        <f t="shared" si="1"/>
        <v>106.01182640000002</v>
      </c>
      <c r="I62" s="24">
        <f t="shared" si="2"/>
        <v>-1.1826400000018111E-2</v>
      </c>
    </row>
    <row r="63" spans="1:9" x14ac:dyDescent="0.3">
      <c r="A63" s="24">
        <v>61</v>
      </c>
      <c r="B63" s="6">
        <v>106.2</v>
      </c>
      <c r="C63" s="10">
        <v>95.01</v>
      </c>
      <c r="D63" s="8"/>
      <c r="E63" s="11">
        <f t="shared" si="0"/>
        <v>11.189999999999998</v>
      </c>
      <c r="H63" s="24">
        <f t="shared" si="1"/>
        <v>106.13522480000003</v>
      </c>
      <c r="I63" s="24">
        <f t="shared" si="2"/>
        <v>6.4775199999971278E-2</v>
      </c>
    </row>
    <row r="64" spans="1:9" x14ac:dyDescent="0.3">
      <c r="A64" s="24">
        <v>62</v>
      </c>
      <c r="B64" s="6">
        <v>106.4</v>
      </c>
      <c r="C64" s="10">
        <v>95.2</v>
      </c>
      <c r="D64" s="8"/>
      <c r="E64" s="11">
        <f t="shared" si="0"/>
        <v>11.200000000000003</v>
      </c>
      <c r="H64" s="24">
        <f t="shared" si="1"/>
        <v>106.42829600000002</v>
      </c>
      <c r="I64" s="24">
        <f t="shared" si="2"/>
        <v>-2.8296000000011645E-2</v>
      </c>
    </row>
    <row r="65" spans="1:9" x14ac:dyDescent="0.3">
      <c r="A65" s="24">
        <v>63</v>
      </c>
      <c r="B65" s="6">
        <v>106.6</v>
      </c>
      <c r="C65" s="10">
        <v>94.97</v>
      </c>
      <c r="D65" s="8"/>
      <c r="E65" s="11">
        <f t="shared" si="0"/>
        <v>11.629999999999995</v>
      </c>
      <c r="H65" s="24">
        <f t="shared" si="1"/>
        <v>106.07352560000001</v>
      </c>
      <c r="I65" s="24">
        <f t="shared" si="2"/>
        <v>0.52647439999998369</v>
      </c>
    </row>
    <row r="66" spans="1:9" x14ac:dyDescent="0.3">
      <c r="A66" s="24">
        <v>64</v>
      </c>
      <c r="B66" s="6">
        <v>106.8</v>
      </c>
      <c r="C66" s="10">
        <v>95.12</v>
      </c>
      <c r="D66" s="8"/>
      <c r="E66" s="11">
        <f t="shared" ref="E66:E72" si="4">B66-C66</f>
        <v>11.679999999999993</v>
      </c>
      <c r="H66" s="24">
        <f t="shared" si="1"/>
        <v>106.30489760000003</v>
      </c>
      <c r="I66" s="24">
        <f t="shared" si="2"/>
        <v>0.49510239999996486</v>
      </c>
    </row>
    <row r="67" spans="1:9" x14ac:dyDescent="0.3">
      <c r="A67" s="24">
        <v>65</v>
      </c>
      <c r="B67" s="9">
        <v>107</v>
      </c>
      <c r="C67" s="10">
        <v>95.4</v>
      </c>
      <c r="D67" s="8"/>
      <c r="E67" s="11">
        <f t="shared" si="4"/>
        <v>11.599999999999994</v>
      </c>
      <c r="H67" s="24">
        <f t="shared" ref="H67:H72" si="5">1.54248*C67 - 40.4158</f>
        <v>106.73679200000004</v>
      </c>
      <c r="I67" s="24">
        <f t="shared" ref="I67:I72" si="6">B67-H67</f>
        <v>0.26320799999996325</v>
      </c>
    </row>
    <row r="68" spans="1:9" x14ac:dyDescent="0.3">
      <c r="A68" s="24">
        <v>66</v>
      </c>
      <c r="B68" s="6">
        <v>107.2</v>
      </c>
      <c r="C68" s="10">
        <v>95.53</v>
      </c>
      <c r="D68" s="8"/>
      <c r="E68" s="11">
        <f t="shared" si="4"/>
        <v>11.670000000000002</v>
      </c>
      <c r="H68" s="24">
        <f t="shared" si="5"/>
        <v>106.93731440000002</v>
      </c>
      <c r="I68" s="24">
        <f t="shared" si="6"/>
        <v>0.26268559999998331</v>
      </c>
    </row>
    <row r="69" spans="1:9" x14ac:dyDescent="0.3">
      <c r="A69" s="24">
        <v>67</v>
      </c>
      <c r="B69" s="6">
        <v>107.4</v>
      </c>
      <c r="C69" s="10">
        <v>95.9</v>
      </c>
      <c r="D69" s="8"/>
      <c r="E69" s="11">
        <f t="shared" si="4"/>
        <v>11.5</v>
      </c>
      <c r="H69" s="24">
        <f t="shared" si="5"/>
        <v>107.50803200000001</v>
      </c>
      <c r="I69" s="24">
        <f t="shared" si="6"/>
        <v>-0.10803200000000857</v>
      </c>
    </row>
    <row r="70" spans="1:9" x14ac:dyDescent="0.3">
      <c r="A70" s="24">
        <v>68</v>
      </c>
      <c r="B70" s="6">
        <v>107.6</v>
      </c>
      <c r="C70" s="10">
        <v>96.12</v>
      </c>
      <c r="D70" s="8"/>
      <c r="E70" s="11">
        <f t="shared" si="4"/>
        <v>11.47999999999999</v>
      </c>
      <c r="H70" s="24">
        <f t="shared" si="5"/>
        <v>107.84737760000002</v>
      </c>
      <c r="I70" s="24">
        <f t="shared" si="6"/>
        <v>-0.2473776000000214</v>
      </c>
    </row>
    <row r="71" spans="1:9" x14ac:dyDescent="0.3">
      <c r="A71" s="24">
        <v>69</v>
      </c>
      <c r="B71" s="6">
        <v>107.8</v>
      </c>
      <c r="C71" s="10">
        <v>95.84</v>
      </c>
      <c r="D71" s="8"/>
      <c r="E71" s="11">
        <f t="shared" si="4"/>
        <v>11.959999999999994</v>
      </c>
      <c r="H71" s="24">
        <f t="shared" si="5"/>
        <v>107.41548320000001</v>
      </c>
      <c r="I71" s="24">
        <f t="shared" si="6"/>
        <v>0.38451679999998589</v>
      </c>
    </row>
    <row r="72" spans="1:9" x14ac:dyDescent="0.3">
      <c r="A72" s="24">
        <v>70</v>
      </c>
      <c r="B72" s="9">
        <v>108</v>
      </c>
      <c r="C72" s="10">
        <v>95.47</v>
      </c>
      <c r="D72" s="8"/>
      <c r="E72" s="11">
        <f t="shared" si="4"/>
        <v>12.530000000000001</v>
      </c>
      <c r="H72" s="24">
        <f t="shared" si="5"/>
        <v>106.84476560000002</v>
      </c>
      <c r="I72" s="24">
        <f t="shared" si="6"/>
        <v>1.1552343999999835</v>
      </c>
    </row>
    <row r="73" spans="1:9" x14ac:dyDescent="0.3">
      <c r="B73" s="39"/>
      <c r="C73" s="10"/>
      <c r="D73" s="8"/>
      <c r="E73" s="11"/>
    </row>
    <row r="74" spans="1:9" x14ac:dyDescent="0.3">
      <c r="C74" s="38" t="s">
        <v>8</v>
      </c>
    </row>
    <row r="76" spans="1:9" x14ac:dyDescent="0.3">
      <c r="C76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885B-90FA-464C-BDA7-CFCA8CCA072E}">
  <dimension ref="A1:R78"/>
  <sheetViews>
    <sheetView zoomScale="70" zoomScaleNormal="70" workbookViewId="0">
      <selection sqref="A1:R1048576"/>
    </sheetView>
  </sheetViews>
  <sheetFormatPr defaultColWidth="33.109375" defaultRowHeight="14.4" x14ac:dyDescent="0.3"/>
  <cols>
    <col min="1" max="1" width="5.88671875" style="24" bestFit="1" customWidth="1"/>
    <col min="2" max="2" width="23.5546875" style="2" customWidth="1"/>
    <col min="3" max="3" width="8.33203125" style="2" customWidth="1"/>
    <col min="4" max="4" width="19.33203125" style="4" customWidth="1"/>
    <col min="5" max="5" width="15.6640625" style="3" customWidth="1"/>
    <col min="6" max="6" width="10.21875" customWidth="1"/>
    <col min="7" max="7" width="16.77734375" bestFit="1" customWidth="1"/>
    <col min="8" max="8" width="18.5546875" customWidth="1"/>
    <col min="9" max="9" width="8.88671875" customWidth="1"/>
    <col min="10" max="10" width="16.77734375" bestFit="1" customWidth="1"/>
    <col min="11" max="11" width="17.6640625" customWidth="1"/>
    <col min="12" max="12" width="7.44140625" customWidth="1"/>
    <col min="13" max="13" width="19.44140625" customWidth="1"/>
    <col min="14" max="14" width="17.88671875" customWidth="1"/>
    <col min="15" max="15" width="6.77734375" customWidth="1"/>
    <col min="16" max="16" width="16.21875" bestFit="1" customWidth="1"/>
    <col min="17" max="18" width="17.88671875" customWidth="1"/>
    <col min="19" max="19" width="19.44140625" customWidth="1"/>
    <col min="20" max="20" width="33.109375" customWidth="1"/>
  </cols>
  <sheetData>
    <row r="1" spans="1:18" ht="15.6" x14ac:dyDescent="0.3">
      <c r="A1" s="57"/>
      <c r="B1" s="73" t="s">
        <v>16</v>
      </c>
      <c r="D1" s="88" t="s">
        <v>13</v>
      </c>
      <c r="E1" s="90"/>
      <c r="G1" s="88" t="s">
        <v>14</v>
      </c>
      <c r="H1" s="90"/>
      <c r="J1" s="88" t="s">
        <v>15</v>
      </c>
      <c r="K1" s="90"/>
      <c r="M1" s="88" t="s">
        <v>17</v>
      </c>
      <c r="N1" s="90"/>
      <c r="O1" s="68"/>
      <c r="P1" s="88" t="s">
        <v>23</v>
      </c>
      <c r="Q1" s="89"/>
      <c r="R1" s="90"/>
    </row>
    <row r="2" spans="1:18" s="5" customFormat="1" ht="62.4" x14ac:dyDescent="0.3">
      <c r="A2" s="72" t="s">
        <v>7</v>
      </c>
      <c r="B2" s="69" t="s">
        <v>2</v>
      </c>
      <c r="C2" s="56"/>
      <c r="D2" s="71" t="s">
        <v>6</v>
      </c>
      <c r="E2" s="69" t="s">
        <v>4</v>
      </c>
      <c r="G2" s="70" t="s">
        <v>12</v>
      </c>
      <c r="H2" s="69" t="s">
        <v>4</v>
      </c>
      <c r="J2" s="70" t="s">
        <v>12</v>
      </c>
      <c r="K2" s="69" t="s">
        <v>4</v>
      </c>
      <c r="M2" s="70" t="s">
        <v>12</v>
      </c>
      <c r="N2" s="69" t="s">
        <v>4</v>
      </c>
      <c r="O2" s="41"/>
      <c r="P2" s="70" t="s">
        <v>10</v>
      </c>
      <c r="Q2" s="75" t="s">
        <v>11</v>
      </c>
      <c r="R2" s="69" t="s">
        <v>22</v>
      </c>
    </row>
    <row r="3" spans="1:18" x14ac:dyDescent="0.3">
      <c r="A3" s="58"/>
      <c r="B3" s="44" t="s">
        <v>1</v>
      </c>
      <c r="C3" s="7"/>
      <c r="D3" s="43" t="s">
        <v>1</v>
      </c>
      <c r="E3" s="44" t="s">
        <v>1</v>
      </c>
      <c r="G3" s="43" t="s">
        <v>1</v>
      </c>
      <c r="H3" s="44" t="s">
        <v>1</v>
      </c>
      <c r="J3" s="43" t="s">
        <v>1</v>
      </c>
      <c r="K3" s="44" t="s">
        <v>1</v>
      </c>
      <c r="M3" s="43" t="s">
        <v>1</v>
      </c>
      <c r="N3" s="44" t="s">
        <v>1</v>
      </c>
      <c r="O3" s="7"/>
      <c r="P3" s="43" t="s">
        <v>1</v>
      </c>
      <c r="Q3" s="19" t="s">
        <v>1</v>
      </c>
      <c r="R3" s="44" t="s">
        <v>1</v>
      </c>
    </row>
    <row r="4" spans="1:18" x14ac:dyDescent="0.3">
      <c r="A4" s="59">
        <v>0</v>
      </c>
      <c r="B4" s="60">
        <v>94</v>
      </c>
      <c r="C4" s="39"/>
      <c r="D4" s="49">
        <v>89.01</v>
      </c>
      <c r="E4" s="50">
        <f t="shared" ref="E4:E67" si="0">B4-D4</f>
        <v>4.9899999999999949</v>
      </c>
      <c r="G4" s="45">
        <v>88.01</v>
      </c>
      <c r="H4" s="46">
        <f t="shared" ref="H4:H35" si="1">B4-G4</f>
        <v>5.9899999999999949</v>
      </c>
      <c r="J4" s="45">
        <v>87.8</v>
      </c>
      <c r="K4" s="46">
        <f t="shared" ref="K4:K35" si="2">B4-J4</f>
        <v>6.2000000000000028</v>
      </c>
      <c r="M4" s="65">
        <f>(D4+G4+J4)/3</f>
        <v>88.273333333333326</v>
      </c>
      <c r="N4" s="66">
        <f>B4-M4</f>
        <v>5.7266666666666737</v>
      </c>
      <c r="O4" s="67"/>
      <c r="P4" s="81">
        <f>1.61839*M4 - 47.86986</f>
        <v>94.990819933333327</v>
      </c>
      <c r="Q4" s="76">
        <f>B4-P4</f>
        <v>-0.99081993333332719</v>
      </c>
      <c r="R4" s="84">
        <v>-0.72</v>
      </c>
    </row>
    <row r="5" spans="1:18" x14ac:dyDescent="0.3">
      <c r="A5" s="59">
        <v>1</v>
      </c>
      <c r="B5" s="61">
        <v>94.2</v>
      </c>
      <c r="C5" s="42"/>
      <c r="D5" s="49">
        <v>88.68</v>
      </c>
      <c r="E5" s="50">
        <f t="shared" si="0"/>
        <v>5.519999999999996</v>
      </c>
      <c r="G5" s="45">
        <v>88.25</v>
      </c>
      <c r="H5" s="46">
        <f t="shared" si="1"/>
        <v>5.9500000000000028</v>
      </c>
      <c r="J5" s="45">
        <v>87.63</v>
      </c>
      <c r="K5" s="46">
        <f t="shared" si="2"/>
        <v>6.5700000000000074</v>
      </c>
      <c r="M5" s="65">
        <f t="shared" ref="M5:M68" si="3">(D5+G5+J5)/3</f>
        <v>88.186666666666667</v>
      </c>
      <c r="N5" s="66">
        <f t="shared" ref="N5:N68" si="4">B5-M5</f>
        <v>6.0133333333333354</v>
      </c>
      <c r="O5" s="67"/>
      <c r="P5" s="81">
        <f t="shared" ref="P5:P68" si="5">1.61839*M5 - 47.86986</f>
        <v>94.850559466666667</v>
      </c>
      <c r="Q5" s="76">
        <f t="shared" ref="Q5:Q68" si="6">B5-P5</f>
        <v>-0.65055946666666387</v>
      </c>
      <c r="R5" s="84"/>
    </row>
    <row r="6" spans="1:18" x14ac:dyDescent="0.3">
      <c r="A6" s="59">
        <v>2</v>
      </c>
      <c r="B6" s="61">
        <v>94.4</v>
      </c>
      <c r="C6" s="42"/>
      <c r="D6" s="49">
        <v>88.83</v>
      </c>
      <c r="E6" s="50">
        <f t="shared" si="0"/>
        <v>5.5700000000000074</v>
      </c>
      <c r="G6" s="45">
        <v>88.15</v>
      </c>
      <c r="H6" s="46">
        <f t="shared" si="1"/>
        <v>6.25</v>
      </c>
      <c r="J6" s="45">
        <v>88.07</v>
      </c>
      <c r="K6" s="46">
        <f t="shared" si="2"/>
        <v>6.3300000000000125</v>
      </c>
      <c r="M6" s="65">
        <f t="shared" si="3"/>
        <v>88.350000000000009</v>
      </c>
      <c r="N6" s="66">
        <f t="shared" si="4"/>
        <v>6.0499999999999972</v>
      </c>
      <c r="O6" s="67"/>
      <c r="P6" s="81">
        <f t="shared" si="5"/>
        <v>95.1148965</v>
      </c>
      <c r="Q6" s="76">
        <f t="shared" si="6"/>
        <v>-0.71489649999999472</v>
      </c>
      <c r="R6" s="84"/>
    </row>
    <row r="7" spans="1:18" x14ac:dyDescent="0.3">
      <c r="A7" s="59">
        <v>3</v>
      </c>
      <c r="B7" s="61">
        <v>94.6</v>
      </c>
      <c r="C7" s="42"/>
      <c r="D7" s="49">
        <v>88.86</v>
      </c>
      <c r="E7" s="50">
        <f t="shared" si="0"/>
        <v>5.7399999999999949</v>
      </c>
      <c r="G7" s="45">
        <v>88.75</v>
      </c>
      <c r="H7" s="46">
        <f t="shared" si="1"/>
        <v>5.8499999999999943</v>
      </c>
      <c r="J7" s="45">
        <v>88.14</v>
      </c>
      <c r="K7" s="46">
        <f t="shared" si="2"/>
        <v>6.4599999999999937</v>
      </c>
      <c r="M7" s="65">
        <f t="shared" si="3"/>
        <v>88.583333333333329</v>
      </c>
      <c r="N7" s="66">
        <f t="shared" si="4"/>
        <v>6.0166666666666657</v>
      </c>
      <c r="O7" s="67"/>
      <c r="P7" s="81">
        <f t="shared" si="5"/>
        <v>95.49252083333333</v>
      </c>
      <c r="Q7" s="76">
        <f t="shared" si="6"/>
        <v>-0.89252083333333587</v>
      </c>
      <c r="R7" s="84"/>
    </row>
    <row r="8" spans="1:18" x14ac:dyDescent="0.3">
      <c r="A8" s="59">
        <v>4</v>
      </c>
      <c r="B8" s="61">
        <v>94.8</v>
      </c>
      <c r="C8" s="42"/>
      <c r="D8" s="49">
        <v>88.73</v>
      </c>
      <c r="E8" s="50">
        <f t="shared" si="0"/>
        <v>6.0699999999999932</v>
      </c>
      <c r="G8" s="45">
        <v>88.4</v>
      </c>
      <c r="H8" s="46">
        <f t="shared" si="1"/>
        <v>6.3999999999999915</v>
      </c>
      <c r="J8" s="45">
        <v>88.43</v>
      </c>
      <c r="K8" s="46">
        <f t="shared" si="2"/>
        <v>6.3699999999999903</v>
      </c>
      <c r="M8" s="65">
        <f t="shared" si="3"/>
        <v>88.52</v>
      </c>
      <c r="N8" s="66">
        <f t="shared" si="4"/>
        <v>6.2800000000000011</v>
      </c>
      <c r="O8" s="67"/>
      <c r="P8" s="81">
        <f t="shared" si="5"/>
        <v>95.390022799999983</v>
      </c>
      <c r="Q8" s="76">
        <f t="shared" si="6"/>
        <v>-0.59002279999998564</v>
      </c>
      <c r="R8" s="84"/>
    </row>
    <row r="9" spans="1:18" x14ac:dyDescent="0.3">
      <c r="A9" s="59">
        <v>5</v>
      </c>
      <c r="B9" s="60">
        <v>95</v>
      </c>
      <c r="C9" s="39"/>
      <c r="D9" s="49">
        <v>88.92</v>
      </c>
      <c r="E9" s="50">
        <f t="shared" si="0"/>
        <v>6.0799999999999983</v>
      </c>
      <c r="G9" s="45">
        <v>88.53</v>
      </c>
      <c r="H9" s="46">
        <f t="shared" si="1"/>
        <v>6.4699999999999989</v>
      </c>
      <c r="J9" s="45">
        <v>88.93</v>
      </c>
      <c r="K9" s="46">
        <f t="shared" si="2"/>
        <v>6.0699999999999932</v>
      </c>
      <c r="M9" s="65">
        <f t="shared" si="3"/>
        <v>88.793333333333337</v>
      </c>
      <c r="N9" s="66">
        <f t="shared" si="4"/>
        <v>6.2066666666666634</v>
      </c>
      <c r="O9" s="67"/>
      <c r="P9" s="81">
        <f t="shared" si="5"/>
        <v>95.832382733333347</v>
      </c>
      <c r="Q9" s="76">
        <f t="shared" si="6"/>
        <v>-0.83238273333334689</v>
      </c>
      <c r="R9" s="84"/>
    </row>
    <row r="10" spans="1:18" x14ac:dyDescent="0.3">
      <c r="A10" s="59">
        <v>6</v>
      </c>
      <c r="B10" s="61">
        <v>95.2</v>
      </c>
      <c r="C10" s="42"/>
      <c r="D10" s="49">
        <v>88.94</v>
      </c>
      <c r="E10" s="50">
        <f t="shared" si="0"/>
        <v>6.2600000000000051</v>
      </c>
      <c r="G10" s="45">
        <v>88.8</v>
      </c>
      <c r="H10" s="46">
        <f t="shared" si="1"/>
        <v>6.4000000000000057</v>
      </c>
      <c r="J10" s="45">
        <v>89.3</v>
      </c>
      <c r="K10" s="46">
        <f t="shared" si="2"/>
        <v>5.9000000000000057</v>
      </c>
      <c r="M10" s="65">
        <f t="shared" si="3"/>
        <v>89.013333333333335</v>
      </c>
      <c r="N10" s="66">
        <f t="shared" si="4"/>
        <v>6.1866666666666674</v>
      </c>
      <c r="O10" s="67"/>
      <c r="P10" s="81">
        <f t="shared" si="5"/>
        <v>96.188428533333322</v>
      </c>
      <c r="Q10" s="76">
        <f t="shared" si="6"/>
        <v>-0.98842853333331959</v>
      </c>
      <c r="R10" s="84"/>
    </row>
    <row r="11" spans="1:18" x14ac:dyDescent="0.3">
      <c r="A11" s="59">
        <v>7</v>
      </c>
      <c r="B11" s="61">
        <v>95.4</v>
      </c>
      <c r="C11" s="42"/>
      <c r="D11" s="49">
        <v>89.33</v>
      </c>
      <c r="E11" s="50">
        <f t="shared" si="0"/>
        <v>6.0700000000000074</v>
      </c>
      <c r="G11" s="45">
        <v>89.12</v>
      </c>
      <c r="H11" s="46">
        <f t="shared" si="1"/>
        <v>6.2800000000000011</v>
      </c>
      <c r="J11" s="45">
        <v>89.08</v>
      </c>
      <c r="K11" s="46">
        <f t="shared" si="2"/>
        <v>6.3200000000000074</v>
      </c>
      <c r="M11" s="65">
        <f t="shared" si="3"/>
        <v>89.176666666666662</v>
      </c>
      <c r="N11" s="66">
        <f t="shared" si="4"/>
        <v>6.2233333333333434</v>
      </c>
      <c r="O11" s="67"/>
      <c r="P11" s="81">
        <f t="shared" si="5"/>
        <v>96.452765566666656</v>
      </c>
      <c r="Q11" s="76">
        <f t="shared" si="6"/>
        <v>-1.0527655666666504</v>
      </c>
      <c r="R11" s="84"/>
    </row>
    <row r="12" spans="1:18" x14ac:dyDescent="0.3">
      <c r="A12" s="59">
        <v>8</v>
      </c>
      <c r="B12" s="61">
        <v>95.6</v>
      </c>
      <c r="C12" s="42"/>
      <c r="D12" s="49">
        <v>89.2</v>
      </c>
      <c r="E12" s="50">
        <f t="shared" si="0"/>
        <v>6.3999999999999915</v>
      </c>
      <c r="G12" s="45">
        <v>89.82</v>
      </c>
      <c r="H12" s="46">
        <f t="shared" si="1"/>
        <v>5.7800000000000011</v>
      </c>
      <c r="J12" s="45">
        <v>89.39</v>
      </c>
      <c r="K12" s="46">
        <f t="shared" si="2"/>
        <v>6.2099999999999937</v>
      </c>
      <c r="M12" s="65">
        <f t="shared" si="3"/>
        <v>89.469999999999985</v>
      </c>
      <c r="N12" s="66">
        <f t="shared" si="4"/>
        <v>6.1300000000000097</v>
      </c>
      <c r="O12" s="67"/>
      <c r="P12" s="81">
        <f t="shared" si="5"/>
        <v>96.927493299999966</v>
      </c>
      <c r="Q12" s="76">
        <f t="shared" si="6"/>
        <v>-1.327493299999972</v>
      </c>
      <c r="R12" s="84"/>
    </row>
    <row r="13" spans="1:18" x14ac:dyDescent="0.3">
      <c r="A13" s="59">
        <v>9</v>
      </c>
      <c r="B13" s="61">
        <v>95.8</v>
      </c>
      <c r="C13" s="42"/>
      <c r="D13" s="49">
        <v>89.01</v>
      </c>
      <c r="E13" s="50">
        <f t="shared" si="0"/>
        <v>6.789999999999992</v>
      </c>
      <c r="G13" s="45">
        <v>89.77</v>
      </c>
      <c r="H13" s="46">
        <f t="shared" si="1"/>
        <v>6.0300000000000011</v>
      </c>
      <c r="J13" s="45">
        <v>89.56</v>
      </c>
      <c r="K13" s="46">
        <f t="shared" si="2"/>
        <v>6.2399999999999949</v>
      </c>
      <c r="M13" s="65">
        <f t="shared" si="3"/>
        <v>89.446666666666673</v>
      </c>
      <c r="N13" s="66">
        <f t="shared" si="4"/>
        <v>6.3533333333333246</v>
      </c>
      <c r="O13" s="67"/>
      <c r="P13" s="81">
        <f t="shared" si="5"/>
        <v>96.889730866666682</v>
      </c>
      <c r="Q13" s="76">
        <f t="shared" si="6"/>
        <v>-1.0897308666666845</v>
      </c>
      <c r="R13" s="84"/>
    </row>
    <row r="14" spans="1:18" x14ac:dyDescent="0.3">
      <c r="A14" s="59">
        <v>10</v>
      </c>
      <c r="B14" s="60">
        <v>96</v>
      </c>
      <c r="C14" s="39"/>
      <c r="D14" s="49">
        <v>89.08</v>
      </c>
      <c r="E14" s="50">
        <f t="shared" si="0"/>
        <v>6.9200000000000017</v>
      </c>
      <c r="G14" s="45">
        <v>89.93</v>
      </c>
      <c r="H14" s="46">
        <f t="shared" si="1"/>
        <v>6.0699999999999932</v>
      </c>
      <c r="J14" s="45">
        <v>89.67</v>
      </c>
      <c r="K14" s="46">
        <f t="shared" si="2"/>
        <v>6.3299999999999983</v>
      </c>
      <c r="M14" s="65">
        <f t="shared" si="3"/>
        <v>89.56</v>
      </c>
      <c r="N14" s="66">
        <f t="shared" si="4"/>
        <v>6.4399999999999977</v>
      </c>
      <c r="O14" s="67"/>
      <c r="P14" s="81">
        <f t="shared" si="5"/>
        <v>97.073148399999994</v>
      </c>
      <c r="Q14" s="76">
        <f t="shared" si="6"/>
        <v>-1.0731483999999938</v>
      </c>
      <c r="R14" s="84"/>
    </row>
    <row r="15" spans="1:18" x14ac:dyDescent="0.3">
      <c r="A15" s="59">
        <v>11</v>
      </c>
      <c r="B15" s="61">
        <v>96.2</v>
      </c>
      <c r="C15" s="42"/>
      <c r="D15" s="49">
        <v>88.79</v>
      </c>
      <c r="E15" s="50">
        <f t="shared" si="0"/>
        <v>7.4099999999999966</v>
      </c>
      <c r="G15" s="45">
        <v>88.45</v>
      </c>
      <c r="H15" s="46">
        <f t="shared" si="1"/>
        <v>7.75</v>
      </c>
      <c r="J15" s="45">
        <v>89.98</v>
      </c>
      <c r="K15" s="46">
        <f t="shared" si="2"/>
        <v>6.2199999999999989</v>
      </c>
      <c r="M15" s="65">
        <f t="shared" si="3"/>
        <v>89.073333333333338</v>
      </c>
      <c r="N15" s="66">
        <f t="shared" si="4"/>
        <v>7.1266666666666652</v>
      </c>
      <c r="O15" s="67"/>
      <c r="P15" s="81">
        <f t="shared" si="5"/>
        <v>96.285531933333331</v>
      </c>
      <c r="Q15" s="76">
        <f t="shared" si="6"/>
        <v>-8.5531933333328425E-2</v>
      </c>
      <c r="R15" s="84"/>
    </row>
    <row r="16" spans="1:18" x14ac:dyDescent="0.3">
      <c r="A16" s="59">
        <v>12</v>
      </c>
      <c r="B16" s="61">
        <v>96.4</v>
      </c>
      <c r="C16" s="42"/>
      <c r="D16" s="49">
        <v>88.4</v>
      </c>
      <c r="E16" s="50">
        <f t="shared" si="0"/>
        <v>8</v>
      </c>
      <c r="G16" s="45">
        <v>88.57</v>
      </c>
      <c r="H16" s="46">
        <f t="shared" si="1"/>
        <v>7.8300000000000125</v>
      </c>
      <c r="J16" s="45">
        <v>89.78</v>
      </c>
      <c r="K16" s="46">
        <f t="shared" si="2"/>
        <v>6.6200000000000045</v>
      </c>
      <c r="M16" s="65">
        <f t="shared" si="3"/>
        <v>88.916666666666671</v>
      </c>
      <c r="N16" s="66">
        <f t="shared" si="4"/>
        <v>7.4833333333333343</v>
      </c>
      <c r="O16" s="67"/>
      <c r="P16" s="81">
        <f t="shared" si="5"/>
        <v>96.031984166666675</v>
      </c>
      <c r="Q16" s="76">
        <f t="shared" si="6"/>
        <v>0.36801583333333099</v>
      </c>
      <c r="R16" s="84"/>
    </row>
    <row r="17" spans="1:18" x14ac:dyDescent="0.3">
      <c r="A17" s="59">
        <v>13</v>
      </c>
      <c r="B17" s="61">
        <v>96.6</v>
      </c>
      <c r="C17" s="42"/>
      <c r="D17" s="49">
        <v>88.9</v>
      </c>
      <c r="E17" s="50">
        <f t="shared" si="0"/>
        <v>7.6999999999999886</v>
      </c>
      <c r="G17" s="45">
        <v>89.3</v>
      </c>
      <c r="H17" s="46">
        <f t="shared" si="1"/>
        <v>7.2999999999999972</v>
      </c>
      <c r="J17" s="45">
        <v>90.01</v>
      </c>
      <c r="K17" s="46">
        <f t="shared" si="2"/>
        <v>6.5899999999999892</v>
      </c>
      <c r="M17" s="65">
        <f t="shared" si="3"/>
        <v>89.403333333333322</v>
      </c>
      <c r="N17" s="66">
        <f t="shared" si="4"/>
        <v>7.1966666666666725</v>
      </c>
      <c r="O17" s="67"/>
      <c r="P17" s="81">
        <f t="shared" si="5"/>
        <v>96.819600633333309</v>
      </c>
      <c r="Q17" s="76">
        <f t="shared" si="6"/>
        <v>-0.21960063333331448</v>
      </c>
      <c r="R17" s="84"/>
    </row>
    <row r="18" spans="1:18" x14ac:dyDescent="0.3">
      <c r="A18" s="59">
        <v>14</v>
      </c>
      <c r="B18" s="61">
        <v>96.8</v>
      </c>
      <c r="C18" s="42"/>
      <c r="D18" s="49">
        <v>88.25</v>
      </c>
      <c r="E18" s="50">
        <f t="shared" si="0"/>
        <v>8.5499999999999972</v>
      </c>
      <c r="G18" s="45">
        <v>89.13</v>
      </c>
      <c r="H18" s="46">
        <f t="shared" si="1"/>
        <v>7.6700000000000017</v>
      </c>
      <c r="J18" s="45">
        <v>90.24</v>
      </c>
      <c r="K18" s="46">
        <f t="shared" si="2"/>
        <v>6.5600000000000023</v>
      </c>
      <c r="M18" s="65">
        <f t="shared" si="3"/>
        <v>89.206666666666663</v>
      </c>
      <c r="N18" s="66">
        <f t="shared" si="4"/>
        <v>7.5933333333333337</v>
      </c>
      <c r="O18" s="67"/>
      <c r="P18" s="81">
        <f t="shared" si="5"/>
        <v>96.501317266666646</v>
      </c>
      <c r="Q18" s="77">
        <f t="shared" si="6"/>
        <v>0.29868273333335082</v>
      </c>
      <c r="R18" s="85">
        <v>0.33</v>
      </c>
    </row>
    <row r="19" spans="1:18" x14ac:dyDescent="0.3">
      <c r="A19" s="59">
        <v>15</v>
      </c>
      <c r="B19" s="60">
        <v>97</v>
      </c>
      <c r="C19" s="39"/>
      <c r="D19" s="49">
        <v>89.01</v>
      </c>
      <c r="E19" s="50">
        <f t="shared" si="0"/>
        <v>7.9899999999999949</v>
      </c>
      <c r="G19" s="45">
        <v>89.37</v>
      </c>
      <c r="H19" s="46">
        <f t="shared" si="1"/>
        <v>7.6299999999999955</v>
      </c>
      <c r="J19" s="45">
        <v>90.32</v>
      </c>
      <c r="K19" s="46">
        <f t="shared" si="2"/>
        <v>6.6800000000000068</v>
      </c>
      <c r="M19" s="65">
        <f t="shared" si="3"/>
        <v>89.566666666666663</v>
      </c>
      <c r="N19" s="66">
        <f t="shared" si="4"/>
        <v>7.4333333333333371</v>
      </c>
      <c r="O19" s="67"/>
      <c r="P19" s="81">
        <f t="shared" si="5"/>
        <v>97.083937666666671</v>
      </c>
      <c r="Q19" s="77">
        <f t="shared" si="6"/>
        <v>-8.3937666666670907E-2</v>
      </c>
      <c r="R19" s="85"/>
    </row>
    <row r="20" spans="1:18" x14ac:dyDescent="0.3">
      <c r="A20" s="59">
        <v>16</v>
      </c>
      <c r="B20" s="61">
        <v>97.2</v>
      </c>
      <c r="C20" s="42"/>
      <c r="D20" s="49">
        <v>88.57</v>
      </c>
      <c r="E20" s="50">
        <f t="shared" si="0"/>
        <v>8.6300000000000097</v>
      </c>
      <c r="G20" s="45">
        <v>89.43</v>
      </c>
      <c r="H20" s="46">
        <f t="shared" si="1"/>
        <v>7.769999999999996</v>
      </c>
      <c r="J20" s="45">
        <v>90.14</v>
      </c>
      <c r="K20" s="46">
        <f t="shared" si="2"/>
        <v>7.0600000000000023</v>
      </c>
      <c r="M20" s="65">
        <f t="shared" si="3"/>
        <v>89.38</v>
      </c>
      <c r="N20" s="66">
        <f t="shared" si="4"/>
        <v>7.8200000000000074</v>
      </c>
      <c r="O20" s="67"/>
      <c r="P20" s="81">
        <f t="shared" si="5"/>
        <v>96.781838199999996</v>
      </c>
      <c r="Q20" s="77">
        <f t="shared" si="6"/>
        <v>0.41816180000000713</v>
      </c>
      <c r="R20" s="85"/>
    </row>
    <row r="21" spans="1:18" x14ac:dyDescent="0.3">
      <c r="A21" s="59">
        <v>17</v>
      </c>
      <c r="B21" s="61">
        <v>97.4</v>
      </c>
      <c r="C21" s="42"/>
      <c r="D21" s="49">
        <v>88.83</v>
      </c>
      <c r="E21" s="50">
        <f t="shared" si="0"/>
        <v>8.5700000000000074</v>
      </c>
      <c r="G21" s="45">
        <v>89.59</v>
      </c>
      <c r="H21" s="46">
        <f t="shared" si="1"/>
        <v>7.8100000000000023</v>
      </c>
      <c r="J21" s="45">
        <v>90.51</v>
      </c>
      <c r="K21" s="46">
        <f t="shared" si="2"/>
        <v>6.8900000000000006</v>
      </c>
      <c r="M21" s="65">
        <f t="shared" si="3"/>
        <v>89.643333333333331</v>
      </c>
      <c r="N21" s="66">
        <f t="shared" si="4"/>
        <v>7.7566666666666748</v>
      </c>
      <c r="O21" s="67"/>
      <c r="P21" s="81">
        <f t="shared" si="5"/>
        <v>97.208014233333316</v>
      </c>
      <c r="Q21" s="77">
        <f t="shared" si="6"/>
        <v>0.19198576666668998</v>
      </c>
      <c r="R21" s="85"/>
    </row>
    <row r="22" spans="1:18" x14ac:dyDescent="0.3">
      <c r="A22" s="59">
        <v>18</v>
      </c>
      <c r="B22" s="61">
        <v>97.6</v>
      </c>
      <c r="C22" s="42"/>
      <c r="D22" s="49">
        <v>89.4</v>
      </c>
      <c r="E22" s="50">
        <f t="shared" si="0"/>
        <v>8.1999999999999886</v>
      </c>
      <c r="G22" s="45">
        <v>89.82</v>
      </c>
      <c r="H22" s="46">
        <f t="shared" si="1"/>
        <v>7.7800000000000011</v>
      </c>
      <c r="J22" s="45">
        <v>90.78</v>
      </c>
      <c r="K22" s="46">
        <f t="shared" si="2"/>
        <v>6.8199999999999932</v>
      </c>
      <c r="M22" s="65">
        <f t="shared" si="3"/>
        <v>90</v>
      </c>
      <c r="N22" s="66">
        <f t="shared" si="4"/>
        <v>7.5999999999999943</v>
      </c>
      <c r="O22" s="67"/>
      <c r="P22" s="81">
        <f t="shared" si="5"/>
        <v>97.785240000000002</v>
      </c>
      <c r="Q22" s="77">
        <f t="shared" si="6"/>
        <v>-0.1852400000000074</v>
      </c>
      <c r="R22" s="85"/>
    </row>
    <row r="23" spans="1:18" x14ac:dyDescent="0.3">
      <c r="A23" s="59">
        <v>19</v>
      </c>
      <c r="B23" s="61">
        <v>97.8</v>
      </c>
      <c r="C23" s="42"/>
      <c r="D23" s="49">
        <v>89.12</v>
      </c>
      <c r="E23" s="50">
        <f t="shared" si="0"/>
        <v>8.6799999999999926</v>
      </c>
      <c r="G23" s="45">
        <v>89.65</v>
      </c>
      <c r="H23" s="46">
        <f t="shared" si="1"/>
        <v>8.1499999999999915</v>
      </c>
      <c r="J23" s="45">
        <v>90.45</v>
      </c>
      <c r="K23" s="46">
        <f t="shared" si="2"/>
        <v>7.3499999999999943</v>
      </c>
      <c r="M23" s="65">
        <f t="shared" si="3"/>
        <v>89.740000000000009</v>
      </c>
      <c r="N23" s="66">
        <f t="shared" si="4"/>
        <v>8.0599999999999881</v>
      </c>
      <c r="O23" s="67"/>
      <c r="P23" s="81">
        <f t="shared" si="5"/>
        <v>97.36445860000002</v>
      </c>
      <c r="Q23" s="77">
        <f t="shared" si="6"/>
        <v>0.43554139999997687</v>
      </c>
      <c r="R23" s="85"/>
    </row>
    <row r="24" spans="1:18" x14ac:dyDescent="0.3">
      <c r="A24" s="59">
        <v>20</v>
      </c>
      <c r="B24" s="60">
        <v>98</v>
      </c>
      <c r="C24" s="39"/>
      <c r="D24" s="49">
        <v>89.44</v>
      </c>
      <c r="E24" s="50">
        <f t="shared" si="0"/>
        <v>8.5600000000000023</v>
      </c>
      <c r="G24" s="45">
        <v>89.78</v>
      </c>
      <c r="H24" s="46">
        <f t="shared" si="1"/>
        <v>8.2199999999999989</v>
      </c>
      <c r="J24" s="45">
        <v>90.89</v>
      </c>
      <c r="K24" s="46">
        <f t="shared" si="2"/>
        <v>7.1099999999999994</v>
      </c>
      <c r="M24" s="65">
        <f t="shared" si="3"/>
        <v>90.036666666666676</v>
      </c>
      <c r="N24" s="66">
        <f t="shared" si="4"/>
        <v>7.963333333333324</v>
      </c>
      <c r="O24" s="67"/>
      <c r="P24" s="81">
        <f t="shared" si="5"/>
        <v>97.844580966666669</v>
      </c>
      <c r="Q24" s="77">
        <f t="shared" si="6"/>
        <v>0.15541903333333096</v>
      </c>
      <c r="R24" s="85"/>
    </row>
    <row r="25" spans="1:18" x14ac:dyDescent="0.3">
      <c r="A25" s="59">
        <v>21</v>
      </c>
      <c r="B25" s="61">
        <v>98.2</v>
      </c>
      <c r="C25" s="42"/>
      <c r="D25" s="49">
        <v>89.5</v>
      </c>
      <c r="E25" s="50">
        <f t="shared" si="0"/>
        <v>8.7000000000000028</v>
      </c>
      <c r="G25" s="45">
        <v>89.85</v>
      </c>
      <c r="H25" s="46">
        <f t="shared" si="1"/>
        <v>8.3500000000000085</v>
      </c>
      <c r="J25" s="45">
        <v>90.99</v>
      </c>
      <c r="K25" s="46">
        <f t="shared" si="2"/>
        <v>7.210000000000008</v>
      </c>
      <c r="M25" s="65">
        <f t="shared" si="3"/>
        <v>90.11333333333333</v>
      </c>
      <c r="N25" s="66">
        <f t="shared" si="4"/>
        <v>8.0866666666666731</v>
      </c>
      <c r="O25" s="67"/>
      <c r="P25" s="81">
        <f t="shared" si="5"/>
        <v>97.968657533333314</v>
      </c>
      <c r="Q25" s="77">
        <f t="shared" si="6"/>
        <v>0.23134246666668901</v>
      </c>
      <c r="R25" s="85"/>
    </row>
    <row r="26" spans="1:18" x14ac:dyDescent="0.3">
      <c r="A26" s="59">
        <v>22</v>
      </c>
      <c r="B26" s="61">
        <v>98.4</v>
      </c>
      <c r="C26" s="42"/>
      <c r="D26" s="49">
        <v>89.6</v>
      </c>
      <c r="E26" s="50">
        <f t="shared" si="0"/>
        <v>8.8000000000000114</v>
      </c>
      <c r="G26" s="45">
        <v>89.72</v>
      </c>
      <c r="H26" s="46">
        <f t="shared" si="1"/>
        <v>8.6800000000000068</v>
      </c>
      <c r="J26" s="45">
        <v>91.32</v>
      </c>
      <c r="K26" s="46">
        <f t="shared" si="2"/>
        <v>7.0800000000000125</v>
      </c>
      <c r="M26" s="65">
        <f t="shared" si="3"/>
        <v>90.213333333333324</v>
      </c>
      <c r="N26" s="66">
        <f t="shared" si="4"/>
        <v>8.1866666666666816</v>
      </c>
      <c r="O26" s="67"/>
      <c r="P26" s="81">
        <f t="shared" si="5"/>
        <v>98.130496533333329</v>
      </c>
      <c r="Q26" s="77">
        <f t="shared" si="6"/>
        <v>0.26950346666667713</v>
      </c>
      <c r="R26" s="85"/>
    </row>
    <row r="27" spans="1:18" x14ac:dyDescent="0.3">
      <c r="A27" s="59">
        <v>23</v>
      </c>
      <c r="B27" s="61">
        <v>98.6</v>
      </c>
      <c r="C27" s="42"/>
      <c r="D27" s="49">
        <v>89.7</v>
      </c>
      <c r="E27" s="50">
        <f t="shared" si="0"/>
        <v>8.8999999999999915</v>
      </c>
      <c r="G27" s="45">
        <v>89.89</v>
      </c>
      <c r="H27" s="46">
        <f t="shared" si="1"/>
        <v>8.7099999999999937</v>
      </c>
      <c r="J27" s="45">
        <v>91.09</v>
      </c>
      <c r="K27" s="46">
        <f t="shared" si="2"/>
        <v>7.5099999999999909</v>
      </c>
      <c r="M27" s="65">
        <f t="shared" si="3"/>
        <v>90.226666666666674</v>
      </c>
      <c r="N27" s="66">
        <f t="shared" si="4"/>
        <v>8.3733333333333206</v>
      </c>
      <c r="O27" s="67"/>
      <c r="P27" s="81">
        <f t="shared" si="5"/>
        <v>98.152075066666683</v>
      </c>
      <c r="Q27" s="77">
        <f t="shared" si="6"/>
        <v>0.44792493333331151</v>
      </c>
      <c r="R27" s="85"/>
    </row>
    <row r="28" spans="1:18" x14ac:dyDescent="0.3">
      <c r="A28" s="59">
        <v>24</v>
      </c>
      <c r="B28" s="61">
        <v>98.8</v>
      </c>
      <c r="C28" s="42"/>
      <c r="D28" s="49">
        <v>90.05</v>
      </c>
      <c r="E28" s="50">
        <f t="shared" si="0"/>
        <v>8.75</v>
      </c>
      <c r="G28" s="45">
        <v>90.12</v>
      </c>
      <c r="H28" s="46">
        <f t="shared" si="1"/>
        <v>8.6799999999999926</v>
      </c>
      <c r="J28" s="45">
        <v>91.29</v>
      </c>
      <c r="K28" s="46">
        <f t="shared" si="2"/>
        <v>7.5099999999999909</v>
      </c>
      <c r="M28" s="65">
        <f t="shared" si="3"/>
        <v>90.486666666666679</v>
      </c>
      <c r="N28" s="66">
        <f t="shared" si="4"/>
        <v>8.3133333333333184</v>
      </c>
      <c r="O28" s="67"/>
      <c r="P28" s="81">
        <f t="shared" si="5"/>
        <v>98.572856466666693</v>
      </c>
      <c r="Q28" s="77">
        <f t="shared" si="6"/>
        <v>0.2271435333333045</v>
      </c>
      <c r="R28" s="85"/>
    </row>
    <row r="29" spans="1:18" x14ac:dyDescent="0.3">
      <c r="A29" s="59">
        <v>25</v>
      </c>
      <c r="B29" s="60">
        <v>99</v>
      </c>
      <c r="C29" s="39"/>
      <c r="D29" s="49">
        <v>89.5</v>
      </c>
      <c r="E29" s="50">
        <f t="shared" si="0"/>
        <v>9.5</v>
      </c>
      <c r="G29" s="45">
        <v>90.4</v>
      </c>
      <c r="H29" s="46">
        <f t="shared" si="1"/>
        <v>8.5999999999999943</v>
      </c>
      <c r="J29" s="45">
        <v>91.39</v>
      </c>
      <c r="K29" s="46">
        <f t="shared" si="2"/>
        <v>7.6099999999999994</v>
      </c>
      <c r="M29" s="65">
        <f t="shared" si="3"/>
        <v>90.43</v>
      </c>
      <c r="N29" s="66">
        <f t="shared" si="4"/>
        <v>8.5699999999999932</v>
      </c>
      <c r="O29" s="67"/>
      <c r="P29" s="81">
        <f t="shared" si="5"/>
        <v>98.481147699999994</v>
      </c>
      <c r="Q29" s="77">
        <f t="shared" si="6"/>
        <v>0.51885230000000604</v>
      </c>
      <c r="R29" s="85"/>
    </row>
    <row r="30" spans="1:18" x14ac:dyDescent="0.3">
      <c r="A30" s="59">
        <v>26</v>
      </c>
      <c r="B30" s="61">
        <v>99.2</v>
      </c>
      <c r="C30" s="42"/>
      <c r="D30" s="49">
        <v>90.01</v>
      </c>
      <c r="E30" s="50">
        <f t="shared" si="0"/>
        <v>9.1899999999999977</v>
      </c>
      <c r="G30" s="45">
        <v>90.21</v>
      </c>
      <c r="H30" s="46">
        <f t="shared" si="1"/>
        <v>8.9900000000000091</v>
      </c>
      <c r="J30" s="45">
        <v>91.74</v>
      </c>
      <c r="K30" s="46">
        <f t="shared" si="2"/>
        <v>7.460000000000008</v>
      </c>
      <c r="M30" s="65">
        <f t="shared" si="3"/>
        <v>90.653333333333322</v>
      </c>
      <c r="N30" s="66">
        <f t="shared" si="4"/>
        <v>8.5466666666666811</v>
      </c>
      <c r="O30" s="67"/>
      <c r="P30" s="81">
        <f t="shared" si="5"/>
        <v>98.842588133333308</v>
      </c>
      <c r="Q30" s="77">
        <f t="shared" si="6"/>
        <v>0.35741186666669478</v>
      </c>
      <c r="R30" s="85"/>
    </row>
    <row r="31" spans="1:18" x14ac:dyDescent="0.3">
      <c r="A31" s="59">
        <v>27</v>
      </c>
      <c r="B31" s="61">
        <v>99.4</v>
      </c>
      <c r="C31" s="42"/>
      <c r="D31" s="49">
        <v>90.23</v>
      </c>
      <c r="E31" s="50">
        <f t="shared" si="0"/>
        <v>9.1700000000000017</v>
      </c>
      <c r="G31" s="45">
        <v>90.28</v>
      </c>
      <c r="H31" s="46">
        <f t="shared" si="1"/>
        <v>9.1200000000000045</v>
      </c>
      <c r="J31" s="45">
        <v>91.92</v>
      </c>
      <c r="K31" s="46">
        <f t="shared" si="2"/>
        <v>7.480000000000004</v>
      </c>
      <c r="M31" s="65">
        <f t="shared" si="3"/>
        <v>90.81</v>
      </c>
      <c r="N31" s="66">
        <f t="shared" si="4"/>
        <v>8.5900000000000034</v>
      </c>
      <c r="O31" s="67"/>
      <c r="P31" s="81">
        <f t="shared" si="5"/>
        <v>99.096135899999993</v>
      </c>
      <c r="Q31" s="77">
        <f t="shared" si="6"/>
        <v>0.30386410000001263</v>
      </c>
      <c r="R31" s="85"/>
    </row>
    <row r="32" spans="1:18" x14ac:dyDescent="0.3">
      <c r="A32" s="59">
        <v>28</v>
      </c>
      <c r="B32" s="61">
        <v>99.6</v>
      </c>
      <c r="C32" s="42"/>
      <c r="D32" s="49">
        <v>90.41</v>
      </c>
      <c r="E32" s="50">
        <f t="shared" si="0"/>
        <v>9.1899999999999977</v>
      </c>
      <c r="G32" s="45">
        <v>90.36</v>
      </c>
      <c r="H32" s="46">
        <f t="shared" si="1"/>
        <v>9.2399999999999949</v>
      </c>
      <c r="J32" s="45">
        <v>91.83</v>
      </c>
      <c r="K32" s="46">
        <f t="shared" si="2"/>
        <v>7.769999999999996</v>
      </c>
      <c r="M32" s="65">
        <f t="shared" si="3"/>
        <v>90.86666666666666</v>
      </c>
      <c r="N32" s="66">
        <f t="shared" si="4"/>
        <v>8.7333333333333343</v>
      </c>
      <c r="O32" s="67"/>
      <c r="P32" s="81">
        <f t="shared" si="5"/>
        <v>99.187844666666663</v>
      </c>
      <c r="Q32" s="77">
        <f t="shared" si="6"/>
        <v>0.41215533333333099</v>
      </c>
      <c r="R32" s="85"/>
    </row>
    <row r="33" spans="1:18" x14ac:dyDescent="0.3">
      <c r="A33" s="59">
        <v>29</v>
      </c>
      <c r="B33" s="61">
        <v>99.8</v>
      </c>
      <c r="C33" s="42"/>
      <c r="D33" s="49">
        <v>90.99</v>
      </c>
      <c r="E33" s="50">
        <f t="shared" si="0"/>
        <v>8.8100000000000023</v>
      </c>
      <c r="G33" s="45">
        <v>90.56</v>
      </c>
      <c r="H33" s="46">
        <f t="shared" si="1"/>
        <v>9.2399999999999949</v>
      </c>
      <c r="J33" s="45">
        <v>91.97</v>
      </c>
      <c r="K33" s="46">
        <f t="shared" si="2"/>
        <v>7.8299999999999983</v>
      </c>
      <c r="M33" s="65">
        <f t="shared" si="3"/>
        <v>91.173333333333332</v>
      </c>
      <c r="N33" s="66">
        <f t="shared" si="4"/>
        <v>8.6266666666666652</v>
      </c>
      <c r="O33" s="67"/>
      <c r="P33" s="81">
        <f t="shared" si="5"/>
        <v>99.684150933333328</v>
      </c>
      <c r="Q33" s="77">
        <f t="shared" si="6"/>
        <v>0.11584906666666939</v>
      </c>
      <c r="R33" s="85"/>
    </row>
    <row r="34" spans="1:18" x14ac:dyDescent="0.3">
      <c r="A34" s="59">
        <v>30</v>
      </c>
      <c r="B34" s="60">
        <v>100</v>
      </c>
      <c r="C34" s="39"/>
      <c r="D34" s="49">
        <v>90.34</v>
      </c>
      <c r="E34" s="50">
        <f t="shared" si="0"/>
        <v>9.6599999999999966</v>
      </c>
      <c r="G34" s="45">
        <v>90.24</v>
      </c>
      <c r="H34" s="46">
        <f t="shared" si="1"/>
        <v>9.7600000000000051</v>
      </c>
      <c r="J34" s="45">
        <v>92.08</v>
      </c>
      <c r="K34" s="46">
        <f t="shared" si="2"/>
        <v>7.9200000000000017</v>
      </c>
      <c r="M34" s="65">
        <f t="shared" si="3"/>
        <v>90.886666666666656</v>
      </c>
      <c r="N34" s="66">
        <f t="shared" si="4"/>
        <v>9.1133333333333439</v>
      </c>
      <c r="O34" s="67"/>
      <c r="P34" s="81">
        <f t="shared" si="5"/>
        <v>99.220212466666638</v>
      </c>
      <c r="Q34" s="77">
        <f t="shared" si="6"/>
        <v>0.77978753333336215</v>
      </c>
      <c r="R34" s="85"/>
    </row>
    <row r="35" spans="1:18" x14ac:dyDescent="0.3">
      <c r="A35" s="59">
        <v>31</v>
      </c>
      <c r="B35" s="61">
        <v>100.2</v>
      </c>
      <c r="C35" s="42"/>
      <c r="D35" s="49">
        <v>90.48</v>
      </c>
      <c r="E35" s="50">
        <f t="shared" si="0"/>
        <v>9.7199999999999989</v>
      </c>
      <c r="G35" s="45">
        <v>90.67</v>
      </c>
      <c r="H35" s="46">
        <f t="shared" si="1"/>
        <v>9.5300000000000011</v>
      </c>
      <c r="J35" s="45">
        <v>92.15</v>
      </c>
      <c r="K35" s="46">
        <f t="shared" si="2"/>
        <v>8.0499999999999972</v>
      </c>
      <c r="M35" s="65">
        <f t="shared" si="3"/>
        <v>91.100000000000009</v>
      </c>
      <c r="N35" s="66">
        <f t="shared" si="4"/>
        <v>9.0999999999999943</v>
      </c>
      <c r="O35" s="67"/>
      <c r="P35" s="81">
        <f t="shared" si="5"/>
        <v>99.565469000000022</v>
      </c>
      <c r="Q35" s="77">
        <f t="shared" si="6"/>
        <v>0.6345309999999813</v>
      </c>
      <c r="R35" s="85"/>
    </row>
    <row r="36" spans="1:18" x14ac:dyDescent="0.3">
      <c r="A36" s="59">
        <v>32</v>
      </c>
      <c r="B36" s="61">
        <v>100.4</v>
      </c>
      <c r="C36" s="42"/>
      <c r="D36" s="49">
        <v>90.88</v>
      </c>
      <c r="E36" s="50">
        <f t="shared" si="0"/>
        <v>9.5200000000000102</v>
      </c>
      <c r="G36" s="45">
        <v>90.91</v>
      </c>
      <c r="H36" s="46">
        <f t="shared" ref="H36:H67" si="7">B36-G36</f>
        <v>9.4900000000000091</v>
      </c>
      <c r="J36" s="45">
        <v>92.09</v>
      </c>
      <c r="K36" s="46">
        <f t="shared" ref="K36:K67" si="8">B36-J36</f>
        <v>8.3100000000000023</v>
      </c>
      <c r="M36" s="65">
        <f t="shared" si="3"/>
        <v>91.293333333333337</v>
      </c>
      <c r="N36" s="66">
        <f t="shared" si="4"/>
        <v>9.1066666666666691</v>
      </c>
      <c r="O36" s="67"/>
      <c r="P36" s="81">
        <f t="shared" si="5"/>
        <v>99.878357733333345</v>
      </c>
      <c r="Q36" s="77">
        <f t="shared" si="6"/>
        <v>0.52164226666666025</v>
      </c>
      <c r="R36" s="85"/>
    </row>
    <row r="37" spans="1:18" x14ac:dyDescent="0.3">
      <c r="A37" s="59">
        <v>33</v>
      </c>
      <c r="B37" s="61">
        <v>100.6</v>
      </c>
      <c r="C37" s="42"/>
      <c r="D37" s="49">
        <v>91.09</v>
      </c>
      <c r="E37" s="50">
        <f t="shared" si="0"/>
        <v>9.5099999999999909</v>
      </c>
      <c r="G37" s="45">
        <v>90.99</v>
      </c>
      <c r="H37" s="46">
        <f t="shared" si="7"/>
        <v>9.61</v>
      </c>
      <c r="J37" s="45">
        <v>92.26</v>
      </c>
      <c r="K37" s="46">
        <f t="shared" si="8"/>
        <v>8.3399999999999892</v>
      </c>
      <c r="M37" s="65">
        <f t="shared" si="3"/>
        <v>91.446666666666658</v>
      </c>
      <c r="N37" s="66">
        <f t="shared" si="4"/>
        <v>9.153333333333336</v>
      </c>
      <c r="O37" s="67"/>
      <c r="P37" s="81">
        <f t="shared" si="5"/>
        <v>100.12651086666666</v>
      </c>
      <c r="Q37" s="77">
        <f t="shared" si="6"/>
        <v>0.47348913333333087</v>
      </c>
      <c r="R37" s="85"/>
    </row>
    <row r="38" spans="1:18" ht="14.4" customHeight="1" x14ac:dyDescent="0.3">
      <c r="A38" s="59">
        <v>34</v>
      </c>
      <c r="B38" s="61">
        <v>100.8</v>
      </c>
      <c r="C38" s="42"/>
      <c r="D38" s="49">
        <v>90.19</v>
      </c>
      <c r="E38" s="50">
        <f t="shared" si="0"/>
        <v>10.61</v>
      </c>
      <c r="G38" s="45">
        <v>90.2</v>
      </c>
      <c r="H38" s="46">
        <f t="shared" si="7"/>
        <v>10.599999999999994</v>
      </c>
      <c r="J38" s="45">
        <v>92.38</v>
      </c>
      <c r="K38" s="46">
        <f t="shared" si="8"/>
        <v>8.4200000000000017</v>
      </c>
      <c r="M38" s="65">
        <f t="shared" si="3"/>
        <v>90.923333333333332</v>
      </c>
      <c r="N38" s="66">
        <f t="shared" si="4"/>
        <v>9.8766666666666652</v>
      </c>
      <c r="O38" s="67"/>
      <c r="P38" s="81">
        <f t="shared" si="5"/>
        <v>99.279553433333334</v>
      </c>
      <c r="Q38" s="78">
        <f t="shared" si="6"/>
        <v>1.5204465666666636</v>
      </c>
      <c r="R38" s="91">
        <v>0.98</v>
      </c>
    </row>
    <row r="39" spans="1:18" ht="14.4" customHeight="1" x14ac:dyDescent="0.3">
      <c r="A39" s="59">
        <v>35</v>
      </c>
      <c r="B39" s="60">
        <v>101</v>
      </c>
      <c r="C39" s="39"/>
      <c r="D39" s="49">
        <v>90.05</v>
      </c>
      <c r="E39" s="50">
        <f t="shared" si="0"/>
        <v>10.950000000000003</v>
      </c>
      <c r="G39" s="45">
        <v>90.64</v>
      </c>
      <c r="H39" s="46">
        <f t="shared" si="7"/>
        <v>10.36</v>
      </c>
      <c r="J39" s="45">
        <v>92.43</v>
      </c>
      <c r="K39" s="46">
        <f t="shared" si="8"/>
        <v>8.5699999999999932</v>
      </c>
      <c r="M39" s="65">
        <f t="shared" si="3"/>
        <v>91.04</v>
      </c>
      <c r="N39" s="66">
        <f t="shared" si="4"/>
        <v>9.9599999999999937</v>
      </c>
      <c r="O39" s="67"/>
      <c r="P39" s="81">
        <f t="shared" si="5"/>
        <v>99.468365600000013</v>
      </c>
      <c r="Q39" s="78">
        <f t="shared" si="6"/>
        <v>1.5316343999999873</v>
      </c>
      <c r="R39" s="92"/>
    </row>
    <row r="40" spans="1:18" ht="18" customHeight="1" x14ac:dyDescent="0.35">
      <c r="A40" s="62">
        <v>36</v>
      </c>
      <c r="B40" s="52">
        <v>101.2</v>
      </c>
      <c r="C40" s="37"/>
      <c r="D40" s="51">
        <v>91.24</v>
      </c>
      <c r="E40" s="52">
        <f t="shared" si="0"/>
        <v>9.960000000000008</v>
      </c>
      <c r="G40" s="45">
        <v>91.41</v>
      </c>
      <c r="H40" s="46">
        <f t="shared" si="7"/>
        <v>9.7900000000000063</v>
      </c>
      <c r="J40" s="45">
        <v>92.51</v>
      </c>
      <c r="K40" s="46">
        <f t="shared" si="8"/>
        <v>8.6899999999999977</v>
      </c>
      <c r="M40" s="65">
        <f t="shared" si="3"/>
        <v>91.719999999999985</v>
      </c>
      <c r="N40" s="66">
        <f t="shared" si="4"/>
        <v>9.4800000000000182</v>
      </c>
      <c r="O40" s="67"/>
      <c r="P40" s="81">
        <f t="shared" si="5"/>
        <v>100.56887079999997</v>
      </c>
      <c r="Q40" s="78">
        <f t="shared" si="6"/>
        <v>0.63112920000003214</v>
      </c>
      <c r="R40" s="92"/>
    </row>
    <row r="41" spans="1:18" ht="14.4" customHeight="1" x14ac:dyDescent="0.3">
      <c r="A41" s="59">
        <v>37</v>
      </c>
      <c r="B41" s="61">
        <v>101.4</v>
      </c>
      <c r="C41" s="42"/>
      <c r="D41" s="49">
        <v>90.8</v>
      </c>
      <c r="E41" s="50">
        <f t="shared" si="0"/>
        <v>10.600000000000009</v>
      </c>
      <c r="G41" s="45">
        <v>91.7</v>
      </c>
      <c r="H41" s="46">
        <f t="shared" si="7"/>
        <v>9.7000000000000028</v>
      </c>
      <c r="J41" s="45">
        <v>92.48</v>
      </c>
      <c r="K41" s="46">
        <f t="shared" si="8"/>
        <v>8.9200000000000017</v>
      </c>
      <c r="M41" s="65">
        <f t="shared" si="3"/>
        <v>91.660000000000011</v>
      </c>
      <c r="N41" s="66">
        <f t="shared" si="4"/>
        <v>9.7399999999999949</v>
      </c>
      <c r="O41" s="67"/>
      <c r="P41" s="81">
        <f t="shared" si="5"/>
        <v>100.47176740000002</v>
      </c>
      <c r="Q41" s="78">
        <f t="shared" si="6"/>
        <v>0.92823259999998697</v>
      </c>
      <c r="R41" s="92"/>
    </row>
    <row r="42" spans="1:18" ht="14.4" customHeight="1" x14ac:dyDescent="0.3">
      <c r="A42" s="59">
        <v>38</v>
      </c>
      <c r="B42" s="61">
        <v>101.6</v>
      </c>
      <c r="C42" s="42"/>
      <c r="D42" s="49">
        <v>91.24</v>
      </c>
      <c r="E42" s="50">
        <f t="shared" si="0"/>
        <v>10.36</v>
      </c>
      <c r="G42" s="45">
        <v>91.62</v>
      </c>
      <c r="H42" s="46">
        <f t="shared" si="7"/>
        <v>9.9799999999999898</v>
      </c>
      <c r="J42" s="45">
        <v>92.73</v>
      </c>
      <c r="K42" s="46">
        <f t="shared" si="8"/>
        <v>8.8699999999999903</v>
      </c>
      <c r="M42" s="65">
        <f t="shared" si="3"/>
        <v>91.863333333333344</v>
      </c>
      <c r="N42" s="66">
        <f t="shared" si="4"/>
        <v>9.7366666666666504</v>
      </c>
      <c r="O42" s="67"/>
      <c r="P42" s="81">
        <f t="shared" si="5"/>
        <v>100.80084003333336</v>
      </c>
      <c r="Q42" s="78">
        <f t="shared" si="6"/>
        <v>0.79915996666663602</v>
      </c>
      <c r="R42" s="92"/>
    </row>
    <row r="43" spans="1:18" ht="14.4" customHeight="1" x14ac:dyDescent="0.3">
      <c r="A43" s="59">
        <v>39</v>
      </c>
      <c r="B43" s="61">
        <v>101.8</v>
      </c>
      <c r="C43" s="42"/>
      <c r="D43" s="49">
        <v>90.84</v>
      </c>
      <c r="E43" s="50">
        <f t="shared" si="0"/>
        <v>10.959999999999994</v>
      </c>
      <c r="G43" s="45">
        <v>91.75</v>
      </c>
      <c r="H43" s="46">
        <f t="shared" si="7"/>
        <v>10.049999999999997</v>
      </c>
      <c r="J43" s="45">
        <v>92.99</v>
      </c>
      <c r="K43" s="46">
        <f t="shared" si="8"/>
        <v>8.8100000000000023</v>
      </c>
      <c r="M43" s="65">
        <f t="shared" si="3"/>
        <v>91.86</v>
      </c>
      <c r="N43" s="66">
        <f t="shared" si="4"/>
        <v>9.9399999999999977</v>
      </c>
      <c r="O43" s="67"/>
      <c r="P43" s="81">
        <f t="shared" si="5"/>
        <v>100.79544539999999</v>
      </c>
      <c r="Q43" s="78">
        <f t="shared" si="6"/>
        <v>1.0045546000000058</v>
      </c>
      <c r="R43" s="92"/>
    </row>
    <row r="44" spans="1:18" ht="14.4" customHeight="1" x14ac:dyDescent="0.3">
      <c r="A44" s="59">
        <v>40</v>
      </c>
      <c r="B44" s="60">
        <v>102</v>
      </c>
      <c r="C44" s="39"/>
      <c r="D44" s="49">
        <v>91.7</v>
      </c>
      <c r="E44" s="50">
        <f t="shared" si="0"/>
        <v>10.299999999999997</v>
      </c>
      <c r="G44" s="45">
        <v>91.84</v>
      </c>
      <c r="H44" s="46">
        <f t="shared" si="7"/>
        <v>10.159999999999997</v>
      </c>
      <c r="J44" s="45">
        <v>93.14</v>
      </c>
      <c r="K44" s="46">
        <f t="shared" si="8"/>
        <v>8.86</v>
      </c>
      <c r="M44" s="65">
        <f t="shared" si="3"/>
        <v>92.226666666666674</v>
      </c>
      <c r="N44" s="66">
        <f t="shared" si="4"/>
        <v>9.7733333333333263</v>
      </c>
      <c r="O44" s="67"/>
      <c r="P44" s="81">
        <f t="shared" si="5"/>
        <v>101.38885506666666</v>
      </c>
      <c r="Q44" s="78">
        <f t="shared" si="6"/>
        <v>0.61114493333333542</v>
      </c>
      <c r="R44" s="92"/>
    </row>
    <row r="45" spans="1:18" ht="14.4" customHeight="1" x14ac:dyDescent="0.3">
      <c r="A45" s="59">
        <v>41</v>
      </c>
      <c r="B45" s="61">
        <v>102.2</v>
      </c>
      <c r="C45" s="42"/>
      <c r="D45" s="49">
        <v>91.3</v>
      </c>
      <c r="E45" s="50">
        <f t="shared" si="0"/>
        <v>10.900000000000006</v>
      </c>
      <c r="G45" s="45">
        <v>91.54</v>
      </c>
      <c r="H45" s="46">
        <f t="shared" si="7"/>
        <v>10.659999999999997</v>
      </c>
      <c r="J45" s="45">
        <v>93.01</v>
      </c>
      <c r="K45" s="46">
        <f t="shared" si="8"/>
        <v>9.1899999999999977</v>
      </c>
      <c r="M45" s="65">
        <f t="shared" si="3"/>
        <v>91.95</v>
      </c>
      <c r="N45" s="66">
        <f t="shared" si="4"/>
        <v>10.25</v>
      </c>
      <c r="O45" s="67"/>
      <c r="P45" s="81">
        <f t="shared" si="5"/>
        <v>100.94110049999999</v>
      </c>
      <c r="Q45" s="78">
        <f t="shared" si="6"/>
        <v>1.2588995000000125</v>
      </c>
      <c r="R45" s="92"/>
    </row>
    <row r="46" spans="1:18" ht="14.4" customHeight="1" x14ac:dyDescent="0.3">
      <c r="A46" s="59">
        <v>42</v>
      </c>
      <c r="B46" s="61">
        <v>102.4</v>
      </c>
      <c r="C46" s="42"/>
      <c r="D46" s="49">
        <v>92.4</v>
      </c>
      <c r="E46" s="50">
        <f t="shared" si="0"/>
        <v>10</v>
      </c>
      <c r="G46" s="45">
        <v>92.01</v>
      </c>
      <c r="H46" s="46">
        <f t="shared" si="7"/>
        <v>10.39</v>
      </c>
      <c r="J46" s="45">
        <v>93.11</v>
      </c>
      <c r="K46" s="46">
        <f t="shared" si="8"/>
        <v>9.2900000000000063</v>
      </c>
      <c r="M46" s="65">
        <f t="shared" si="3"/>
        <v>92.506666666666675</v>
      </c>
      <c r="N46" s="66">
        <f t="shared" si="4"/>
        <v>9.8933333333333309</v>
      </c>
      <c r="O46" s="67"/>
      <c r="P46" s="81">
        <f t="shared" si="5"/>
        <v>101.84200426666668</v>
      </c>
      <c r="Q46" s="78">
        <f t="shared" si="6"/>
        <v>0.5579957333333283</v>
      </c>
      <c r="R46" s="93"/>
    </row>
    <row r="47" spans="1:18" ht="14.4" customHeight="1" x14ac:dyDescent="0.3">
      <c r="A47" s="59">
        <v>43</v>
      </c>
      <c r="B47" s="61">
        <v>102.6</v>
      </c>
      <c r="C47" s="42"/>
      <c r="D47" s="49">
        <v>92.9</v>
      </c>
      <c r="E47" s="50">
        <f t="shared" si="0"/>
        <v>9.6999999999999886</v>
      </c>
      <c r="G47" s="45">
        <v>92.32</v>
      </c>
      <c r="H47" s="46">
        <f t="shared" si="7"/>
        <v>10.280000000000001</v>
      </c>
      <c r="J47" s="45">
        <v>93.32</v>
      </c>
      <c r="K47" s="46">
        <f t="shared" si="8"/>
        <v>9.2800000000000011</v>
      </c>
      <c r="M47" s="65">
        <f t="shared" si="3"/>
        <v>92.84666666666665</v>
      </c>
      <c r="N47" s="66">
        <f t="shared" si="4"/>
        <v>9.7533333333333445</v>
      </c>
      <c r="O47" s="67"/>
      <c r="P47" s="81">
        <f t="shared" si="5"/>
        <v>102.39225686666664</v>
      </c>
      <c r="Q47" s="79">
        <f t="shared" si="6"/>
        <v>0.20774313333335215</v>
      </c>
      <c r="R47" s="94">
        <v>-0.24</v>
      </c>
    </row>
    <row r="48" spans="1:18" ht="14.4" customHeight="1" x14ac:dyDescent="0.3">
      <c r="A48" s="59">
        <v>44</v>
      </c>
      <c r="B48" s="61">
        <v>102.8</v>
      </c>
      <c r="C48" s="42"/>
      <c r="D48" s="49">
        <v>93.04</v>
      </c>
      <c r="E48" s="50">
        <f t="shared" si="0"/>
        <v>9.7599999999999909</v>
      </c>
      <c r="G48" s="45">
        <v>92.85</v>
      </c>
      <c r="H48" s="46">
        <f t="shared" si="7"/>
        <v>9.9500000000000028</v>
      </c>
      <c r="J48" s="45">
        <v>93.49</v>
      </c>
      <c r="K48" s="46">
        <f t="shared" si="8"/>
        <v>9.3100000000000023</v>
      </c>
      <c r="M48" s="65">
        <f t="shared" si="3"/>
        <v>93.126666666666665</v>
      </c>
      <c r="N48" s="66">
        <f t="shared" si="4"/>
        <v>9.673333333333332</v>
      </c>
      <c r="O48" s="67"/>
      <c r="P48" s="81">
        <f t="shared" si="5"/>
        <v>102.84540606666665</v>
      </c>
      <c r="Q48" s="79">
        <f t="shared" si="6"/>
        <v>-4.5406066666657807E-2</v>
      </c>
      <c r="R48" s="95"/>
    </row>
    <row r="49" spans="1:18" ht="14.4" customHeight="1" x14ac:dyDescent="0.3">
      <c r="A49" s="59">
        <v>45</v>
      </c>
      <c r="B49" s="60">
        <v>103</v>
      </c>
      <c r="C49" s="39"/>
      <c r="D49" s="49">
        <v>92.68</v>
      </c>
      <c r="E49" s="50">
        <f t="shared" si="0"/>
        <v>10.319999999999993</v>
      </c>
      <c r="G49" s="45">
        <v>92.25</v>
      </c>
      <c r="H49" s="46">
        <f t="shared" si="7"/>
        <v>10.75</v>
      </c>
      <c r="J49" s="45">
        <v>93.21</v>
      </c>
      <c r="K49" s="46">
        <f t="shared" si="8"/>
        <v>9.7900000000000063</v>
      </c>
      <c r="M49" s="65">
        <f t="shared" si="3"/>
        <v>92.713333333333324</v>
      </c>
      <c r="N49" s="66">
        <f t="shared" si="4"/>
        <v>10.286666666666676</v>
      </c>
      <c r="O49" s="67"/>
      <c r="P49" s="81">
        <f t="shared" si="5"/>
        <v>102.17647153333333</v>
      </c>
      <c r="Q49" s="79">
        <f t="shared" si="6"/>
        <v>0.8235284666666729</v>
      </c>
      <c r="R49" s="95"/>
    </row>
    <row r="50" spans="1:18" ht="14.4" customHeight="1" x14ac:dyDescent="0.3">
      <c r="A50" s="59">
        <v>46</v>
      </c>
      <c r="B50" s="61">
        <v>103.2</v>
      </c>
      <c r="C50" s="42"/>
      <c r="D50" s="49">
        <v>93.22</v>
      </c>
      <c r="E50" s="50">
        <f t="shared" si="0"/>
        <v>9.980000000000004</v>
      </c>
      <c r="G50" s="45">
        <v>92.97</v>
      </c>
      <c r="H50" s="46">
        <f t="shared" si="7"/>
        <v>10.230000000000004</v>
      </c>
      <c r="J50" s="45">
        <v>93.48</v>
      </c>
      <c r="K50" s="46">
        <f t="shared" si="8"/>
        <v>9.7199999999999989</v>
      </c>
      <c r="M50" s="65">
        <f t="shared" si="3"/>
        <v>93.223333333333343</v>
      </c>
      <c r="N50" s="66">
        <f t="shared" si="4"/>
        <v>9.9766666666666595</v>
      </c>
      <c r="O50" s="67"/>
      <c r="P50" s="81">
        <f t="shared" si="5"/>
        <v>103.00185043333336</v>
      </c>
      <c r="Q50" s="79">
        <f t="shared" si="6"/>
        <v>0.1981495666666433</v>
      </c>
      <c r="R50" s="95"/>
    </row>
    <row r="51" spans="1:18" ht="14.4" customHeight="1" x14ac:dyDescent="0.3">
      <c r="A51" s="59">
        <v>47</v>
      </c>
      <c r="B51" s="61">
        <v>103.4</v>
      </c>
      <c r="C51" s="42"/>
      <c r="D51" s="49">
        <v>93.9</v>
      </c>
      <c r="E51" s="50">
        <f t="shared" si="0"/>
        <v>9.5</v>
      </c>
      <c r="G51" s="45">
        <v>93.11</v>
      </c>
      <c r="H51" s="46">
        <f t="shared" si="7"/>
        <v>10.290000000000006</v>
      </c>
      <c r="J51" s="45">
        <v>93.77</v>
      </c>
      <c r="K51" s="46">
        <f t="shared" si="8"/>
        <v>9.6300000000000097</v>
      </c>
      <c r="M51" s="65">
        <f t="shared" si="3"/>
        <v>93.59333333333332</v>
      </c>
      <c r="N51" s="66">
        <f t="shared" si="4"/>
        <v>9.8066666666666862</v>
      </c>
      <c r="O51" s="67"/>
      <c r="P51" s="81">
        <f t="shared" si="5"/>
        <v>103.60065473333331</v>
      </c>
      <c r="Q51" s="79">
        <f t="shared" si="6"/>
        <v>-0.20065473333330885</v>
      </c>
      <c r="R51" s="95"/>
    </row>
    <row r="52" spans="1:18" ht="14.4" customHeight="1" x14ac:dyDescent="0.3">
      <c r="A52" s="59">
        <v>48</v>
      </c>
      <c r="B52" s="61">
        <v>103.6</v>
      </c>
      <c r="C52" s="42"/>
      <c r="D52" s="49">
        <v>93.92</v>
      </c>
      <c r="E52" s="50">
        <f t="shared" si="0"/>
        <v>9.6799999999999926</v>
      </c>
      <c r="G52" s="45">
        <v>93.52</v>
      </c>
      <c r="H52" s="46">
        <f t="shared" si="7"/>
        <v>10.079999999999998</v>
      </c>
      <c r="J52" s="45">
        <v>93.89</v>
      </c>
      <c r="K52" s="46">
        <f t="shared" si="8"/>
        <v>9.7099999999999937</v>
      </c>
      <c r="M52" s="65">
        <f t="shared" si="3"/>
        <v>93.776666666666657</v>
      </c>
      <c r="N52" s="66">
        <f t="shared" si="4"/>
        <v>9.8233333333333377</v>
      </c>
      <c r="O52" s="67"/>
      <c r="P52" s="81">
        <f t="shared" si="5"/>
        <v>103.89735956666665</v>
      </c>
      <c r="Q52" s="79">
        <f t="shared" si="6"/>
        <v>-0.29735956666665686</v>
      </c>
      <c r="R52" s="95"/>
    </row>
    <row r="53" spans="1:18" ht="14.4" customHeight="1" x14ac:dyDescent="0.3">
      <c r="A53" s="59">
        <v>49</v>
      </c>
      <c r="B53" s="61">
        <v>103.8</v>
      </c>
      <c r="C53" s="42"/>
      <c r="D53" s="49">
        <v>94.01</v>
      </c>
      <c r="E53" s="50">
        <f t="shared" si="0"/>
        <v>9.789999999999992</v>
      </c>
      <c r="G53" s="45">
        <v>93.87</v>
      </c>
      <c r="H53" s="46">
        <f t="shared" si="7"/>
        <v>9.9299999999999926</v>
      </c>
      <c r="J53" s="45">
        <v>94</v>
      </c>
      <c r="K53" s="46">
        <f t="shared" si="8"/>
        <v>9.7999999999999972</v>
      </c>
      <c r="M53" s="65">
        <f t="shared" si="3"/>
        <v>93.96</v>
      </c>
      <c r="N53" s="66">
        <f t="shared" si="4"/>
        <v>9.8400000000000034</v>
      </c>
      <c r="O53" s="67"/>
      <c r="P53" s="81">
        <f t="shared" si="5"/>
        <v>104.19406439999999</v>
      </c>
      <c r="Q53" s="79">
        <f t="shared" si="6"/>
        <v>-0.39406439999999066</v>
      </c>
      <c r="R53" s="95"/>
    </row>
    <row r="54" spans="1:18" ht="14.4" customHeight="1" x14ac:dyDescent="0.3">
      <c r="A54" s="59">
        <v>50</v>
      </c>
      <c r="B54" s="60">
        <v>104</v>
      </c>
      <c r="C54" s="39"/>
      <c r="D54" s="49">
        <v>94.4</v>
      </c>
      <c r="E54" s="50">
        <f t="shared" si="0"/>
        <v>9.5999999999999943</v>
      </c>
      <c r="G54" s="45">
        <v>94.01</v>
      </c>
      <c r="H54" s="46">
        <f t="shared" si="7"/>
        <v>9.9899999999999949</v>
      </c>
      <c r="J54" s="45">
        <v>94.25</v>
      </c>
      <c r="K54" s="46">
        <f t="shared" si="8"/>
        <v>9.75</v>
      </c>
      <c r="M54" s="65">
        <f t="shared" si="3"/>
        <v>94.220000000000013</v>
      </c>
      <c r="N54" s="66">
        <f t="shared" si="4"/>
        <v>9.7799999999999869</v>
      </c>
      <c r="O54" s="67"/>
      <c r="P54" s="81">
        <f t="shared" si="5"/>
        <v>104.61484580000003</v>
      </c>
      <c r="Q54" s="79">
        <f t="shared" si="6"/>
        <v>-0.61484580000002609</v>
      </c>
      <c r="R54" s="95"/>
    </row>
    <row r="55" spans="1:18" ht="14.4" customHeight="1" x14ac:dyDescent="0.3">
      <c r="A55" s="59">
        <v>51</v>
      </c>
      <c r="B55" s="61">
        <v>104.2</v>
      </c>
      <c r="C55" s="42"/>
      <c r="D55" s="49">
        <v>94.6</v>
      </c>
      <c r="E55" s="50">
        <f t="shared" si="0"/>
        <v>9.6000000000000085</v>
      </c>
      <c r="G55" s="45">
        <v>94.13</v>
      </c>
      <c r="H55" s="46">
        <f t="shared" si="7"/>
        <v>10.070000000000007</v>
      </c>
      <c r="J55" s="45">
        <v>94.56</v>
      </c>
      <c r="K55" s="46">
        <f t="shared" si="8"/>
        <v>9.64</v>
      </c>
      <c r="M55" s="65">
        <f t="shared" si="3"/>
        <v>94.429999999999993</v>
      </c>
      <c r="N55" s="66">
        <f t="shared" si="4"/>
        <v>9.7700000000000102</v>
      </c>
      <c r="O55" s="67"/>
      <c r="P55" s="81">
        <f t="shared" si="5"/>
        <v>104.95470769999999</v>
      </c>
      <c r="Q55" s="79">
        <f t="shared" si="6"/>
        <v>-0.75470769999998311</v>
      </c>
      <c r="R55" s="95"/>
    </row>
    <row r="56" spans="1:18" ht="14.4" customHeight="1" x14ac:dyDescent="0.3">
      <c r="A56" s="59">
        <v>52</v>
      </c>
      <c r="B56" s="61">
        <v>104.4</v>
      </c>
      <c r="C56" s="42"/>
      <c r="D56" s="49">
        <v>94.46</v>
      </c>
      <c r="E56" s="50">
        <f t="shared" si="0"/>
        <v>9.9400000000000119</v>
      </c>
      <c r="G56" s="45">
        <v>94.01</v>
      </c>
      <c r="H56" s="46">
        <f t="shared" si="7"/>
        <v>10.39</v>
      </c>
      <c r="J56" s="45">
        <v>94.35</v>
      </c>
      <c r="K56" s="46">
        <f t="shared" si="8"/>
        <v>10.050000000000011</v>
      </c>
      <c r="M56" s="65">
        <f t="shared" si="3"/>
        <v>94.273333333333326</v>
      </c>
      <c r="N56" s="66">
        <f t="shared" si="4"/>
        <v>10.126666666666679</v>
      </c>
      <c r="O56" s="67"/>
      <c r="P56" s="81">
        <f t="shared" si="5"/>
        <v>104.70115993333333</v>
      </c>
      <c r="Q56" s="79">
        <f t="shared" si="6"/>
        <v>-0.30115993333332369</v>
      </c>
      <c r="R56" s="95"/>
    </row>
    <row r="57" spans="1:18" ht="14.4" customHeight="1" x14ac:dyDescent="0.3">
      <c r="A57" s="59">
        <v>53</v>
      </c>
      <c r="B57" s="61">
        <v>104.6</v>
      </c>
      <c r="C57" s="42"/>
      <c r="D57" s="49">
        <v>94.5</v>
      </c>
      <c r="E57" s="50">
        <f t="shared" si="0"/>
        <v>10.099999999999994</v>
      </c>
      <c r="G57" s="45">
        <v>94.49</v>
      </c>
      <c r="H57" s="46">
        <f t="shared" si="7"/>
        <v>10.11</v>
      </c>
      <c r="J57" s="45">
        <v>94.67</v>
      </c>
      <c r="K57" s="46">
        <f t="shared" si="8"/>
        <v>9.9299999999999926</v>
      </c>
      <c r="M57" s="65">
        <f t="shared" si="3"/>
        <v>94.553333333333342</v>
      </c>
      <c r="N57" s="66">
        <f t="shared" si="4"/>
        <v>10.046666666666653</v>
      </c>
      <c r="O57" s="67"/>
      <c r="P57" s="81">
        <f t="shared" si="5"/>
        <v>105.15430913333334</v>
      </c>
      <c r="Q57" s="79">
        <f t="shared" si="6"/>
        <v>-0.55430913333334786</v>
      </c>
      <c r="R57" s="95"/>
    </row>
    <row r="58" spans="1:18" ht="14.4" customHeight="1" x14ac:dyDescent="0.3">
      <c r="A58" s="59">
        <v>54</v>
      </c>
      <c r="B58" s="61">
        <v>104.8</v>
      </c>
      <c r="C58" s="42"/>
      <c r="D58" s="49">
        <v>94.7</v>
      </c>
      <c r="E58" s="50">
        <f t="shared" si="0"/>
        <v>10.099999999999994</v>
      </c>
      <c r="G58" s="45">
        <v>94.67</v>
      </c>
      <c r="H58" s="46">
        <f t="shared" si="7"/>
        <v>10.129999999999995</v>
      </c>
      <c r="J58" s="45">
        <v>94.83</v>
      </c>
      <c r="K58" s="46">
        <f t="shared" si="8"/>
        <v>9.9699999999999989</v>
      </c>
      <c r="M58" s="65">
        <f t="shared" si="3"/>
        <v>94.733333333333334</v>
      </c>
      <c r="N58" s="66">
        <f t="shared" si="4"/>
        <v>10.066666666666663</v>
      </c>
      <c r="O58" s="67"/>
      <c r="P58" s="81">
        <f t="shared" si="5"/>
        <v>105.44561933333334</v>
      </c>
      <c r="Q58" s="79">
        <f t="shared" si="6"/>
        <v>-0.64561933333334309</v>
      </c>
      <c r="R58" s="95"/>
    </row>
    <row r="59" spans="1:18" ht="14.4" customHeight="1" x14ac:dyDescent="0.3">
      <c r="A59" s="59">
        <v>55</v>
      </c>
      <c r="B59" s="60">
        <v>105</v>
      </c>
      <c r="C59" s="39"/>
      <c r="D59" s="49">
        <v>94.69</v>
      </c>
      <c r="E59" s="50">
        <f t="shared" si="0"/>
        <v>10.310000000000002</v>
      </c>
      <c r="G59" s="45">
        <v>94.1</v>
      </c>
      <c r="H59" s="46">
        <f t="shared" si="7"/>
        <v>10.900000000000006</v>
      </c>
      <c r="J59" s="45">
        <v>94.6</v>
      </c>
      <c r="K59" s="46">
        <f t="shared" si="8"/>
        <v>10.400000000000006</v>
      </c>
      <c r="M59" s="65">
        <f t="shared" si="3"/>
        <v>94.463333333333324</v>
      </c>
      <c r="N59" s="66">
        <f t="shared" si="4"/>
        <v>10.536666666666676</v>
      </c>
      <c r="O59" s="67"/>
      <c r="P59" s="81">
        <f t="shared" si="5"/>
        <v>105.00865403333331</v>
      </c>
      <c r="Q59" s="79">
        <f t="shared" si="6"/>
        <v>-8.6540333333147146E-3</v>
      </c>
      <c r="R59" s="95"/>
    </row>
    <row r="60" spans="1:18" ht="14.4" customHeight="1" x14ac:dyDescent="0.3">
      <c r="A60" s="59">
        <v>56</v>
      </c>
      <c r="B60" s="61">
        <v>105.2</v>
      </c>
      <c r="C60" s="42"/>
      <c r="D60" s="49">
        <v>94.89</v>
      </c>
      <c r="E60" s="50">
        <f t="shared" si="0"/>
        <v>10.310000000000002</v>
      </c>
      <c r="G60" s="45">
        <v>94.92</v>
      </c>
      <c r="H60" s="46">
        <f t="shared" si="7"/>
        <v>10.280000000000001</v>
      </c>
      <c r="J60" s="45">
        <v>94.91</v>
      </c>
      <c r="K60" s="46">
        <f t="shared" si="8"/>
        <v>10.290000000000006</v>
      </c>
      <c r="M60" s="65">
        <f t="shared" si="3"/>
        <v>94.90666666666668</v>
      </c>
      <c r="N60" s="66">
        <f t="shared" si="4"/>
        <v>10.293333333333322</v>
      </c>
      <c r="O60" s="67"/>
      <c r="P60" s="81">
        <f t="shared" si="5"/>
        <v>105.72614026666669</v>
      </c>
      <c r="Q60" s="79">
        <f t="shared" si="6"/>
        <v>-0.52614026666668678</v>
      </c>
      <c r="R60" s="95"/>
    </row>
    <row r="61" spans="1:18" ht="14.4" customHeight="1" x14ac:dyDescent="0.3">
      <c r="A61" s="59">
        <v>57</v>
      </c>
      <c r="B61" s="61">
        <v>105.4</v>
      </c>
      <c r="C61" s="42"/>
      <c r="D61" s="49">
        <v>94.8</v>
      </c>
      <c r="E61" s="50">
        <f t="shared" si="0"/>
        <v>10.600000000000009</v>
      </c>
      <c r="G61" s="45">
        <v>94.99</v>
      </c>
      <c r="H61" s="46">
        <f t="shared" si="7"/>
        <v>10.410000000000011</v>
      </c>
      <c r="J61" s="45">
        <v>95.11</v>
      </c>
      <c r="K61" s="46">
        <f t="shared" si="8"/>
        <v>10.290000000000006</v>
      </c>
      <c r="M61" s="65">
        <f t="shared" si="3"/>
        <v>94.966666666666654</v>
      </c>
      <c r="N61" s="66">
        <f t="shared" si="4"/>
        <v>10.433333333333351</v>
      </c>
      <c r="O61" s="67"/>
      <c r="P61" s="81">
        <f t="shared" si="5"/>
        <v>105.82324366666664</v>
      </c>
      <c r="Q61" s="79">
        <f t="shared" si="6"/>
        <v>-0.42324366666663593</v>
      </c>
      <c r="R61" s="96"/>
    </row>
    <row r="62" spans="1:18" x14ac:dyDescent="0.3">
      <c r="A62" s="59">
        <v>58</v>
      </c>
      <c r="B62" s="61">
        <v>105.6</v>
      </c>
      <c r="C62" s="42"/>
      <c r="D62" s="49">
        <v>94.55</v>
      </c>
      <c r="E62" s="50">
        <f t="shared" si="0"/>
        <v>11.049999999999997</v>
      </c>
      <c r="G62" s="45">
        <v>94.43</v>
      </c>
      <c r="H62" s="46">
        <f t="shared" si="7"/>
        <v>11.169999999999987</v>
      </c>
      <c r="J62" s="45">
        <v>95.61</v>
      </c>
      <c r="K62" s="46">
        <f t="shared" si="8"/>
        <v>9.9899999999999949</v>
      </c>
      <c r="M62" s="65">
        <f t="shared" si="3"/>
        <v>94.863333333333344</v>
      </c>
      <c r="N62" s="66">
        <f t="shared" si="4"/>
        <v>10.73666666666665</v>
      </c>
      <c r="O62" s="67"/>
      <c r="P62" s="81">
        <f t="shared" si="5"/>
        <v>105.65601003333335</v>
      </c>
      <c r="Q62" s="80">
        <f t="shared" si="6"/>
        <v>-5.6010033333350862E-2</v>
      </c>
      <c r="R62" s="86">
        <v>-0.13</v>
      </c>
    </row>
    <row r="63" spans="1:18" x14ac:dyDescent="0.3">
      <c r="A63" s="59">
        <v>59</v>
      </c>
      <c r="B63" s="61">
        <v>105.8</v>
      </c>
      <c r="C63" s="42"/>
      <c r="D63" s="49">
        <v>94.75</v>
      </c>
      <c r="E63" s="50">
        <f t="shared" si="0"/>
        <v>11.049999999999997</v>
      </c>
      <c r="G63" s="45">
        <v>94.56</v>
      </c>
      <c r="H63" s="46">
        <f t="shared" si="7"/>
        <v>11.239999999999995</v>
      </c>
      <c r="J63" s="45">
        <v>95.41</v>
      </c>
      <c r="K63" s="46">
        <f t="shared" si="8"/>
        <v>10.39</v>
      </c>
      <c r="M63" s="65">
        <f t="shared" si="3"/>
        <v>94.90666666666668</v>
      </c>
      <c r="N63" s="66">
        <f t="shared" si="4"/>
        <v>10.893333333333317</v>
      </c>
      <c r="O63" s="67"/>
      <c r="P63" s="81">
        <f t="shared" si="5"/>
        <v>105.72614026666669</v>
      </c>
      <c r="Q63" s="80">
        <f t="shared" si="6"/>
        <v>7.3859733333307531E-2</v>
      </c>
      <c r="R63" s="86"/>
    </row>
    <row r="64" spans="1:18" x14ac:dyDescent="0.3">
      <c r="A64" s="59">
        <v>60</v>
      </c>
      <c r="B64" s="60">
        <v>106</v>
      </c>
      <c r="C64" s="39"/>
      <c r="D64" s="49">
        <v>94.93</v>
      </c>
      <c r="E64" s="50">
        <f t="shared" si="0"/>
        <v>11.069999999999993</v>
      </c>
      <c r="G64" s="45">
        <v>95</v>
      </c>
      <c r="H64" s="46">
        <f t="shared" si="7"/>
        <v>11</v>
      </c>
      <c r="J64" s="45">
        <v>95.72</v>
      </c>
      <c r="K64" s="46">
        <f t="shared" si="8"/>
        <v>10.280000000000001</v>
      </c>
      <c r="M64" s="65">
        <f t="shared" si="3"/>
        <v>95.216666666666654</v>
      </c>
      <c r="N64" s="66">
        <f t="shared" si="4"/>
        <v>10.783333333333346</v>
      </c>
      <c r="O64" s="67"/>
      <c r="P64" s="81">
        <f t="shared" si="5"/>
        <v>106.22784116666664</v>
      </c>
      <c r="Q64" s="80">
        <f t="shared" si="6"/>
        <v>-0.22784116666663579</v>
      </c>
      <c r="R64" s="86"/>
    </row>
    <row r="65" spans="1:18" x14ac:dyDescent="0.3">
      <c r="A65" s="59">
        <v>61</v>
      </c>
      <c r="B65" s="61">
        <v>106.2</v>
      </c>
      <c r="C65" s="42"/>
      <c r="D65" s="49">
        <v>95.01</v>
      </c>
      <c r="E65" s="50">
        <f t="shared" si="0"/>
        <v>11.189999999999998</v>
      </c>
      <c r="G65" s="45">
        <v>95.14</v>
      </c>
      <c r="H65" s="46">
        <f t="shared" si="7"/>
        <v>11.060000000000002</v>
      </c>
      <c r="J65" s="45">
        <v>95.87</v>
      </c>
      <c r="K65" s="46">
        <f t="shared" si="8"/>
        <v>10.329999999999998</v>
      </c>
      <c r="M65" s="65">
        <f t="shared" si="3"/>
        <v>95.339999999999989</v>
      </c>
      <c r="N65" s="66">
        <f t="shared" si="4"/>
        <v>10.860000000000014</v>
      </c>
      <c r="O65" s="67"/>
      <c r="P65" s="81">
        <f t="shared" si="5"/>
        <v>106.42744259999999</v>
      </c>
      <c r="Q65" s="80">
        <f t="shared" si="6"/>
        <v>-0.22744259999998917</v>
      </c>
      <c r="R65" s="86"/>
    </row>
    <row r="66" spans="1:18" x14ac:dyDescent="0.3">
      <c r="A66" s="59">
        <v>62</v>
      </c>
      <c r="B66" s="61">
        <v>106.4</v>
      </c>
      <c r="C66" s="42"/>
      <c r="D66" s="49">
        <v>95.2</v>
      </c>
      <c r="E66" s="50">
        <f t="shared" si="0"/>
        <v>11.200000000000003</v>
      </c>
      <c r="G66" s="45">
        <v>95.29</v>
      </c>
      <c r="H66" s="46">
        <f t="shared" si="7"/>
        <v>11.11</v>
      </c>
      <c r="J66" s="45">
        <v>95.9</v>
      </c>
      <c r="K66" s="46">
        <f t="shared" si="8"/>
        <v>10.5</v>
      </c>
      <c r="M66" s="65">
        <f t="shared" si="3"/>
        <v>95.463333333333324</v>
      </c>
      <c r="N66" s="66">
        <f t="shared" si="4"/>
        <v>10.936666666666682</v>
      </c>
      <c r="O66" s="67"/>
      <c r="P66" s="81">
        <f t="shared" si="5"/>
        <v>106.62704403333332</v>
      </c>
      <c r="Q66" s="80">
        <f t="shared" si="6"/>
        <v>-0.22704403333331413</v>
      </c>
      <c r="R66" s="86"/>
    </row>
    <row r="67" spans="1:18" x14ac:dyDescent="0.3">
      <c r="A67" s="59">
        <v>63</v>
      </c>
      <c r="B67" s="61">
        <v>106.6</v>
      </c>
      <c r="C67" s="42"/>
      <c r="D67" s="49">
        <v>94.97</v>
      </c>
      <c r="E67" s="50">
        <f t="shared" si="0"/>
        <v>11.629999999999995</v>
      </c>
      <c r="G67" s="45">
        <v>95.31</v>
      </c>
      <c r="H67" s="46">
        <f t="shared" si="7"/>
        <v>11.289999999999992</v>
      </c>
      <c r="J67" s="45">
        <v>96.14</v>
      </c>
      <c r="K67" s="46">
        <f t="shared" si="8"/>
        <v>10.459999999999994</v>
      </c>
      <c r="M67" s="65">
        <f t="shared" si="3"/>
        <v>95.473333333333343</v>
      </c>
      <c r="N67" s="66">
        <f t="shared" si="4"/>
        <v>11.126666666666651</v>
      </c>
      <c r="O67" s="67"/>
      <c r="P67" s="81">
        <f t="shared" si="5"/>
        <v>106.64322793333334</v>
      </c>
      <c r="Q67" s="80">
        <f t="shared" si="6"/>
        <v>-4.3227933333341184E-2</v>
      </c>
      <c r="R67" s="86"/>
    </row>
    <row r="68" spans="1:18" x14ac:dyDescent="0.3">
      <c r="A68" s="59">
        <v>64</v>
      </c>
      <c r="B68" s="61">
        <v>106.8</v>
      </c>
      <c r="C68" s="42"/>
      <c r="D68" s="49">
        <v>95.12</v>
      </c>
      <c r="E68" s="50">
        <f t="shared" ref="E68:E74" si="9">B68-D68</f>
        <v>11.679999999999993</v>
      </c>
      <c r="G68" s="45">
        <v>95</v>
      </c>
      <c r="H68" s="46">
        <f t="shared" ref="H68:H99" si="10">B68-G68</f>
        <v>11.799999999999997</v>
      </c>
      <c r="J68" s="45">
        <v>96.35</v>
      </c>
      <c r="K68" s="46">
        <f t="shared" ref="K68:K99" si="11">B68-J68</f>
        <v>10.450000000000003</v>
      </c>
      <c r="M68" s="65">
        <f t="shared" si="3"/>
        <v>95.490000000000009</v>
      </c>
      <c r="N68" s="66">
        <f t="shared" si="4"/>
        <v>11.309999999999988</v>
      </c>
      <c r="O68" s="67"/>
      <c r="P68" s="81">
        <f t="shared" si="5"/>
        <v>106.6702011</v>
      </c>
      <c r="Q68" s="80">
        <f t="shared" si="6"/>
        <v>0.12979889999999727</v>
      </c>
      <c r="R68" s="86"/>
    </row>
    <row r="69" spans="1:18" x14ac:dyDescent="0.3">
      <c r="A69" s="59">
        <v>65</v>
      </c>
      <c r="B69" s="60">
        <v>107</v>
      </c>
      <c r="C69" s="39"/>
      <c r="D69" s="49">
        <v>95.4</v>
      </c>
      <c r="E69" s="50">
        <f t="shared" si="9"/>
        <v>11.599999999999994</v>
      </c>
      <c r="G69" s="45">
        <v>95.7</v>
      </c>
      <c r="H69" s="46">
        <f t="shared" si="10"/>
        <v>11.299999999999997</v>
      </c>
      <c r="J69" s="45">
        <v>95.1</v>
      </c>
      <c r="K69" s="46">
        <f t="shared" si="11"/>
        <v>11.900000000000006</v>
      </c>
      <c r="M69" s="65">
        <f t="shared" ref="M69:M74" si="12">(D69+G69+J69)/3</f>
        <v>95.40000000000002</v>
      </c>
      <c r="N69" s="66">
        <f t="shared" ref="N69:N74" si="13">B69-M69</f>
        <v>11.59999999999998</v>
      </c>
      <c r="O69" s="67"/>
      <c r="P69" s="81">
        <f t="shared" ref="P69:P74" si="14">1.61839*M69 - 47.86986</f>
        <v>106.52454600000003</v>
      </c>
      <c r="Q69" s="80">
        <f t="shared" ref="Q69:Q74" si="15">B69-P69</f>
        <v>0.47545399999997073</v>
      </c>
      <c r="R69" s="86"/>
    </row>
    <row r="70" spans="1:18" x14ac:dyDescent="0.3">
      <c r="A70" s="59">
        <v>66</v>
      </c>
      <c r="B70" s="61">
        <v>107.2</v>
      </c>
      <c r="C70" s="42"/>
      <c r="D70" s="49">
        <v>95.53</v>
      </c>
      <c r="E70" s="50">
        <f t="shared" si="9"/>
        <v>11.670000000000002</v>
      </c>
      <c r="G70" s="45">
        <v>97.82</v>
      </c>
      <c r="H70" s="46">
        <f t="shared" si="10"/>
        <v>9.3800000000000097</v>
      </c>
      <c r="J70" s="45">
        <v>95.63</v>
      </c>
      <c r="K70" s="46">
        <f t="shared" si="11"/>
        <v>11.570000000000007</v>
      </c>
      <c r="M70" s="65">
        <f t="shared" si="12"/>
        <v>96.326666666666668</v>
      </c>
      <c r="N70" s="66">
        <f t="shared" si="13"/>
        <v>10.873333333333335</v>
      </c>
      <c r="O70" s="67"/>
      <c r="P70" s="81">
        <f t="shared" si="14"/>
        <v>108.02425406666667</v>
      </c>
      <c r="Q70" s="80">
        <f t="shared" si="15"/>
        <v>-0.82425406666666845</v>
      </c>
      <c r="R70" s="86"/>
    </row>
    <row r="71" spans="1:18" x14ac:dyDescent="0.3">
      <c r="A71" s="59">
        <v>67</v>
      </c>
      <c r="B71" s="61">
        <v>107.4</v>
      </c>
      <c r="C71" s="42"/>
      <c r="D71" s="49">
        <v>95.9</v>
      </c>
      <c r="E71" s="50">
        <f t="shared" si="9"/>
        <v>11.5</v>
      </c>
      <c r="G71" s="45">
        <v>95.88</v>
      </c>
      <c r="H71" s="46">
        <f t="shared" si="10"/>
        <v>11.52000000000001</v>
      </c>
      <c r="J71" s="45">
        <v>95.9</v>
      </c>
      <c r="K71" s="46">
        <f t="shared" si="11"/>
        <v>11.5</v>
      </c>
      <c r="M71" s="65">
        <f t="shared" si="12"/>
        <v>95.893333333333331</v>
      </c>
      <c r="N71" s="66">
        <f t="shared" si="13"/>
        <v>11.506666666666675</v>
      </c>
      <c r="O71" s="67"/>
      <c r="P71" s="81">
        <f t="shared" si="14"/>
        <v>107.32295173333331</v>
      </c>
      <c r="Q71" s="80">
        <f t="shared" si="15"/>
        <v>7.7048266666693621E-2</v>
      </c>
      <c r="R71" s="86"/>
    </row>
    <row r="72" spans="1:18" x14ac:dyDescent="0.3">
      <c r="A72" s="59">
        <v>68</v>
      </c>
      <c r="B72" s="61">
        <v>107.6</v>
      </c>
      <c r="C72" s="42"/>
      <c r="D72" s="49">
        <v>96.12</v>
      </c>
      <c r="E72" s="50">
        <f t="shared" si="9"/>
        <v>11.47999999999999</v>
      </c>
      <c r="G72" s="45">
        <v>96.01</v>
      </c>
      <c r="H72" s="46">
        <f t="shared" si="10"/>
        <v>11.589999999999989</v>
      </c>
      <c r="J72" s="45">
        <v>96.34</v>
      </c>
      <c r="K72" s="46">
        <f t="shared" si="11"/>
        <v>11.259999999999991</v>
      </c>
      <c r="M72" s="65">
        <f t="shared" si="12"/>
        <v>96.15666666666668</v>
      </c>
      <c r="N72" s="66">
        <f t="shared" si="13"/>
        <v>11.443333333333314</v>
      </c>
      <c r="O72" s="67"/>
      <c r="P72" s="81">
        <f t="shared" si="14"/>
        <v>107.74912776666669</v>
      </c>
      <c r="Q72" s="80">
        <f t="shared" si="15"/>
        <v>-0.14912776666669458</v>
      </c>
      <c r="R72" s="86"/>
    </row>
    <row r="73" spans="1:18" x14ac:dyDescent="0.3">
      <c r="A73" s="59">
        <v>69</v>
      </c>
      <c r="B73" s="61">
        <v>107.8</v>
      </c>
      <c r="C73" s="42"/>
      <c r="D73" s="49">
        <v>95.84</v>
      </c>
      <c r="E73" s="50">
        <f t="shared" si="9"/>
        <v>11.959999999999994</v>
      </c>
      <c r="G73" s="45">
        <v>96.63</v>
      </c>
      <c r="H73" s="46">
        <f t="shared" si="10"/>
        <v>11.170000000000002</v>
      </c>
      <c r="J73" s="45">
        <v>96.89</v>
      </c>
      <c r="K73" s="46">
        <f t="shared" si="11"/>
        <v>10.909999999999997</v>
      </c>
      <c r="M73" s="65">
        <f t="shared" si="12"/>
        <v>96.453333333333333</v>
      </c>
      <c r="N73" s="66">
        <f t="shared" si="13"/>
        <v>11.346666666666664</v>
      </c>
      <c r="O73" s="67"/>
      <c r="P73" s="81">
        <f t="shared" si="14"/>
        <v>108.22925013333334</v>
      </c>
      <c r="Q73" s="80">
        <f t="shared" si="15"/>
        <v>-0.4292501333333405</v>
      </c>
      <c r="R73" s="86"/>
    </row>
    <row r="74" spans="1:18" ht="15" thickBot="1" x14ac:dyDescent="0.35">
      <c r="A74" s="63">
        <v>70</v>
      </c>
      <c r="B74" s="64">
        <v>108</v>
      </c>
      <c r="C74" s="39"/>
      <c r="D74" s="53">
        <v>95.47</v>
      </c>
      <c r="E74" s="54">
        <f t="shared" si="9"/>
        <v>12.530000000000001</v>
      </c>
      <c r="G74" s="47">
        <v>96.91</v>
      </c>
      <c r="H74" s="48">
        <f t="shared" si="10"/>
        <v>11.090000000000003</v>
      </c>
      <c r="J74" s="47">
        <v>97.13</v>
      </c>
      <c r="K74" s="48">
        <f t="shared" si="11"/>
        <v>10.870000000000005</v>
      </c>
      <c r="M74" s="65">
        <f t="shared" si="12"/>
        <v>96.50333333333333</v>
      </c>
      <c r="N74" s="66">
        <f t="shared" si="13"/>
        <v>11.49666666666667</v>
      </c>
      <c r="O74" s="67"/>
      <c r="P74" s="82">
        <f t="shared" si="14"/>
        <v>108.31016963333333</v>
      </c>
      <c r="Q74" s="83">
        <f t="shared" si="15"/>
        <v>-0.31016963333333081</v>
      </c>
      <c r="R74" s="87"/>
    </row>
    <row r="75" spans="1:18" x14ac:dyDescent="0.3">
      <c r="B75" s="39"/>
      <c r="C75" s="39"/>
      <c r="D75" s="10"/>
      <c r="E75" s="11"/>
      <c r="G75" s="26"/>
      <c r="H75" s="25"/>
      <c r="J75" s="26"/>
      <c r="K75" s="25"/>
    </row>
    <row r="76" spans="1:18" ht="18" x14ac:dyDescent="0.35">
      <c r="D76" s="97" t="s">
        <v>19</v>
      </c>
      <c r="E76" s="97"/>
      <c r="G76" s="99" t="s">
        <v>20</v>
      </c>
      <c r="H76" s="99"/>
      <c r="J76" s="99" t="s">
        <v>21</v>
      </c>
      <c r="K76" s="99"/>
      <c r="M76" s="97" t="s">
        <v>18</v>
      </c>
      <c r="N76" s="97"/>
    </row>
    <row r="78" spans="1:18" x14ac:dyDescent="0.3">
      <c r="D78" s="98"/>
      <c r="E78" s="98"/>
    </row>
  </sheetData>
  <mergeCells count="15">
    <mergeCell ref="M1:N1"/>
    <mergeCell ref="M76:N76"/>
    <mergeCell ref="J76:K76"/>
    <mergeCell ref="G76:H76"/>
    <mergeCell ref="D1:E1"/>
    <mergeCell ref="G1:H1"/>
    <mergeCell ref="J1:K1"/>
    <mergeCell ref="D76:E76"/>
    <mergeCell ref="D78:E78"/>
    <mergeCell ref="R4:R17"/>
    <mergeCell ref="R18:R37"/>
    <mergeCell ref="R62:R74"/>
    <mergeCell ref="P1:R1"/>
    <mergeCell ref="R38:R46"/>
    <mergeCell ref="R47:R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9D9D-81CF-4A36-A1D5-A0EF35A00A5B}">
  <dimension ref="A1:X78"/>
  <sheetViews>
    <sheetView topLeftCell="A43" zoomScale="70" zoomScaleNormal="70" workbookViewId="0">
      <selection activeCell="A74" sqref="A74"/>
    </sheetView>
  </sheetViews>
  <sheetFormatPr defaultRowHeight="14.4" x14ac:dyDescent="0.3"/>
  <cols>
    <col min="1" max="1" width="5.88671875" style="55" bestFit="1" customWidth="1"/>
    <col min="2" max="2" width="23.5546875" style="2" customWidth="1"/>
    <col min="3" max="3" width="8.33203125" style="2" customWidth="1"/>
    <col min="4" max="4" width="19.33203125" style="4" customWidth="1"/>
    <col min="5" max="5" width="16.21875" bestFit="1" customWidth="1"/>
    <col min="6" max="7" width="17.88671875" customWidth="1"/>
    <col min="8" max="8" width="10.21875" customWidth="1"/>
    <col min="9" max="9" width="16.77734375" bestFit="1" customWidth="1"/>
    <col min="10" max="10" width="16.21875" bestFit="1" customWidth="1"/>
    <col min="11" max="12" width="17.88671875" customWidth="1"/>
    <col min="14" max="14" width="16.77734375" bestFit="1" customWidth="1"/>
    <col min="15" max="15" width="16.21875" bestFit="1" customWidth="1"/>
    <col min="16" max="17" width="17.88671875" customWidth="1"/>
    <col min="18" max="18" width="7.44140625" customWidth="1"/>
    <col min="19" max="19" width="19.44140625" customWidth="1"/>
    <col min="20" max="20" width="17.88671875" customWidth="1"/>
    <col min="21" max="21" width="6.77734375" customWidth="1"/>
    <col min="22" max="22" width="16.21875" bestFit="1" customWidth="1"/>
    <col min="23" max="24" width="17.88671875" customWidth="1"/>
  </cols>
  <sheetData>
    <row r="1" spans="1:24" ht="15.6" x14ac:dyDescent="0.3">
      <c r="A1" s="57"/>
      <c r="B1" s="73" t="s">
        <v>16</v>
      </c>
      <c r="D1" s="74" t="s">
        <v>13</v>
      </c>
      <c r="E1" s="88" t="s">
        <v>23</v>
      </c>
      <c r="F1" s="89"/>
      <c r="G1" s="90"/>
      <c r="I1" s="74" t="s">
        <v>14</v>
      </c>
      <c r="J1" s="88" t="s">
        <v>23</v>
      </c>
      <c r="K1" s="89"/>
      <c r="L1" s="90"/>
      <c r="N1" s="74" t="s">
        <v>15</v>
      </c>
      <c r="O1" s="88" t="s">
        <v>23</v>
      </c>
      <c r="P1" s="89"/>
      <c r="Q1" s="90"/>
      <c r="S1" s="88" t="s">
        <v>17</v>
      </c>
      <c r="T1" s="90"/>
      <c r="U1" s="68"/>
      <c r="V1" s="88" t="s">
        <v>23</v>
      </c>
      <c r="W1" s="89"/>
      <c r="X1" s="90"/>
    </row>
    <row r="2" spans="1:24" ht="46.8" x14ac:dyDescent="0.3">
      <c r="A2" s="72" t="s">
        <v>7</v>
      </c>
      <c r="B2" s="69" t="s">
        <v>2</v>
      </c>
      <c r="C2" s="56"/>
      <c r="D2" s="71" t="s">
        <v>6</v>
      </c>
      <c r="E2" s="70" t="s">
        <v>10</v>
      </c>
      <c r="F2" s="75" t="s">
        <v>11</v>
      </c>
      <c r="G2" s="69" t="s">
        <v>22</v>
      </c>
      <c r="H2" s="5"/>
      <c r="I2" s="70" t="s">
        <v>12</v>
      </c>
      <c r="J2" s="70" t="s">
        <v>10</v>
      </c>
      <c r="K2" s="75" t="s">
        <v>11</v>
      </c>
      <c r="L2" s="69" t="s">
        <v>22</v>
      </c>
      <c r="M2" s="5"/>
      <c r="N2" s="70" t="s">
        <v>12</v>
      </c>
      <c r="O2" s="70" t="s">
        <v>10</v>
      </c>
      <c r="P2" s="75" t="s">
        <v>11</v>
      </c>
      <c r="Q2" s="69" t="s">
        <v>22</v>
      </c>
      <c r="R2" s="5"/>
      <c r="S2" s="70" t="s">
        <v>12</v>
      </c>
      <c r="T2" s="69" t="s">
        <v>4</v>
      </c>
      <c r="U2" s="41"/>
      <c r="V2" s="70" t="s">
        <v>10</v>
      </c>
      <c r="W2" s="75" t="s">
        <v>11</v>
      </c>
      <c r="X2" s="69" t="s">
        <v>22</v>
      </c>
    </row>
    <row r="3" spans="1:24" x14ac:dyDescent="0.3">
      <c r="A3" s="58"/>
      <c r="B3" s="44" t="s">
        <v>1</v>
      </c>
      <c r="C3" s="7"/>
      <c r="D3" s="43" t="s">
        <v>1</v>
      </c>
      <c r="E3" s="43" t="s">
        <v>1</v>
      </c>
      <c r="F3" s="19" t="s">
        <v>1</v>
      </c>
      <c r="G3" s="44" t="s">
        <v>1</v>
      </c>
      <c r="I3" s="43" t="s">
        <v>1</v>
      </c>
      <c r="J3" s="43" t="s">
        <v>1</v>
      </c>
      <c r="K3" s="19" t="s">
        <v>1</v>
      </c>
      <c r="L3" s="44" t="s">
        <v>1</v>
      </c>
      <c r="N3" s="43" t="s">
        <v>1</v>
      </c>
      <c r="O3" s="43" t="s">
        <v>1</v>
      </c>
      <c r="P3" s="19" t="s">
        <v>1</v>
      </c>
      <c r="Q3" s="44" t="s">
        <v>1</v>
      </c>
      <c r="S3" s="43" t="s">
        <v>1</v>
      </c>
      <c r="T3" s="44" t="s">
        <v>1</v>
      </c>
      <c r="U3" s="7"/>
      <c r="V3" s="43" t="s">
        <v>1</v>
      </c>
      <c r="W3" s="19" t="s">
        <v>1</v>
      </c>
      <c r="X3" s="44" t="s">
        <v>1</v>
      </c>
    </row>
    <row r="4" spans="1:24" x14ac:dyDescent="0.3">
      <c r="A4" s="59">
        <v>0</v>
      </c>
      <c r="B4" s="60">
        <v>94</v>
      </c>
      <c r="C4" s="39"/>
      <c r="D4" s="49">
        <v>89.01</v>
      </c>
      <c r="E4" s="81">
        <f>1.61839*D4 - 47.86986</f>
        <v>96.183033900000012</v>
      </c>
      <c r="F4" s="76">
        <f>B4-E4</f>
        <v>-2.1830339000000123</v>
      </c>
      <c r="G4" s="84">
        <v>-0.71</v>
      </c>
      <c r="I4" s="45">
        <v>88.01</v>
      </c>
      <c r="J4" s="81">
        <f>1.61839*I4 - 47.86986</f>
        <v>94.564643900000007</v>
      </c>
      <c r="K4" s="76">
        <f>B4-J4</f>
        <v>-0.56464390000000719</v>
      </c>
      <c r="L4" s="84">
        <v>-0.62</v>
      </c>
      <c r="N4" s="45">
        <v>87.8</v>
      </c>
      <c r="O4" s="81">
        <f>1.61839*N4 - 47.86986</f>
        <v>94.22478199999999</v>
      </c>
      <c r="P4" s="76">
        <f>B4-O4</f>
        <v>-0.22478199999999049</v>
      </c>
      <c r="Q4" s="84">
        <v>-0.84</v>
      </c>
      <c r="S4" s="65">
        <f>(D4+I4+N4)/3</f>
        <v>88.273333333333326</v>
      </c>
      <c r="T4" s="66">
        <f>B4-S4</f>
        <v>5.7266666666666737</v>
      </c>
      <c r="U4" s="67"/>
      <c r="V4" s="81">
        <f>1.61839*S4 - 47.86986</f>
        <v>94.990819933333327</v>
      </c>
      <c r="W4" s="76">
        <f>B4-V4</f>
        <v>-0.99081993333332719</v>
      </c>
      <c r="X4" s="84">
        <v>-0.72</v>
      </c>
    </row>
    <row r="5" spans="1:24" x14ac:dyDescent="0.3">
      <c r="A5" s="59">
        <v>1</v>
      </c>
      <c r="B5" s="61">
        <v>94.2</v>
      </c>
      <c r="C5" s="42"/>
      <c r="D5" s="49">
        <v>88.68</v>
      </c>
      <c r="E5" s="81">
        <f t="shared" ref="E5:E68" si="0">1.61839*D5 - 47.86986</f>
        <v>95.648965200000006</v>
      </c>
      <c r="F5" s="76">
        <f t="shared" ref="F5:F68" si="1">B5-E5</f>
        <v>-1.4489652000000035</v>
      </c>
      <c r="G5" s="84"/>
      <c r="I5" s="45">
        <v>88.25</v>
      </c>
      <c r="J5" s="81">
        <f t="shared" ref="J5:J68" si="2">1.61839*I5 - 47.86986</f>
        <v>94.953057499999986</v>
      </c>
      <c r="K5" s="76">
        <f t="shared" ref="K5:K17" si="3">B5-J5</f>
        <v>-0.75305749999998284</v>
      </c>
      <c r="L5" s="84"/>
      <c r="N5" s="45">
        <v>87.63</v>
      </c>
      <c r="O5" s="81">
        <f t="shared" ref="O5:O68" si="4">1.61839*N5 - 47.86986</f>
        <v>93.94965569999998</v>
      </c>
      <c r="P5" s="76">
        <f t="shared" ref="P5:P68" si="5">B5-O5</f>
        <v>0.25034430000002317</v>
      </c>
      <c r="Q5" s="84"/>
      <c r="S5" s="65">
        <f>(D5+I5+N5)/3</f>
        <v>88.186666666666667</v>
      </c>
      <c r="T5" s="66">
        <f>B5-S5</f>
        <v>6.0133333333333354</v>
      </c>
      <c r="U5" s="67"/>
      <c r="V5" s="81">
        <f t="shared" ref="V5:V68" si="6">1.61839*S5 - 47.86986</f>
        <v>94.850559466666667</v>
      </c>
      <c r="W5" s="76">
        <f>B5-V5</f>
        <v>-0.65055946666666387</v>
      </c>
      <c r="X5" s="84"/>
    </row>
    <row r="6" spans="1:24" x14ac:dyDescent="0.3">
      <c r="A6" s="59">
        <v>2</v>
      </c>
      <c r="B6" s="61">
        <v>94.4</v>
      </c>
      <c r="C6" s="42"/>
      <c r="D6" s="49">
        <v>88.83</v>
      </c>
      <c r="E6" s="81">
        <f t="shared" si="0"/>
        <v>95.891723699999986</v>
      </c>
      <c r="F6" s="76">
        <f t="shared" si="1"/>
        <v>-1.4917236999999801</v>
      </c>
      <c r="G6" s="84"/>
      <c r="I6" s="45">
        <v>88.15</v>
      </c>
      <c r="J6" s="81">
        <f t="shared" si="2"/>
        <v>94.791218499999999</v>
      </c>
      <c r="K6" s="76">
        <f t="shared" si="3"/>
        <v>-0.3912184999999937</v>
      </c>
      <c r="L6" s="84"/>
      <c r="N6" s="45">
        <v>88.07</v>
      </c>
      <c r="O6" s="81">
        <f t="shared" si="4"/>
        <v>94.661747299999988</v>
      </c>
      <c r="P6" s="76">
        <f t="shared" si="5"/>
        <v>-0.26174729999998192</v>
      </c>
      <c r="Q6" s="84"/>
      <c r="S6" s="65">
        <f>(D6+I6+N6)/3</f>
        <v>88.350000000000009</v>
      </c>
      <c r="T6" s="66">
        <f>B6-S6</f>
        <v>6.0499999999999972</v>
      </c>
      <c r="U6" s="67"/>
      <c r="V6" s="81">
        <f t="shared" si="6"/>
        <v>95.1148965</v>
      </c>
      <c r="W6" s="76">
        <f>B6-V6</f>
        <v>-0.71489649999999472</v>
      </c>
      <c r="X6" s="84"/>
    </row>
    <row r="7" spans="1:24" x14ac:dyDescent="0.3">
      <c r="A7" s="59">
        <v>3</v>
      </c>
      <c r="B7" s="61">
        <v>94.6</v>
      </c>
      <c r="C7" s="42"/>
      <c r="D7" s="49">
        <v>88.86</v>
      </c>
      <c r="E7" s="81">
        <f t="shared" si="0"/>
        <v>95.940275400000004</v>
      </c>
      <c r="F7" s="76">
        <f t="shared" si="1"/>
        <v>-1.3402754000000101</v>
      </c>
      <c r="G7" s="84"/>
      <c r="I7" s="45">
        <v>88.75</v>
      </c>
      <c r="J7" s="81">
        <f t="shared" si="2"/>
        <v>95.762252500000002</v>
      </c>
      <c r="K7" s="76">
        <f t="shared" si="3"/>
        <v>-1.1622525000000081</v>
      </c>
      <c r="L7" s="84"/>
      <c r="N7" s="45">
        <v>88.14</v>
      </c>
      <c r="O7" s="81">
        <f t="shared" si="4"/>
        <v>94.775034599999984</v>
      </c>
      <c r="P7" s="76">
        <f t="shared" si="5"/>
        <v>-0.17503459999998938</v>
      </c>
      <c r="Q7" s="84"/>
      <c r="S7" s="65">
        <f>(D7+I7+N7)/3</f>
        <v>88.583333333333329</v>
      </c>
      <c r="T7" s="66">
        <f>B7-S7</f>
        <v>6.0166666666666657</v>
      </c>
      <c r="U7" s="67"/>
      <c r="V7" s="81">
        <f t="shared" si="6"/>
        <v>95.49252083333333</v>
      </c>
      <c r="W7" s="76">
        <f>B7-V7</f>
        <v>-0.89252083333333587</v>
      </c>
      <c r="X7" s="84"/>
    </row>
    <row r="8" spans="1:24" x14ac:dyDescent="0.3">
      <c r="A8" s="59">
        <v>4</v>
      </c>
      <c r="B8" s="61">
        <v>94.8</v>
      </c>
      <c r="C8" s="42"/>
      <c r="D8" s="49">
        <v>88.73</v>
      </c>
      <c r="E8" s="81">
        <f t="shared" si="0"/>
        <v>95.729884699999999</v>
      </c>
      <c r="F8" s="76">
        <f t="shared" si="1"/>
        <v>-0.92988470000000234</v>
      </c>
      <c r="G8" s="84"/>
      <c r="I8" s="45">
        <v>88.4</v>
      </c>
      <c r="J8" s="81">
        <f t="shared" si="2"/>
        <v>95.195815999999994</v>
      </c>
      <c r="K8" s="76">
        <f t="shared" si="3"/>
        <v>-0.39581599999999639</v>
      </c>
      <c r="L8" s="84"/>
      <c r="N8" s="45">
        <v>88.43</v>
      </c>
      <c r="O8" s="81">
        <f t="shared" si="4"/>
        <v>95.244367700000012</v>
      </c>
      <c r="P8" s="76">
        <f t="shared" si="5"/>
        <v>-0.44436770000001502</v>
      </c>
      <c r="Q8" s="84"/>
      <c r="S8" s="65">
        <f>(D8+I8+N8)/3</f>
        <v>88.52</v>
      </c>
      <c r="T8" s="66">
        <f>B8-S8</f>
        <v>6.2800000000000011</v>
      </c>
      <c r="U8" s="67"/>
      <c r="V8" s="81">
        <f t="shared" si="6"/>
        <v>95.390022799999983</v>
      </c>
      <c r="W8" s="76">
        <f>B8-V8</f>
        <v>-0.59002279999998564</v>
      </c>
      <c r="X8" s="84"/>
    </row>
    <row r="9" spans="1:24" x14ac:dyDescent="0.3">
      <c r="A9" s="59">
        <v>5</v>
      </c>
      <c r="B9" s="60">
        <v>95</v>
      </c>
      <c r="C9" s="39"/>
      <c r="D9" s="49">
        <v>88.92</v>
      </c>
      <c r="E9" s="81">
        <f t="shared" si="0"/>
        <v>96.037378800000013</v>
      </c>
      <c r="F9" s="76">
        <f t="shared" si="1"/>
        <v>-1.0373788000000133</v>
      </c>
      <c r="G9" s="84"/>
      <c r="I9" s="45">
        <v>88.53</v>
      </c>
      <c r="J9" s="81">
        <f t="shared" si="2"/>
        <v>95.406206699999998</v>
      </c>
      <c r="K9" s="76">
        <f t="shared" si="3"/>
        <v>-0.40620669999999848</v>
      </c>
      <c r="L9" s="84"/>
      <c r="N9" s="45">
        <v>88.93</v>
      </c>
      <c r="O9" s="81">
        <f t="shared" si="4"/>
        <v>96.053562700000001</v>
      </c>
      <c r="P9" s="76">
        <f t="shared" si="5"/>
        <v>-1.0535627000000005</v>
      </c>
      <c r="Q9" s="84"/>
      <c r="S9" s="65">
        <f>(D9+I9+N9)/3</f>
        <v>88.793333333333337</v>
      </c>
      <c r="T9" s="66">
        <f>B9-S9</f>
        <v>6.2066666666666634</v>
      </c>
      <c r="U9" s="67"/>
      <c r="V9" s="81">
        <f t="shared" si="6"/>
        <v>95.832382733333347</v>
      </c>
      <c r="W9" s="76">
        <f>B9-V9</f>
        <v>-0.83238273333334689</v>
      </c>
      <c r="X9" s="84"/>
    </row>
    <row r="10" spans="1:24" x14ac:dyDescent="0.3">
      <c r="A10" s="59">
        <v>6</v>
      </c>
      <c r="B10" s="61">
        <v>95.2</v>
      </c>
      <c r="C10" s="42"/>
      <c r="D10" s="49">
        <v>88.94</v>
      </c>
      <c r="E10" s="81">
        <f t="shared" si="0"/>
        <v>96.069746599999988</v>
      </c>
      <c r="F10" s="76">
        <f t="shared" si="1"/>
        <v>-0.86974659999998494</v>
      </c>
      <c r="G10" s="84"/>
      <c r="I10" s="45">
        <v>88.8</v>
      </c>
      <c r="J10" s="81">
        <f t="shared" si="2"/>
        <v>95.843171999999996</v>
      </c>
      <c r="K10" s="76">
        <f t="shared" si="3"/>
        <v>-0.64317199999999275</v>
      </c>
      <c r="L10" s="84"/>
      <c r="N10" s="45">
        <v>89.3</v>
      </c>
      <c r="O10" s="81">
        <f t="shared" si="4"/>
        <v>96.652366999999984</v>
      </c>
      <c r="P10" s="76">
        <f t="shared" si="5"/>
        <v>-1.4523669999999811</v>
      </c>
      <c r="Q10" s="84"/>
      <c r="S10" s="65">
        <f>(D10+I10+N10)/3</f>
        <v>89.013333333333335</v>
      </c>
      <c r="T10" s="66">
        <f>B10-S10</f>
        <v>6.1866666666666674</v>
      </c>
      <c r="U10" s="67"/>
      <c r="V10" s="81">
        <f t="shared" si="6"/>
        <v>96.188428533333322</v>
      </c>
      <c r="W10" s="76">
        <f>B10-V10</f>
        <v>-0.98842853333331959</v>
      </c>
      <c r="X10" s="84"/>
    </row>
    <row r="11" spans="1:24" x14ac:dyDescent="0.3">
      <c r="A11" s="59">
        <v>7</v>
      </c>
      <c r="B11" s="61">
        <v>95.4</v>
      </c>
      <c r="C11" s="42"/>
      <c r="D11" s="49">
        <v>89.33</v>
      </c>
      <c r="E11" s="81">
        <f t="shared" si="0"/>
        <v>96.700918700000003</v>
      </c>
      <c r="F11" s="76">
        <f t="shared" si="1"/>
        <v>-1.3009186999999969</v>
      </c>
      <c r="G11" s="84"/>
      <c r="I11" s="45">
        <v>89.12</v>
      </c>
      <c r="J11" s="81">
        <f t="shared" si="2"/>
        <v>96.361056800000014</v>
      </c>
      <c r="K11" s="76">
        <f t="shared" si="3"/>
        <v>-0.96105680000000859</v>
      </c>
      <c r="L11" s="84"/>
      <c r="N11" s="45">
        <v>89.08</v>
      </c>
      <c r="O11" s="81">
        <f t="shared" si="4"/>
        <v>96.29632119999998</v>
      </c>
      <c r="P11" s="76">
        <f t="shared" si="5"/>
        <v>-0.89632119999997428</v>
      </c>
      <c r="Q11" s="84"/>
      <c r="S11" s="65">
        <f>(D11+I11+N11)/3</f>
        <v>89.176666666666662</v>
      </c>
      <c r="T11" s="66">
        <f>B11-S11</f>
        <v>6.2233333333333434</v>
      </c>
      <c r="U11" s="67"/>
      <c r="V11" s="81">
        <f t="shared" si="6"/>
        <v>96.452765566666656</v>
      </c>
      <c r="W11" s="76">
        <f>B11-V11</f>
        <v>-1.0527655666666504</v>
      </c>
      <c r="X11" s="84"/>
    </row>
    <row r="12" spans="1:24" x14ac:dyDescent="0.3">
      <c r="A12" s="59">
        <v>8</v>
      </c>
      <c r="B12" s="61">
        <v>95.6</v>
      </c>
      <c r="C12" s="42"/>
      <c r="D12" s="49">
        <v>89.2</v>
      </c>
      <c r="E12" s="81">
        <f t="shared" si="0"/>
        <v>96.490527999999998</v>
      </c>
      <c r="F12" s="76">
        <f t="shared" si="1"/>
        <v>-0.89052800000000332</v>
      </c>
      <c r="G12" s="84"/>
      <c r="I12" s="45">
        <v>89.82</v>
      </c>
      <c r="J12" s="81">
        <f t="shared" si="2"/>
        <v>97.493929799999975</v>
      </c>
      <c r="K12" s="76">
        <f t="shared" si="3"/>
        <v>-1.8939297999999809</v>
      </c>
      <c r="L12" s="84"/>
      <c r="N12" s="45">
        <v>89.39</v>
      </c>
      <c r="O12" s="81">
        <f t="shared" si="4"/>
        <v>96.798022100000011</v>
      </c>
      <c r="P12" s="76">
        <f t="shared" si="5"/>
        <v>-1.1980221000000171</v>
      </c>
      <c r="Q12" s="84"/>
      <c r="S12" s="65">
        <f>(D12+I12+N12)/3</f>
        <v>89.469999999999985</v>
      </c>
      <c r="T12" s="66">
        <f>B12-S12</f>
        <v>6.1300000000000097</v>
      </c>
      <c r="U12" s="67"/>
      <c r="V12" s="81">
        <f t="shared" si="6"/>
        <v>96.927493299999966</v>
      </c>
      <c r="W12" s="76">
        <f>B12-V12</f>
        <v>-1.327493299999972</v>
      </c>
      <c r="X12" s="84"/>
    </row>
    <row r="13" spans="1:24" x14ac:dyDescent="0.3">
      <c r="A13" s="59">
        <v>9</v>
      </c>
      <c r="B13" s="61">
        <v>95.8</v>
      </c>
      <c r="C13" s="42"/>
      <c r="D13" s="49">
        <v>89.01</v>
      </c>
      <c r="E13" s="81">
        <f t="shared" si="0"/>
        <v>96.183033900000012</v>
      </c>
      <c r="F13" s="76">
        <f t="shared" si="1"/>
        <v>-0.38303390000001514</v>
      </c>
      <c r="G13" s="84"/>
      <c r="I13" s="45">
        <v>89.77</v>
      </c>
      <c r="J13" s="81">
        <f t="shared" si="2"/>
        <v>97.413010299999982</v>
      </c>
      <c r="K13" s="76">
        <f t="shared" si="3"/>
        <v>-1.6130102999999849</v>
      </c>
      <c r="L13" s="84"/>
      <c r="N13" s="45">
        <v>89.56</v>
      </c>
      <c r="O13" s="81">
        <f t="shared" si="4"/>
        <v>97.073148399999994</v>
      </c>
      <c r="P13" s="76">
        <f t="shared" si="5"/>
        <v>-1.2731483999999966</v>
      </c>
      <c r="Q13" s="84"/>
      <c r="S13" s="65">
        <f>(D13+I13+N13)/3</f>
        <v>89.446666666666673</v>
      </c>
      <c r="T13" s="66">
        <f>B13-S13</f>
        <v>6.3533333333333246</v>
      </c>
      <c r="U13" s="67"/>
      <c r="V13" s="81">
        <f t="shared" si="6"/>
        <v>96.889730866666682</v>
      </c>
      <c r="W13" s="76">
        <f>B13-V13</f>
        <v>-1.0897308666666845</v>
      </c>
      <c r="X13" s="84"/>
    </row>
    <row r="14" spans="1:24" x14ac:dyDescent="0.3">
      <c r="A14" s="59">
        <v>10</v>
      </c>
      <c r="B14" s="60">
        <v>96</v>
      </c>
      <c r="C14" s="39"/>
      <c r="D14" s="49">
        <v>89.08</v>
      </c>
      <c r="E14" s="81">
        <f t="shared" si="0"/>
        <v>96.29632119999998</v>
      </c>
      <c r="F14" s="76">
        <f t="shared" si="1"/>
        <v>-0.29632119999997997</v>
      </c>
      <c r="G14" s="84"/>
      <c r="I14" s="45">
        <v>89.93</v>
      </c>
      <c r="J14" s="81">
        <f t="shared" si="2"/>
        <v>97.671952700000006</v>
      </c>
      <c r="K14" s="76">
        <f t="shared" si="3"/>
        <v>-1.6719527000000056</v>
      </c>
      <c r="L14" s="84"/>
      <c r="N14" s="45">
        <v>89.67</v>
      </c>
      <c r="O14" s="81">
        <f t="shared" si="4"/>
        <v>97.251171299999996</v>
      </c>
      <c r="P14" s="76">
        <f t="shared" si="5"/>
        <v>-1.2511712999999958</v>
      </c>
      <c r="Q14" s="84"/>
      <c r="S14" s="65">
        <f>(D14+I14+N14)/3</f>
        <v>89.56</v>
      </c>
      <c r="T14" s="66">
        <f>B14-S14</f>
        <v>6.4399999999999977</v>
      </c>
      <c r="U14" s="67"/>
      <c r="V14" s="81">
        <f t="shared" si="6"/>
        <v>97.073148399999994</v>
      </c>
      <c r="W14" s="76">
        <f>B14-V14</f>
        <v>-1.0731483999999938</v>
      </c>
      <c r="X14" s="84"/>
    </row>
    <row r="15" spans="1:24" x14ac:dyDescent="0.3">
      <c r="A15" s="59">
        <v>11</v>
      </c>
      <c r="B15" s="61">
        <v>96.2</v>
      </c>
      <c r="C15" s="42"/>
      <c r="D15" s="49">
        <v>88.79</v>
      </c>
      <c r="E15" s="81">
        <f t="shared" si="0"/>
        <v>95.826988100000008</v>
      </c>
      <c r="F15" s="76">
        <f t="shared" si="1"/>
        <v>0.37301189999999451</v>
      </c>
      <c r="G15" s="84"/>
      <c r="I15" s="45">
        <v>88.45</v>
      </c>
      <c r="J15" s="81">
        <f t="shared" si="2"/>
        <v>95.276735500000015</v>
      </c>
      <c r="K15" s="76">
        <f t="shared" si="3"/>
        <v>0.92326449999998772</v>
      </c>
      <c r="L15" s="84"/>
      <c r="N15" s="45">
        <v>89.98</v>
      </c>
      <c r="O15" s="81">
        <f t="shared" si="4"/>
        <v>97.752872199999999</v>
      </c>
      <c r="P15" s="76">
        <f t="shared" si="5"/>
        <v>-1.5528721999999959</v>
      </c>
      <c r="Q15" s="84"/>
      <c r="S15" s="65">
        <f>(D15+I15+N15)/3</f>
        <v>89.073333333333338</v>
      </c>
      <c r="T15" s="66">
        <f>B15-S15</f>
        <v>7.1266666666666652</v>
      </c>
      <c r="U15" s="67"/>
      <c r="V15" s="81">
        <f t="shared" si="6"/>
        <v>96.285531933333331</v>
      </c>
      <c r="W15" s="76">
        <f>B15-V15</f>
        <v>-8.5531933333328425E-2</v>
      </c>
      <c r="X15" s="84"/>
    </row>
    <row r="16" spans="1:24" x14ac:dyDescent="0.3">
      <c r="A16" s="59">
        <v>12</v>
      </c>
      <c r="B16" s="61">
        <v>96.4</v>
      </c>
      <c r="C16" s="42"/>
      <c r="D16" s="49">
        <v>88.4</v>
      </c>
      <c r="E16" s="81">
        <f t="shared" si="0"/>
        <v>95.195815999999994</v>
      </c>
      <c r="F16" s="76">
        <f t="shared" si="1"/>
        <v>1.2041840000000121</v>
      </c>
      <c r="G16" s="84"/>
      <c r="I16" s="45">
        <v>88.57</v>
      </c>
      <c r="J16" s="81">
        <f t="shared" si="2"/>
        <v>95.470942299999976</v>
      </c>
      <c r="K16" s="76">
        <f t="shared" si="3"/>
        <v>0.92905770000002974</v>
      </c>
      <c r="L16" s="84"/>
      <c r="N16" s="45">
        <v>89.78</v>
      </c>
      <c r="O16" s="81">
        <f t="shared" si="4"/>
        <v>97.429194199999998</v>
      </c>
      <c r="P16" s="76">
        <f t="shared" si="5"/>
        <v>-1.0291941999999921</v>
      </c>
      <c r="Q16" s="84"/>
      <c r="S16" s="65">
        <f>(D16+I16+N16)/3</f>
        <v>88.916666666666671</v>
      </c>
      <c r="T16" s="66">
        <f>B16-S16</f>
        <v>7.4833333333333343</v>
      </c>
      <c r="U16" s="67"/>
      <c r="V16" s="81">
        <f t="shared" si="6"/>
        <v>96.031984166666675</v>
      </c>
      <c r="W16" s="76">
        <f>B16-V16</f>
        <v>0.36801583333333099</v>
      </c>
      <c r="X16" s="84"/>
    </row>
    <row r="17" spans="1:24" x14ac:dyDescent="0.3">
      <c r="A17" s="59">
        <v>13</v>
      </c>
      <c r="B17" s="61">
        <v>96.6</v>
      </c>
      <c r="C17" s="42"/>
      <c r="D17" s="49">
        <v>88.9</v>
      </c>
      <c r="E17" s="81">
        <f t="shared" si="0"/>
        <v>96.00501100000001</v>
      </c>
      <c r="F17" s="76">
        <f t="shared" si="1"/>
        <v>0.594988999999984</v>
      </c>
      <c r="G17" s="84"/>
      <c r="I17" s="45">
        <v>89.3</v>
      </c>
      <c r="J17" s="81">
        <f t="shared" si="2"/>
        <v>96.652366999999984</v>
      </c>
      <c r="K17" s="76">
        <f t="shared" si="3"/>
        <v>-5.2366999999989616E-2</v>
      </c>
      <c r="L17" s="84"/>
      <c r="N17" s="45">
        <v>90.01</v>
      </c>
      <c r="O17" s="81">
        <f t="shared" si="4"/>
        <v>97.801423900000017</v>
      </c>
      <c r="P17" s="76">
        <f t="shared" si="5"/>
        <v>-1.2014239000000231</v>
      </c>
      <c r="Q17" s="84"/>
      <c r="S17" s="65">
        <f>(D17+I17+N17)/3</f>
        <v>89.403333333333322</v>
      </c>
      <c r="T17" s="66">
        <f>B17-S17</f>
        <v>7.1966666666666725</v>
      </c>
      <c r="U17" s="67"/>
      <c r="V17" s="81">
        <f t="shared" si="6"/>
        <v>96.819600633333309</v>
      </c>
      <c r="W17" s="76">
        <f>B17-V17</f>
        <v>-0.21960063333331448</v>
      </c>
      <c r="X17" s="84"/>
    </row>
    <row r="18" spans="1:24" x14ac:dyDescent="0.3">
      <c r="A18" s="59">
        <v>14</v>
      </c>
      <c r="B18" s="61">
        <v>96.8</v>
      </c>
      <c r="C18" s="42"/>
      <c r="D18" s="49">
        <v>88.25</v>
      </c>
      <c r="E18" s="81">
        <f t="shared" si="0"/>
        <v>94.953057499999986</v>
      </c>
      <c r="F18" s="77">
        <f t="shared" si="1"/>
        <v>1.8469425000000115</v>
      </c>
      <c r="G18" s="85">
        <v>1.29</v>
      </c>
      <c r="I18" s="45">
        <v>89.13</v>
      </c>
      <c r="J18" s="81">
        <f t="shared" si="2"/>
        <v>96.377240700000002</v>
      </c>
      <c r="K18" s="77">
        <f>B18-J18</f>
        <v>0.42275929999999562</v>
      </c>
      <c r="L18" s="85">
        <v>0.84</v>
      </c>
      <c r="N18" s="45">
        <v>90.24</v>
      </c>
      <c r="O18" s="81">
        <f t="shared" si="4"/>
        <v>98.17365359999998</v>
      </c>
      <c r="P18" s="77">
        <f t="shared" si="5"/>
        <v>-1.373653599999983</v>
      </c>
      <c r="Q18" s="85">
        <v>-1.1399999999999999</v>
      </c>
      <c r="S18" s="65">
        <f>(D18+I18+N18)/3</f>
        <v>89.206666666666663</v>
      </c>
      <c r="T18" s="66">
        <f>B18-S18</f>
        <v>7.5933333333333337</v>
      </c>
      <c r="U18" s="67"/>
      <c r="V18" s="81">
        <f t="shared" si="6"/>
        <v>96.501317266666646</v>
      </c>
      <c r="W18" s="77">
        <f>B18-V18</f>
        <v>0.29868273333335082</v>
      </c>
      <c r="X18" s="85">
        <v>0.33</v>
      </c>
    </row>
    <row r="19" spans="1:24" x14ac:dyDescent="0.3">
      <c r="A19" s="59">
        <v>15</v>
      </c>
      <c r="B19" s="60">
        <v>97</v>
      </c>
      <c r="C19" s="39"/>
      <c r="D19" s="49">
        <v>89.01</v>
      </c>
      <c r="E19" s="81">
        <f t="shared" si="0"/>
        <v>96.183033900000012</v>
      </c>
      <c r="F19" s="77">
        <f t="shared" si="1"/>
        <v>0.8169660999999877</v>
      </c>
      <c r="G19" s="85"/>
      <c r="I19" s="45">
        <v>89.37</v>
      </c>
      <c r="J19" s="81">
        <f t="shared" si="2"/>
        <v>96.765654300000008</v>
      </c>
      <c r="K19" s="77">
        <f t="shared" ref="K19:K37" si="7">B19-J19</f>
        <v>0.23434569999999155</v>
      </c>
      <c r="L19" s="85"/>
      <c r="N19" s="45">
        <v>90.32</v>
      </c>
      <c r="O19" s="81">
        <f t="shared" si="4"/>
        <v>98.303124799999992</v>
      </c>
      <c r="P19" s="77">
        <f t="shared" si="5"/>
        <v>-1.303124799999992</v>
      </c>
      <c r="Q19" s="85"/>
      <c r="S19" s="65">
        <f>(D19+I19+N19)/3</f>
        <v>89.566666666666663</v>
      </c>
      <c r="T19" s="66">
        <f>B19-S19</f>
        <v>7.4333333333333371</v>
      </c>
      <c r="U19" s="67"/>
      <c r="V19" s="81">
        <f t="shared" si="6"/>
        <v>97.083937666666671</v>
      </c>
      <c r="W19" s="77">
        <f>B19-V19</f>
        <v>-8.3937666666670907E-2</v>
      </c>
      <c r="X19" s="85"/>
    </row>
    <row r="20" spans="1:24" x14ac:dyDescent="0.3">
      <c r="A20" s="59">
        <v>16</v>
      </c>
      <c r="B20" s="61">
        <v>97.2</v>
      </c>
      <c r="C20" s="42"/>
      <c r="D20" s="49">
        <v>88.57</v>
      </c>
      <c r="E20" s="81">
        <f t="shared" si="0"/>
        <v>95.470942299999976</v>
      </c>
      <c r="F20" s="77">
        <f t="shared" si="1"/>
        <v>1.7290577000000269</v>
      </c>
      <c r="G20" s="85"/>
      <c r="I20" s="45">
        <v>89.43</v>
      </c>
      <c r="J20" s="81">
        <f t="shared" si="2"/>
        <v>96.862757700000017</v>
      </c>
      <c r="K20" s="77">
        <f t="shared" si="7"/>
        <v>0.33724229999998556</v>
      </c>
      <c r="L20" s="85"/>
      <c r="N20" s="45">
        <v>90.14</v>
      </c>
      <c r="O20" s="81">
        <f t="shared" si="4"/>
        <v>98.011814599999994</v>
      </c>
      <c r="P20" s="77">
        <f t="shared" si="5"/>
        <v>-0.81181459999999106</v>
      </c>
      <c r="Q20" s="85"/>
      <c r="S20" s="65">
        <f>(D20+I20+N20)/3</f>
        <v>89.38</v>
      </c>
      <c r="T20" s="66">
        <f>B20-S20</f>
        <v>7.8200000000000074</v>
      </c>
      <c r="U20" s="67"/>
      <c r="V20" s="81">
        <f t="shared" si="6"/>
        <v>96.781838199999996</v>
      </c>
      <c r="W20" s="77">
        <f>B20-V20</f>
        <v>0.41816180000000713</v>
      </c>
      <c r="X20" s="85"/>
    </row>
    <row r="21" spans="1:24" x14ac:dyDescent="0.3">
      <c r="A21" s="59">
        <v>17</v>
      </c>
      <c r="B21" s="61">
        <v>97.4</v>
      </c>
      <c r="C21" s="42"/>
      <c r="D21" s="49">
        <v>88.83</v>
      </c>
      <c r="E21" s="81">
        <f t="shared" si="0"/>
        <v>95.891723699999986</v>
      </c>
      <c r="F21" s="77">
        <f t="shared" si="1"/>
        <v>1.5082763000000199</v>
      </c>
      <c r="G21" s="85"/>
      <c r="I21" s="45">
        <v>89.59</v>
      </c>
      <c r="J21" s="81">
        <f t="shared" si="2"/>
        <v>97.121700100000012</v>
      </c>
      <c r="K21" s="77">
        <f t="shared" si="7"/>
        <v>0.27829989999999327</v>
      </c>
      <c r="L21" s="85"/>
      <c r="N21" s="45">
        <v>90.51</v>
      </c>
      <c r="O21" s="81">
        <f t="shared" si="4"/>
        <v>98.610618900000006</v>
      </c>
      <c r="P21" s="77">
        <f t="shared" si="5"/>
        <v>-1.2106189000000001</v>
      </c>
      <c r="Q21" s="85"/>
      <c r="S21" s="65">
        <f>(D21+I21+N21)/3</f>
        <v>89.643333333333331</v>
      </c>
      <c r="T21" s="66">
        <f>B21-S21</f>
        <v>7.7566666666666748</v>
      </c>
      <c r="U21" s="67"/>
      <c r="V21" s="81">
        <f t="shared" si="6"/>
        <v>97.208014233333316</v>
      </c>
      <c r="W21" s="77">
        <f>B21-V21</f>
        <v>0.19198576666668998</v>
      </c>
      <c r="X21" s="85"/>
    </row>
    <row r="22" spans="1:24" x14ac:dyDescent="0.3">
      <c r="A22" s="59">
        <v>18</v>
      </c>
      <c r="B22" s="61">
        <v>97.6</v>
      </c>
      <c r="C22" s="42"/>
      <c r="D22" s="49">
        <v>89.4</v>
      </c>
      <c r="E22" s="81">
        <f t="shared" si="0"/>
        <v>96.814205999999999</v>
      </c>
      <c r="F22" s="77">
        <f t="shared" si="1"/>
        <v>0.78579399999999566</v>
      </c>
      <c r="G22" s="85"/>
      <c r="I22" s="45">
        <v>89.82</v>
      </c>
      <c r="J22" s="81">
        <f t="shared" si="2"/>
        <v>97.493929799999975</v>
      </c>
      <c r="K22" s="77">
        <f t="shared" si="7"/>
        <v>0.1060702000000191</v>
      </c>
      <c r="L22" s="85"/>
      <c r="N22" s="45">
        <v>90.78</v>
      </c>
      <c r="O22" s="81">
        <f t="shared" si="4"/>
        <v>99.047584200000003</v>
      </c>
      <c r="P22" s="77">
        <f t="shared" si="5"/>
        <v>-1.4475842000000085</v>
      </c>
      <c r="Q22" s="85"/>
      <c r="S22" s="65">
        <f>(D22+I22+N22)/3</f>
        <v>90</v>
      </c>
      <c r="T22" s="66">
        <f>B22-S22</f>
        <v>7.5999999999999943</v>
      </c>
      <c r="U22" s="67"/>
      <c r="V22" s="81">
        <f t="shared" si="6"/>
        <v>97.785240000000002</v>
      </c>
      <c r="W22" s="77">
        <f>B22-V22</f>
        <v>-0.1852400000000074</v>
      </c>
      <c r="X22" s="85"/>
    </row>
    <row r="23" spans="1:24" x14ac:dyDescent="0.3">
      <c r="A23" s="59">
        <v>19</v>
      </c>
      <c r="B23" s="61">
        <v>97.8</v>
      </c>
      <c r="C23" s="42"/>
      <c r="D23" s="49">
        <v>89.12</v>
      </c>
      <c r="E23" s="81">
        <f t="shared" si="0"/>
        <v>96.361056800000014</v>
      </c>
      <c r="F23" s="77">
        <f t="shared" si="1"/>
        <v>1.4389431999999829</v>
      </c>
      <c r="G23" s="85"/>
      <c r="I23" s="45">
        <v>89.65</v>
      </c>
      <c r="J23" s="81">
        <f t="shared" si="2"/>
        <v>97.218803499999993</v>
      </c>
      <c r="K23" s="77">
        <f t="shared" si="7"/>
        <v>0.58119650000000433</v>
      </c>
      <c r="L23" s="85"/>
      <c r="N23" s="45">
        <v>90.45</v>
      </c>
      <c r="O23" s="81">
        <f t="shared" si="4"/>
        <v>98.513515499999997</v>
      </c>
      <c r="P23" s="77">
        <f t="shared" si="5"/>
        <v>-0.71351549999999975</v>
      </c>
      <c r="Q23" s="85"/>
      <c r="S23" s="65">
        <f>(D23+I23+N23)/3</f>
        <v>89.740000000000009</v>
      </c>
      <c r="T23" s="66">
        <f>B23-S23</f>
        <v>8.0599999999999881</v>
      </c>
      <c r="U23" s="67"/>
      <c r="V23" s="81">
        <f t="shared" si="6"/>
        <v>97.36445860000002</v>
      </c>
      <c r="W23" s="77">
        <f>B23-V23</f>
        <v>0.43554139999997687</v>
      </c>
      <c r="X23" s="85"/>
    </row>
    <row r="24" spans="1:24" x14ac:dyDescent="0.3">
      <c r="A24" s="59">
        <v>20</v>
      </c>
      <c r="B24" s="60">
        <v>98</v>
      </c>
      <c r="C24" s="39"/>
      <c r="D24" s="49">
        <v>89.44</v>
      </c>
      <c r="E24" s="81">
        <f t="shared" si="0"/>
        <v>96.878941600000005</v>
      </c>
      <c r="F24" s="77">
        <f t="shared" si="1"/>
        <v>1.1210583999999955</v>
      </c>
      <c r="G24" s="85"/>
      <c r="I24" s="45">
        <v>89.78</v>
      </c>
      <c r="J24" s="81">
        <f t="shared" si="2"/>
        <v>97.429194199999998</v>
      </c>
      <c r="K24" s="77">
        <f t="shared" si="7"/>
        <v>0.57080580000000225</v>
      </c>
      <c r="L24" s="85"/>
      <c r="N24" s="45">
        <v>90.89</v>
      </c>
      <c r="O24" s="81">
        <f t="shared" si="4"/>
        <v>99.225607100000005</v>
      </c>
      <c r="P24" s="77">
        <f t="shared" si="5"/>
        <v>-1.2256071000000048</v>
      </c>
      <c r="Q24" s="85"/>
      <c r="S24" s="65">
        <f>(D24+I24+N24)/3</f>
        <v>90.036666666666676</v>
      </c>
      <c r="T24" s="66">
        <f>B24-S24</f>
        <v>7.963333333333324</v>
      </c>
      <c r="U24" s="67"/>
      <c r="V24" s="81">
        <f t="shared" si="6"/>
        <v>97.844580966666669</v>
      </c>
      <c r="W24" s="77">
        <f>B24-V24</f>
        <v>0.15541903333333096</v>
      </c>
      <c r="X24" s="85"/>
    </row>
    <row r="25" spans="1:24" x14ac:dyDescent="0.3">
      <c r="A25" s="59">
        <v>21</v>
      </c>
      <c r="B25" s="61">
        <v>98.2</v>
      </c>
      <c r="C25" s="42"/>
      <c r="D25" s="49">
        <v>89.5</v>
      </c>
      <c r="E25" s="81">
        <f t="shared" si="0"/>
        <v>96.976044999999985</v>
      </c>
      <c r="F25" s="77">
        <f t="shared" si="1"/>
        <v>1.2239550000000179</v>
      </c>
      <c r="G25" s="85"/>
      <c r="I25" s="45">
        <v>89.85</v>
      </c>
      <c r="J25" s="81">
        <f t="shared" si="2"/>
        <v>97.542481499999994</v>
      </c>
      <c r="K25" s="77">
        <f t="shared" si="7"/>
        <v>0.657518500000009</v>
      </c>
      <c r="L25" s="85"/>
      <c r="N25" s="45">
        <v>90.99</v>
      </c>
      <c r="O25" s="81">
        <f t="shared" si="4"/>
        <v>99.387446099999991</v>
      </c>
      <c r="P25" s="77">
        <f t="shared" si="5"/>
        <v>-1.1874460999999883</v>
      </c>
      <c r="Q25" s="85"/>
      <c r="S25" s="65">
        <f>(D25+I25+N25)/3</f>
        <v>90.11333333333333</v>
      </c>
      <c r="T25" s="66">
        <f>B25-S25</f>
        <v>8.0866666666666731</v>
      </c>
      <c r="U25" s="67"/>
      <c r="V25" s="81">
        <f t="shared" si="6"/>
        <v>97.968657533333314</v>
      </c>
      <c r="W25" s="77">
        <f>B25-V25</f>
        <v>0.23134246666668901</v>
      </c>
      <c r="X25" s="85"/>
    </row>
    <row r="26" spans="1:24" x14ac:dyDescent="0.3">
      <c r="A26" s="59">
        <v>22</v>
      </c>
      <c r="B26" s="61">
        <v>98.4</v>
      </c>
      <c r="C26" s="42"/>
      <c r="D26" s="49">
        <v>89.6</v>
      </c>
      <c r="E26" s="81">
        <f t="shared" si="0"/>
        <v>97.137884</v>
      </c>
      <c r="F26" s="77">
        <f t="shared" si="1"/>
        <v>1.262116000000006</v>
      </c>
      <c r="G26" s="85"/>
      <c r="I26" s="45">
        <v>89.72</v>
      </c>
      <c r="J26" s="81">
        <f t="shared" si="2"/>
        <v>97.332090799999989</v>
      </c>
      <c r="K26" s="77">
        <f t="shared" si="7"/>
        <v>1.0679092000000168</v>
      </c>
      <c r="L26" s="85"/>
      <c r="N26" s="45">
        <v>91.32</v>
      </c>
      <c r="O26" s="81">
        <f t="shared" si="4"/>
        <v>99.921514799999997</v>
      </c>
      <c r="P26" s="77">
        <f t="shared" si="5"/>
        <v>-1.5215147999999914</v>
      </c>
      <c r="Q26" s="85"/>
      <c r="S26" s="65">
        <f>(D26+I26+N26)/3</f>
        <v>90.213333333333324</v>
      </c>
      <c r="T26" s="66">
        <f>B26-S26</f>
        <v>8.1866666666666816</v>
      </c>
      <c r="U26" s="67"/>
      <c r="V26" s="81">
        <f t="shared" si="6"/>
        <v>98.130496533333329</v>
      </c>
      <c r="W26" s="77">
        <f>B26-V26</f>
        <v>0.26950346666667713</v>
      </c>
      <c r="X26" s="85"/>
    </row>
    <row r="27" spans="1:24" x14ac:dyDescent="0.3">
      <c r="A27" s="59">
        <v>23</v>
      </c>
      <c r="B27" s="61">
        <v>98.6</v>
      </c>
      <c r="C27" s="42"/>
      <c r="D27" s="49">
        <v>89.7</v>
      </c>
      <c r="E27" s="81">
        <f t="shared" si="0"/>
        <v>97.299723000000014</v>
      </c>
      <c r="F27" s="77">
        <f t="shared" si="1"/>
        <v>1.3002769999999799</v>
      </c>
      <c r="G27" s="85"/>
      <c r="I27" s="45">
        <v>89.89</v>
      </c>
      <c r="J27" s="81">
        <f t="shared" si="2"/>
        <v>97.6072171</v>
      </c>
      <c r="K27" s="77">
        <f t="shared" si="7"/>
        <v>0.99278289999999458</v>
      </c>
      <c r="L27" s="85"/>
      <c r="N27" s="45">
        <v>91.09</v>
      </c>
      <c r="O27" s="81">
        <f t="shared" si="4"/>
        <v>99.549285100000006</v>
      </c>
      <c r="P27" s="77">
        <f t="shared" si="5"/>
        <v>-0.94928510000001154</v>
      </c>
      <c r="Q27" s="85"/>
      <c r="S27" s="65">
        <f>(D27+I27+N27)/3</f>
        <v>90.226666666666674</v>
      </c>
      <c r="T27" s="66">
        <f>B27-S27</f>
        <v>8.3733333333333206</v>
      </c>
      <c r="U27" s="67"/>
      <c r="V27" s="81">
        <f t="shared" si="6"/>
        <v>98.152075066666683</v>
      </c>
      <c r="W27" s="77">
        <f>B27-V27</f>
        <v>0.44792493333331151</v>
      </c>
      <c r="X27" s="85"/>
    </row>
    <row r="28" spans="1:24" x14ac:dyDescent="0.3">
      <c r="A28" s="59">
        <v>24</v>
      </c>
      <c r="B28" s="61">
        <v>98.8</v>
      </c>
      <c r="C28" s="42"/>
      <c r="D28" s="49">
        <v>90.05</v>
      </c>
      <c r="E28" s="81">
        <f t="shared" si="0"/>
        <v>97.866159499999995</v>
      </c>
      <c r="F28" s="77">
        <f t="shared" si="1"/>
        <v>0.93384050000000229</v>
      </c>
      <c r="G28" s="85"/>
      <c r="I28" s="45">
        <v>90.12</v>
      </c>
      <c r="J28" s="81">
        <f t="shared" si="2"/>
        <v>97.979446799999991</v>
      </c>
      <c r="K28" s="77">
        <f t="shared" si="7"/>
        <v>0.8205532000000062</v>
      </c>
      <c r="L28" s="85"/>
      <c r="N28" s="45">
        <v>91.29</v>
      </c>
      <c r="O28" s="81">
        <f t="shared" si="4"/>
        <v>99.872963100000007</v>
      </c>
      <c r="P28" s="77">
        <f t="shared" si="5"/>
        <v>-1.0729631000000097</v>
      </c>
      <c r="Q28" s="85"/>
      <c r="S28" s="65">
        <f>(D28+I28+N28)/3</f>
        <v>90.486666666666679</v>
      </c>
      <c r="T28" s="66">
        <f>B28-S28</f>
        <v>8.3133333333333184</v>
      </c>
      <c r="U28" s="67"/>
      <c r="V28" s="81">
        <f t="shared" si="6"/>
        <v>98.572856466666693</v>
      </c>
      <c r="W28" s="77">
        <f>B28-V28</f>
        <v>0.2271435333333045</v>
      </c>
      <c r="X28" s="85"/>
    </row>
    <row r="29" spans="1:24" x14ac:dyDescent="0.3">
      <c r="A29" s="59">
        <v>25</v>
      </c>
      <c r="B29" s="60">
        <v>99</v>
      </c>
      <c r="C29" s="39"/>
      <c r="D29" s="49">
        <v>89.5</v>
      </c>
      <c r="E29" s="81">
        <f t="shared" si="0"/>
        <v>96.976044999999985</v>
      </c>
      <c r="F29" s="77">
        <f t="shared" si="1"/>
        <v>2.023955000000015</v>
      </c>
      <c r="G29" s="85"/>
      <c r="I29" s="45">
        <v>90.4</v>
      </c>
      <c r="J29" s="81">
        <f t="shared" si="2"/>
        <v>98.432596000000004</v>
      </c>
      <c r="K29" s="77">
        <f t="shared" si="7"/>
        <v>0.56740399999999624</v>
      </c>
      <c r="L29" s="85"/>
      <c r="N29" s="45">
        <v>91.39</v>
      </c>
      <c r="O29" s="81">
        <f t="shared" si="4"/>
        <v>100.03480209999999</v>
      </c>
      <c r="P29" s="77">
        <f t="shared" si="5"/>
        <v>-1.0348020999999932</v>
      </c>
      <c r="Q29" s="85"/>
      <c r="S29" s="65">
        <f>(D29+I29+N29)/3</f>
        <v>90.43</v>
      </c>
      <c r="T29" s="66">
        <f>B29-S29</f>
        <v>8.5699999999999932</v>
      </c>
      <c r="U29" s="67"/>
      <c r="V29" s="81">
        <f t="shared" si="6"/>
        <v>98.481147699999994</v>
      </c>
      <c r="W29" s="77">
        <f>B29-V29</f>
        <v>0.51885230000000604</v>
      </c>
      <c r="X29" s="85"/>
    </row>
    <row r="30" spans="1:24" x14ac:dyDescent="0.3">
      <c r="A30" s="59">
        <v>26</v>
      </c>
      <c r="B30" s="61">
        <v>99.2</v>
      </c>
      <c r="C30" s="42"/>
      <c r="D30" s="49">
        <v>90.01</v>
      </c>
      <c r="E30" s="81">
        <f t="shared" si="0"/>
        <v>97.801423900000017</v>
      </c>
      <c r="F30" s="77">
        <f t="shared" si="1"/>
        <v>1.3985760999999854</v>
      </c>
      <c r="G30" s="85"/>
      <c r="I30" s="45">
        <v>90.21</v>
      </c>
      <c r="J30" s="81">
        <f t="shared" si="2"/>
        <v>98.12510189999999</v>
      </c>
      <c r="K30" s="77">
        <f t="shared" si="7"/>
        <v>1.0748981000000128</v>
      </c>
      <c r="L30" s="85"/>
      <c r="N30" s="45">
        <v>91.74</v>
      </c>
      <c r="O30" s="81">
        <f t="shared" si="4"/>
        <v>100.6012386</v>
      </c>
      <c r="P30" s="77">
        <f t="shared" si="5"/>
        <v>-1.4012385999999992</v>
      </c>
      <c r="Q30" s="85"/>
      <c r="S30" s="65">
        <f>(D30+I30+N30)/3</f>
        <v>90.653333333333322</v>
      </c>
      <c r="T30" s="66">
        <f>B30-S30</f>
        <v>8.5466666666666811</v>
      </c>
      <c r="U30" s="67"/>
      <c r="V30" s="81">
        <f t="shared" si="6"/>
        <v>98.842588133333308</v>
      </c>
      <c r="W30" s="77">
        <f>B30-V30</f>
        <v>0.35741186666669478</v>
      </c>
      <c r="X30" s="85"/>
    </row>
    <row r="31" spans="1:24" x14ac:dyDescent="0.3">
      <c r="A31" s="59">
        <v>27</v>
      </c>
      <c r="B31" s="61">
        <v>99.4</v>
      </c>
      <c r="C31" s="42"/>
      <c r="D31" s="49">
        <v>90.23</v>
      </c>
      <c r="E31" s="81">
        <f t="shared" si="0"/>
        <v>98.157469699999993</v>
      </c>
      <c r="F31" s="77">
        <f t="shared" si="1"/>
        <v>1.2425303000000127</v>
      </c>
      <c r="G31" s="85"/>
      <c r="I31" s="45">
        <v>90.28</v>
      </c>
      <c r="J31" s="81">
        <f t="shared" si="2"/>
        <v>98.238389199999986</v>
      </c>
      <c r="K31" s="77">
        <f t="shared" si="7"/>
        <v>1.1616108000000196</v>
      </c>
      <c r="L31" s="85"/>
      <c r="N31" s="45">
        <v>91.92</v>
      </c>
      <c r="O31" s="81">
        <f t="shared" si="4"/>
        <v>100.8925488</v>
      </c>
      <c r="P31" s="77">
        <f t="shared" si="5"/>
        <v>-1.4925487999999945</v>
      </c>
      <c r="Q31" s="85"/>
      <c r="S31" s="65">
        <f>(D31+I31+N31)/3</f>
        <v>90.81</v>
      </c>
      <c r="T31" s="66">
        <f>B31-S31</f>
        <v>8.5900000000000034</v>
      </c>
      <c r="U31" s="67"/>
      <c r="V31" s="81">
        <f t="shared" si="6"/>
        <v>99.096135899999993</v>
      </c>
      <c r="W31" s="77">
        <f>B31-V31</f>
        <v>0.30386410000001263</v>
      </c>
      <c r="X31" s="85"/>
    </row>
    <row r="32" spans="1:24" x14ac:dyDescent="0.3">
      <c r="A32" s="59">
        <v>28</v>
      </c>
      <c r="B32" s="61">
        <v>99.6</v>
      </c>
      <c r="C32" s="42"/>
      <c r="D32" s="49">
        <v>90.41</v>
      </c>
      <c r="E32" s="81">
        <f t="shared" si="0"/>
        <v>98.448779899999991</v>
      </c>
      <c r="F32" s="77">
        <f t="shared" si="1"/>
        <v>1.1512201000000033</v>
      </c>
      <c r="G32" s="85"/>
      <c r="I32" s="45">
        <v>90.36</v>
      </c>
      <c r="J32" s="81">
        <f t="shared" si="2"/>
        <v>98.367860399999998</v>
      </c>
      <c r="K32" s="77">
        <f t="shared" si="7"/>
        <v>1.2321395999999964</v>
      </c>
      <c r="L32" s="85"/>
      <c r="N32" s="45">
        <v>91.83</v>
      </c>
      <c r="O32" s="81">
        <f t="shared" si="4"/>
        <v>100.7468937</v>
      </c>
      <c r="P32" s="77">
        <f t="shared" si="5"/>
        <v>-1.1468937000000068</v>
      </c>
      <c r="Q32" s="85"/>
      <c r="S32" s="65">
        <f>(D32+I32+N32)/3</f>
        <v>90.86666666666666</v>
      </c>
      <c r="T32" s="66">
        <f>B32-S32</f>
        <v>8.7333333333333343</v>
      </c>
      <c r="U32" s="67"/>
      <c r="V32" s="81">
        <f t="shared" si="6"/>
        <v>99.187844666666663</v>
      </c>
      <c r="W32" s="77">
        <f>B32-V32</f>
        <v>0.41215533333333099</v>
      </c>
      <c r="X32" s="85"/>
    </row>
    <row r="33" spans="1:24" x14ac:dyDescent="0.3">
      <c r="A33" s="59">
        <v>29</v>
      </c>
      <c r="B33" s="61">
        <v>99.8</v>
      </c>
      <c r="C33" s="42"/>
      <c r="D33" s="49">
        <v>90.99</v>
      </c>
      <c r="E33" s="81">
        <f t="shared" si="0"/>
        <v>99.387446099999991</v>
      </c>
      <c r="F33" s="77">
        <f t="shared" si="1"/>
        <v>0.41255390000000602</v>
      </c>
      <c r="G33" s="85"/>
      <c r="I33" s="45">
        <v>90.56</v>
      </c>
      <c r="J33" s="81">
        <f t="shared" si="2"/>
        <v>98.691538399999999</v>
      </c>
      <c r="K33" s="77">
        <f t="shared" si="7"/>
        <v>1.1084615999999983</v>
      </c>
      <c r="L33" s="85"/>
      <c r="N33" s="45">
        <v>91.97</v>
      </c>
      <c r="O33" s="81">
        <f t="shared" si="4"/>
        <v>100.97346829999999</v>
      </c>
      <c r="P33" s="77">
        <f t="shared" si="5"/>
        <v>-1.1734682999999961</v>
      </c>
      <c r="Q33" s="85"/>
      <c r="S33" s="65">
        <f>(D33+I33+N33)/3</f>
        <v>91.173333333333332</v>
      </c>
      <c r="T33" s="66">
        <f>B33-S33</f>
        <v>8.6266666666666652</v>
      </c>
      <c r="U33" s="67"/>
      <c r="V33" s="81">
        <f t="shared" si="6"/>
        <v>99.684150933333328</v>
      </c>
      <c r="W33" s="77">
        <f>B33-V33</f>
        <v>0.11584906666666939</v>
      </c>
      <c r="X33" s="85"/>
    </row>
    <row r="34" spans="1:24" x14ac:dyDescent="0.3">
      <c r="A34" s="59">
        <v>30</v>
      </c>
      <c r="B34" s="60">
        <v>100</v>
      </c>
      <c r="C34" s="39"/>
      <c r="D34" s="49">
        <v>90.34</v>
      </c>
      <c r="E34" s="81">
        <f t="shared" si="0"/>
        <v>98.335492599999995</v>
      </c>
      <c r="F34" s="77">
        <f t="shared" si="1"/>
        <v>1.6645074000000051</v>
      </c>
      <c r="G34" s="85"/>
      <c r="I34" s="45">
        <v>90.24</v>
      </c>
      <c r="J34" s="81">
        <f t="shared" si="2"/>
        <v>98.17365359999998</v>
      </c>
      <c r="K34" s="77">
        <f t="shared" si="7"/>
        <v>1.8263464000000198</v>
      </c>
      <c r="L34" s="85"/>
      <c r="N34" s="45">
        <v>92.08</v>
      </c>
      <c r="O34" s="81">
        <f t="shared" si="4"/>
        <v>101.1514912</v>
      </c>
      <c r="P34" s="77">
        <f t="shared" si="5"/>
        <v>-1.1514911999999953</v>
      </c>
      <c r="Q34" s="85"/>
      <c r="S34" s="65">
        <f>(D34+I34+N34)/3</f>
        <v>90.886666666666656</v>
      </c>
      <c r="T34" s="66">
        <f>B34-S34</f>
        <v>9.1133333333333439</v>
      </c>
      <c r="U34" s="67"/>
      <c r="V34" s="81">
        <f t="shared" si="6"/>
        <v>99.220212466666638</v>
      </c>
      <c r="W34" s="77">
        <f>B34-V34</f>
        <v>0.77978753333336215</v>
      </c>
      <c r="X34" s="85"/>
    </row>
    <row r="35" spans="1:24" x14ac:dyDescent="0.3">
      <c r="A35" s="59">
        <v>31</v>
      </c>
      <c r="B35" s="61">
        <v>100.2</v>
      </c>
      <c r="C35" s="42"/>
      <c r="D35" s="49">
        <v>90.48</v>
      </c>
      <c r="E35" s="81">
        <f t="shared" si="0"/>
        <v>98.562067200000016</v>
      </c>
      <c r="F35" s="77">
        <f t="shared" si="1"/>
        <v>1.6379327999999873</v>
      </c>
      <c r="G35" s="85"/>
      <c r="I35" s="45">
        <v>90.67</v>
      </c>
      <c r="J35" s="81">
        <f t="shared" si="2"/>
        <v>98.869561300000001</v>
      </c>
      <c r="K35" s="77">
        <f t="shared" si="7"/>
        <v>1.330438700000002</v>
      </c>
      <c r="L35" s="85"/>
      <c r="N35" s="45">
        <v>92.15</v>
      </c>
      <c r="O35" s="81">
        <f t="shared" si="4"/>
        <v>101.26477850000002</v>
      </c>
      <c r="P35" s="77">
        <f t="shared" si="5"/>
        <v>-1.0647785000000169</v>
      </c>
      <c r="Q35" s="85"/>
      <c r="S35" s="65">
        <f>(D35+I35+N35)/3</f>
        <v>91.100000000000009</v>
      </c>
      <c r="T35" s="66">
        <f>B35-S35</f>
        <v>9.0999999999999943</v>
      </c>
      <c r="U35" s="67"/>
      <c r="V35" s="81">
        <f t="shared" si="6"/>
        <v>99.565469000000022</v>
      </c>
      <c r="W35" s="77">
        <f>B35-V35</f>
        <v>0.6345309999999813</v>
      </c>
      <c r="X35" s="85"/>
    </row>
    <row r="36" spans="1:24" x14ac:dyDescent="0.3">
      <c r="A36" s="59">
        <v>32</v>
      </c>
      <c r="B36" s="61">
        <v>100.4</v>
      </c>
      <c r="C36" s="42"/>
      <c r="D36" s="49">
        <v>90.88</v>
      </c>
      <c r="E36" s="81">
        <f t="shared" si="0"/>
        <v>99.209423199999989</v>
      </c>
      <c r="F36" s="77">
        <f t="shared" si="1"/>
        <v>1.1905768000000165</v>
      </c>
      <c r="G36" s="85"/>
      <c r="I36" s="45">
        <v>90.91</v>
      </c>
      <c r="J36" s="81">
        <f t="shared" si="2"/>
        <v>99.257974899999979</v>
      </c>
      <c r="K36" s="77">
        <f t="shared" si="7"/>
        <v>1.1420251000000263</v>
      </c>
      <c r="L36" s="85"/>
      <c r="N36" s="45">
        <v>92.09</v>
      </c>
      <c r="O36" s="81">
        <f t="shared" si="4"/>
        <v>101.16767510000001</v>
      </c>
      <c r="P36" s="77">
        <f t="shared" si="5"/>
        <v>-0.76767510000000527</v>
      </c>
      <c r="Q36" s="85"/>
      <c r="S36" s="65">
        <f>(D36+I36+N36)/3</f>
        <v>91.293333333333337</v>
      </c>
      <c r="T36" s="66">
        <f>B36-S36</f>
        <v>9.1066666666666691</v>
      </c>
      <c r="U36" s="67"/>
      <c r="V36" s="81">
        <f t="shared" si="6"/>
        <v>99.878357733333345</v>
      </c>
      <c r="W36" s="77">
        <f>B36-V36</f>
        <v>0.52164226666666025</v>
      </c>
      <c r="X36" s="85"/>
    </row>
    <row r="37" spans="1:24" x14ac:dyDescent="0.3">
      <c r="A37" s="59">
        <v>33</v>
      </c>
      <c r="B37" s="61">
        <v>100.6</v>
      </c>
      <c r="C37" s="42"/>
      <c r="D37" s="49">
        <v>91.09</v>
      </c>
      <c r="E37" s="81">
        <f t="shared" si="0"/>
        <v>99.549285100000006</v>
      </c>
      <c r="F37" s="77">
        <f t="shared" si="1"/>
        <v>1.0507148999999885</v>
      </c>
      <c r="G37" s="85"/>
      <c r="I37" s="45">
        <v>90.99</v>
      </c>
      <c r="J37" s="81">
        <f t="shared" si="2"/>
        <v>99.387446099999991</v>
      </c>
      <c r="K37" s="77">
        <f t="shared" si="7"/>
        <v>1.2125539000000032</v>
      </c>
      <c r="L37" s="85"/>
      <c r="N37" s="45">
        <v>92.26</v>
      </c>
      <c r="O37" s="81">
        <f t="shared" si="4"/>
        <v>101.44280139999999</v>
      </c>
      <c r="P37" s="77">
        <f t="shared" si="5"/>
        <v>-0.84280139999999903</v>
      </c>
      <c r="Q37" s="85"/>
      <c r="S37" s="65">
        <f>(D37+I37+N37)/3</f>
        <v>91.446666666666658</v>
      </c>
      <c r="T37" s="66">
        <f>B37-S37</f>
        <v>9.153333333333336</v>
      </c>
      <c r="U37" s="67"/>
      <c r="V37" s="81">
        <f t="shared" si="6"/>
        <v>100.12651086666666</v>
      </c>
      <c r="W37" s="77">
        <f>B37-V37</f>
        <v>0.47348913333333087</v>
      </c>
      <c r="X37" s="85"/>
    </row>
    <row r="38" spans="1:24" x14ac:dyDescent="0.3">
      <c r="A38" s="59">
        <v>34</v>
      </c>
      <c r="B38" s="61">
        <v>100.8</v>
      </c>
      <c r="C38" s="42"/>
      <c r="D38" s="49">
        <v>90.19</v>
      </c>
      <c r="E38" s="81">
        <f t="shared" si="0"/>
        <v>98.092734099999987</v>
      </c>
      <c r="F38" s="78">
        <f t="shared" si="1"/>
        <v>2.7072659000000101</v>
      </c>
      <c r="G38" s="91">
        <v>2.06</v>
      </c>
      <c r="I38" s="45">
        <v>90.2</v>
      </c>
      <c r="J38" s="81">
        <f t="shared" si="2"/>
        <v>98.108918000000003</v>
      </c>
      <c r="K38" s="78">
        <f>B38-J38</f>
        <v>2.6910819999999944</v>
      </c>
      <c r="L38" s="91">
        <v>1.53</v>
      </c>
      <c r="N38" s="45">
        <v>92.38</v>
      </c>
      <c r="O38" s="81">
        <f t="shared" si="4"/>
        <v>101.63700819999998</v>
      </c>
      <c r="P38" s="78">
        <f t="shared" si="5"/>
        <v>-0.83700819999998544</v>
      </c>
      <c r="Q38" s="91">
        <v>-0.64</v>
      </c>
      <c r="S38" s="65">
        <f>(D38+I38+N38)/3</f>
        <v>90.923333333333332</v>
      </c>
      <c r="T38" s="66">
        <f>B38-S38</f>
        <v>9.8766666666666652</v>
      </c>
      <c r="U38" s="67"/>
      <c r="V38" s="81">
        <f t="shared" si="6"/>
        <v>99.279553433333334</v>
      </c>
      <c r="W38" s="78">
        <f>B38-V38</f>
        <v>1.5204465666666636</v>
      </c>
      <c r="X38" s="91">
        <v>0.98</v>
      </c>
    </row>
    <row r="39" spans="1:24" x14ac:dyDescent="0.3">
      <c r="A39" s="59">
        <v>35</v>
      </c>
      <c r="B39" s="60">
        <v>101</v>
      </c>
      <c r="C39" s="39"/>
      <c r="D39" s="49">
        <v>90.05</v>
      </c>
      <c r="E39" s="81">
        <f t="shared" si="0"/>
        <v>97.866159499999995</v>
      </c>
      <c r="F39" s="78">
        <f t="shared" si="1"/>
        <v>3.1338405000000051</v>
      </c>
      <c r="G39" s="92"/>
      <c r="I39" s="45">
        <v>90.64</v>
      </c>
      <c r="J39" s="81">
        <f t="shared" si="2"/>
        <v>98.821009600000011</v>
      </c>
      <c r="K39" s="78">
        <f t="shared" ref="K39:K46" si="8">B39-J39</f>
        <v>2.1789903999999893</v>
      </c>
      <c r="L39" s="92"/>
      <c r="N39" s="45">
        <v>92.43</v>
      </c>
      <c r="O39" s="81">
        <f t="shared" si="4"/>
        <v>101.7179277</v>
      </c>
      <c r="P39" s="78">
        <f t="shared" si="5"/>
        <v>-0.71792770000000417</v>
      </c>
      <c r="Q39" s="92"/>
      <c r="S39" s="65">
        <f>(D39+I39+N39)/3</f>
        <v>91.04</v>
      </c>
      <c r="T39" s="66">
        <f>B39-S39</f>
        <v>9.9599999999999937</v>
      </c>
      <c r="U39" s="67"/>
      <c r="V39" s="81">
        <f t="shared" si="6"/>
        <v>99.468365600000013</v>
      </c>
      <c r="W39" s="78">
        <f>B39-V39</f>
        <v>1.5316343999999873</v>
      </c>
      <c r="X39" s="92"/>
    </row>
    <row r="40" spans="1:24" ht="18" x14ac:dyDescent="0.35">
      <c r="A40" s="62">
        <v>36</v>
      </c>
      <c r="B40" s="52">
        <v>101.2</v>
      </c>
      <c r="C40" s="37"/>
      <c r="D40" s="51">
        <v>91.24</v>
      </c>
      <c r="E40" s="81">
        <f t="shared" si="0"/>
        <v>99.792043599999985</v>
      </c>
      <c r="F40" s="78">
        <f t="shared" si="1"/>
        <v>1.4079564000000175</v>
      </c>
      <c r="G40" s="92"/>
      <c r="I40" s="45">
        <v>91.41</v>
      </c>
      <c r="J40" s="81">
        <f t="shared" si="2"/>
        <v>100.0671699</v>
      </c>
      <c r="K40" s="78">
        <f t="shared" si="8"/>
        <v>1.1328301000000067</v>
      </c>
      <c r="L40" s="92"/>
      <c r="N40" s="45">
        <v>92.51</v>
      </c>
      <c r="O40" s="81">
        <f t="shared" si="4"/>
        <v>101.84739890000002</v>
      </c>
      <c r="P40" s="78">
        <f t="shared" si="5"/>
        <v>-0.6473989000000131</v>
      </c>
      <c r="Q40" s="92"/>
      <c r="S40" s="65">
        <f>(D40+I40+N40)/3</f>
        <v>91.719999999999985</v>
      </c>
      <c r="T40" s="66">
        <f>B40-S40</f>
        <v>9.4800000000000182</v>
      </c>
      <c r="U40" s="67"/>
      <c r="V40" s="81">
        <f t="shared" si="6"/>
        <v>100.56887079999997</v>
      </c>
      <c r="W40" s="78">
        <f>B40-V40</f>
        <v>0.63112920000003214</v>
      </c>
      <c r="X40" s="92"/>
    </row>
    <row r="41" spans="1:24" x14ac:dyDescent="0.3">
      <c r="A41" s="59">
        <v>37</v>
      </c>
      <c r="B41" s="61">
        <v>101.4</v>
      </c>
      <c r="C41" s="42"/>
      <c r="D41" s="49">
        <v>90.8</v>
      </c>
      <c r="E41" s="81">
        <f t="shared" si="0"/>
        <v>99.079952000000006</v>
      </c>
      <c r="F41" s="78">
        <f t="shared" si="1"/>
        <v>2.3200479999999999</v>
      </c>
      <c r="G41" s="92"/>
      <c r="I41" s="45">
        <v>91.7</v>
      </c>
      <c r="J41" s="81">
        <f t="shared" si="2"/>
        <v>100.536503</v>
      </c>
      <c r="K41" s="78">
        <f t="shared" si="8"/>
        <v>0.86349700000000951</v>
      </c>
      <c r="L41" s="92"/>
      <c r="N41" s="45">
        <v>92.48</v>
      </c>
      <c r="O41" s="81">
        <f t="shared" si="4"/>
        <v>101.7988472</v>
      </c>
      <c r="P41" s="78">
        <f t="shared" si="5"/>
        <v>-0.39884719999999163</v>
      </c>
      <c r="Q41" s="92"/>
      <c r="S41" s="65">
        <f>(D41+I41+N41)/3</f>
        <v>91.660000000000011</v>
      </c>
      <c r="T41" s="66">
        <f>B41-S41</f>
        <v>9.7399999999999949</v>
      </c>
      <c r="U41" s="67"/>
      <c r="V41" s="81">
        <f t="shared" si="6"/>
        <v>100.47176740000002</v>
      </c>
      <c r="W41" s="78">
        <f>B41-V41</f>
        <v>0.92823259999998697</v>
      </c>
      <c r="X41" s="92"/>
    </row>
    <row r="42" spans="1:24" x14ac:dyDescent="0.3">
      <c r="A42" s="59">
        <v>38</v>
      </c>
      <c r="B42" s="61">
        <v>101.6</v>
      </c>
      <c r="C42" s="42"/>
      <c r="D42" s="49">
        <v>91.24</v>
      </c>
      <c r="E42" s="81">
        <f t="shared" si="0"/>
        <v>99.792043599999985</v>
      </c>
      <c r="F42" s="78">
        <f t="shared" si="1"/>
        <v>1.807956400000009</v>
      </c>
      <c r="G42" s="92"/>
      <c r="I42" s="45">
        <v>91.62</v>
      </c>
      <c r="J42" s="81">
        <f t="shared" si="2"/>
        <v>100.40703180000001</v>
      </c>
      <c r="K42" s="78">
        <f t="shared" si="8"/>
        <v>1.1929681999999815</v>
      </c>
      <c r="L42" s="92"/>
      <c r="N42" s="45">
        <v>92.73</v>
      </c>
      <c r="O42" s="81">
        <f t="shared" si="4"/>
        <v>102.20344469999999</v>
      </c>
      <c r="P42" s="78">
        <f t="shared" si="5"/>
        <v>-0.60344469999999717</v>
      </c>
      <c r="Q42" s="92"/>
      <c r="S42" s="65">
        <f>(D42+I42+N42)/3</f>
        <v>91.863333333333344</v>
      </c>
      <c r="T42" s="66">
        <f>B42-S42</f>
        <v>9.7366666666666504</v>
      </c>
      <c r="U42" s="67"/>
      <c r="V42" s="81">
        <f t="shared" si="6"/>
        <v>100.80084003333336</v>
      </c>
      <c r="W42" s="78">
        <f>B42-V42</f>
        <v>0.79915996666663602</v>
      </c>
      <c r="X42" s="92"/>
    </row>
    <row r="43" spans="1:24" x14ac:dyDescent="0.3">
      <c r="A43" s="59">
        <v>39</v>
      </c>
      <c r="B43" s="61">
        <v>101.8</v>
      </c>
      <c r="C43" s="42"/>
      <c r="D43" s="49">
        <v>90.84</v>
      </c>
      <c r="E43" s="81">
        <f t="shared" si="0"/>
        <v>99.144687600000012</v>
      </c>
      <c r="F43" s="78">
        <f t="shared" si="1"/>
        <v>2.6553123999999855</v>
      </c>
      <c r="G43" s="92"/>
      <c r="I43" s="45">
        <v>91.75</v>
      </c>
      <c r="J43" s="81">
        <f t="shared" si="2"/>
        <v>100.61742249999999</v>
      </c>
      <c r="K43" s="78">
        <f t="shared" si="8"/>
        <v>1.1825775000000078</v>
      </c>
      <c r="L43" s="92"/>
      <c r="N43" s="45">
        <v>92.99</v>
      </c>
      <c r="O43" s="81">
        <f t="shared" si="4"/>
        <v>102.6242261</v>
      </c>
      <c r="P43" s="78">
        <f t="shared" si="5"/>
        <v>-0.82422610000000418</v>
      </c>
      <c r="Q43" s="92"/>
      <c r="S43" s="65">
        <f>(D43+I43+N43)/3</f>
        <v>91.86</v>
      </c>
      <c r="T43" s="66">
        <f>B43-S43</f>
        <v>9.9399999999999977</v>
      </c>
      <c r="U43" s="67"/>
      <c r="V43" s="81">
        <f t="shared" si="6"/>
        <v>100.79544539999999</v>
      </c>
      <c r="W43" s="78">
        <f>B43-V43</f>
        <v>1.0045546000000058</v>
      </c>
      <c r="X43" s="92"/>
    </row>
    <row r="44" spans="1:24" x14ac:dyDescent="0.3">
      <c r="A44" s="59">
        <v>40</v>
      </c>
      <c r="B44" s="60">
        <v>102</v>
      </c>
      <c r="C44" s="39"/>
      <c r="D44" s="49">
        <v>91.7</v>
      </c>
      <c r="E44" s="81">
        <f t="shared" si="0"/>
        <v>100.536503</v>
      </c>
      <c r="F44" s="78">
        <f t="shared" si="1"/>
        <v>1.4634970000000038</v>
      </c>
      <c r="G44" s="92"/>
      <c r="I44" s="45">
        <v>91.84</v>
      </c>
      <c r="J44" s="81">
        <f t="shared" si="2"/>
        <v>100.76307759999999</v>
      </c>
      <c r="K44" s="78">
        <f t="shared" si="8"/>
        <v>1.2369224000000116</v>
      </c>
      <c r="L44" s="92"/>
      <c r="N44" s="45">
        <v>93.14</v>
      </c>
      <c r="O44" s="81">
        <f t="shared" si="4"/>
        <v>102.86698460000001</v>
      </c>
      <c r="P44" s="78">
        <f t="shared" si="5"/>
        <v>-0.86698460000000921</v>
      </c>
      <c r="Q44" s="92"/>
      <c r="S44" s="65">
        <f>(D44+I44+N44)/3</f>
        <v>92.226666666666674</v>
      </c>
      <c r="T44" s="66">
        <f>B44-S44</f>
        <v>9.7733333333333263</v>
      </c>
      <c r="U44" s="67"/>
      <c r="V44" s="81">
        <f t="shared" si="6"/>
        <v>101.38885506666666</v>
      </c>
      <c r="W44" s="78">
        <f>B44-V44</f>
        <v>0.61114493333333542</v>
      </c>
      <c r="X44" s="92"/>
    </row>
    <row r="45" spans="1:24" x14ac:dyDescent="0.3">
      <c r="A45" s="59">
        <v>41</v>
      </c>
      <c r="B45" s="61">
        <v>102.2</v>
      </c>
      <c r="C45" s="42"/>
      <c r="D45" s="49">
        <v>91.3</v>
      </c>
      <c r="E45" s="81">
        <f t="shared" si="0"/>
        <v>99.889146999999994</v>
      </c>
      <c r="F45" s="78">
        <f t="shared" si="1"/>
        <v>2.3108530000000087</v>
      </c>
      <c r="G45" s="92"/>
      <c r="I45" s="45">
        <v>91.54</v>
      </c>
      <c r="J45" s="81">
        <f t="shared" si="2"/>
        <v>100.2775606</v>
      </c>
      <c r="K45" s="78">
        <f t="shared" si="8"/>
        <v>1.9224394000000018</v>
      </c>
      <c r="L45" s="92"/>
      <c r="N45" s="45">
        <v>93.01</v>
      </c>
      <c r="O45" s="81">
        <f t="shared" si="4"/>
        <v>102.6565939</v>
      </c>
      <c r="P45" s="78">
        <f t="shared" si="5"/>
        <v>-0.45659390000000144</v>
      </c>
      <c r="Q45" s="92"/>
      <c r="S45" s="65">
        <f>(D45+I45+N45)/3</f>
        <v>91.95</v>
      </c>
      <c r="T45" s="66">
        <f>B45-S45</f>
        <v>10.25</v>
      </c>
      <c r="U45" s="67"/>
      <c r="V45" s="81">
        <f t="shared" si="6"/>
        <v>100.94110049999999</v>
      </c>
      <c r="W45" s="78">
        <f>B45-V45</f>
        <v>1.2588995000000125</v>
      </c>
      <c r="X45" s="92"/>
    </row>
    <row r="46" spans="1:24" x14ac:dyDescent="0.3">
      <c r="A46" s="59">
        <v>42</v>
      </c>
      <c r="B46" s="61">
        <v>102.4</v>
      </c>
      <c r="C46" s="42"/>
      <c r="D46" s="49">
        <v>92.4</v>
      </c>
      <c r="E46" s="81">
        <f t="shared" si="0"/>
        <v>101.66937600000001</v>
      </c>
      <c r="F46" s="78">
        <f t="shared" si="1"/>
        <v>0.73062399999999172</v>
      </c>
      <c r="G46" s="93"/>
      <c r="I46" s="45">
        <v>92.01</v>
      </c>
      <c r="J46" s="81">
        <f t="shared" si="2"/>
        <v>101.0382039</v>
      </c>
      <c r="K46" s="78">
        <f t="shared" si="8"/>
        <v>1.3617961000000065</v>
      </c>
      <c r="L46" s="93"/>
      <c r="N46" s="45">
        <v>93.11</v>
      </c>
      <c r="O46" s="81">
        <f t="shared" si="4"/>
        <v>102.81843289999999</v>
      </c>
      <c r="P46" s="78">
        <f t="shared" si="5"/>
        <v>-0.4184328999999849</v>
      </c>
      <c r="Q46" s="93"/>
      <c r="S46" s="65">
        <f>(D46+I46+N46)/3</f>
        <v>92.506666666666675</v>
      </c>
      <c r="T46" s="66">
        <f>B46-S46</f>
        <v>9.8933333333333309</v>
      </c>
      <c r="U46" s="67"/>
      <c r="V46" s="81">
        <f t="shared" si="6"/>
        <v>101.84200426666668</v>
      </c>
      <c r="W46" s="78">
        <f>B46-V46</f>
        <v>0.5579957333333283</v>
      </c>
      <c r="X46" s="93"/>
    </row>
    <row r="47" spans="1:24" x14ac:dyDescent="0.3">
      <c r="A47" s="59">
        <v>43</v>
      </c>
      <c r="B47" s="61">
        <v>102.6</v>
      </c>
      <c r="C47" s="42"/>
      <c r="D47" s="49">
        <v>92.9</v>
      </c>
      <c r="E47" s="81">
        <f t="shared" si="0"/>
        <v>102.478571</v>
      </c>
      <c r="F47" s="79">
        <f t="shared" si="1"/>
        <v>0.12142899999999202</v>
      </c>
      <c r="G47" s="94">
        <v>-0.34</v>
      </c>
      <c r="I47" s="45">
        <v>92.32</v>
      </c>
      <c r="J47" s="81">
        <f t="shared" si="2"/>
        <v>101.53990479999997</v>
      </c>
      <c r="K47" s="79">
        <f>B47-J47</f>
        <v>1.0600952000000206</v>
      </c>
      <c r="L47" s="94">
        <v>0.15</v>
      </c>
      <c r="N47" s="45">
        <v>93.32</v>
      </c>
      <c r="O47" s="81">
        <f t="shared" si="4"/>
        <v>103.15829479999998</v>
      </c>
      <c r="P47" s="79">
        <f t="shared" si="5"/>
        <v>-0.55829479999998455</v>
      </c>
      <c r="Q47" s="94">
        <v>-0.52</v>
      </c>
      <c r="S47" s="65">
        <f>(D47+I47+N47)/3</f>
        <v>92.84666666666665</v>
      </c>
      <c r="T47" s="66">
        <f>B47-S47</f>
        <v>9.7533333333333445</v>
      </c>
      <c r="U47" s="67"/>
      <c r="V47" s="81">
        <f t="shared" si="6"/>
        <v>102.39225686666664</v>
      </c>
      <c r="W47" s="79">
        <f>B47-V47</f>
        <v>0.20774313333335215</v>
      </c>
      <c r="X47" s="94">
        <v>-0.24</v>
      </c>
    </row>
    <row r="48" spans="1:24" x14ac:dyDescent="0.3">
      <c r="A48" s="59">
        <v>44</v>
      </c>
      <c r="B48" s="61">
        <v>102.8</v>
      </c>
      <c r="C48" s="42"/>
      <c r="D48" s="49">
        <v>93.04</v>
      </c>
      <c r="E48" s="81">
        <f t="shared" si="0"/>
        <v>102.70514559999999</v>
      </c>
      <c r="F48" s="79">
        <f t="shared" si="1"/>
        <v>9.485440000000267E-2</v>
      </c>
      <c r="G48" s="95"/>
      <c r="I48" s="45">
        <v>92.85</v>
      </c>
      <c r="J48" s="81">
        <f t="shared" si="2"/>
        <v>102.39765149999998</v>
      </c>
      <c r="K48" s="79">
        <f t="shared" ref="K48:K61" si="9">B48-J48</f>
        <v>0.40234850000001643</v>
      </c>
      <c r="L48" s="95"/>
      <c r="N48" s="45">
        <v>93.49</v>
      </c>
      <c r="O48" s="81">
        <f t="shared" si="4"/>
        <v>103.43342109999999</v>
      </c>
      <c r="P48" s="79">
        <f t="shared" si="5"/>
        <v>-0.63342109999999252</v>
      </c>
      <c r="Q48" s="95"/>
      <c r="S48" s="65">
        <f>(D48+I48+N48)/3</f>
        <v>93.126666666666665</v>
      </c>
      <c r="T48" s="66">
        <f>B48-S48</f>
        <v>9.673333333333332</v>
      </c>
      <c r="U48" s="67"/>
      <c r="V48" s="81">
        <f t="shared" si="6"/>
        <v>102.84540606666665</v>
      </c>
      <c r="W48" s="79">
        <f>B48-V48</f>
        <v>-4.5406066666657807E-2</v>
      </c>
      <c r="X48" s="95"/>
    </row>
    <row r="49" spans="1:24" x14ac:dyDescent="0.3">
      <c r="A49" s="59">
        <v>45</v>
      </c>
      <c r="B49" s="60">
        <v>103</v>
      </c>
      <c r="C49" s="39"/>
      <c r="D49" s="49">
        <v>92.68</v>
      </c>
      <c r="E49" s="81">
        <f t="shared" si="0"/>
        <v>102.1225252</v>
      </c>
      <c r="F49" s="79">
        <f t="shared" si="1"/>
        <v>0.87747480000000166</v>
      </c>
      <c r="G49" s="95"/>
      <c r="I49" s="45">
        <v>92.25</v>
      </c>
      <c r="J49" s="81">
        <f t="shared" si="2"/>
        <v>101.42661750000001</v>
      </c>
      <c r="K49" s="79">
        <f t="shared" si="9"/>
        <v>1.5733824999999939</v>
      </c>
      <c r="L49" s="95"/>
      <c r="N49" s="45">
        <v>93.21</v>
      </c>
      <c r="O49" s="81">
        <f t="shared" si="4"/>
        <v>102.98027189999998</v>
      </c>
      <c r="P49" s="79">
        <f t="shared" si="5"/>
        <v>1.9728100000023119E-2</v>
      </c>
      <c r="Q49" s="95"/>
      <c r="S49" s="65">
        <f>(D49+I49+N49)/3</f>
        <v>92.713333333333324</v>
      </c>
      <c r="T49" s="66">
        <f>B49-S49</f>
        <v>10.286666666666676</v>
      </c>
      <c r="U49" s="67"/>
      <c r="V49" s="81">
        <f t="shared" si="6"/>
        <v>102.17647153333333</v>
      </c>
      <c r="W49" s="79">
        <f>B49-V49</f>
        <v>0.8235284666666729</v>
      </c>
      <c r="X49" s="95"/>
    </row>
    <row r="50" spans="1:24" x14ac:dyDescent="0.3">
      <c r="A50" s="59">
        <v>46</v>
      </c>
      <c r="B50" s="61">
        <v>103.2</v>
      </c>
      <c r="C50" s="42"/>
      <c r="D50" s="49">
        <v>93.22</v>
      </c>
      <c r="E50" s="81">
        <f t="shared" si="0"/>
        <v>102.99645579999999</v>
      </c>
      <c r="F50" s="79">
        <f t="shared" si="1"/>
        <v>0.20354420000001028</v>
      </c>
      <c r="G50" s="95"/>
      <c r="I50" s="45">
        <v>92.97</v>
      </c>
      <c r="J50" s="81">
        <f t="shared" si="2"/>
        <v>102.5918583</v>
      </c>
      <c r="K50" s="79">
        <f t="shared" si="9"/>
        <v>0.60814170000000445</v>
      </c>
      <c r="L50" s="95"/>
      <c r="N50" s="45">
        <v>93.48</v>
      </c>
      <c r="O50" s="81">
        <f t="shared" si="4"/>
        <v>103.4172372</v>
      </c>
      <c r="P50" s="79">
        <f t="shared" si="5"/>
        <v>-0.21723719999999958</v>
      </c>
      <c r="Q50" s="95"/>
      <c r="S50" s="65">
        <f>(D50+I50+N50)/3</f>
        <v>93.223333333333343</v>
      </c>
      <c r="T50" s="66">
        <f>B50-S50</f>
        <v>9.9766666666666595</v>
      </c>
      <c r="U50" s="67"/>
      <c r="V50" s="81">
        <f t="shared" si="6"/>
        <v>103.00185043333336</v>
      </c>
      <c r="W50" s="79">
        <f>B50-V50</f>
        <v>0.1981495666666433</v>
      </c>
      <c r="X50" s="95"/>
    </row>
    <row r="51" spans="1:24" x14ac:dyDescent="0.3">
      <c r="A51" s="59">
        <v>47</v>
      </c>
      <c r="B51" s="61">
        <v>103.4</v>
      </c>
      <c r="C51" s="42"/>
      <c r="D51" s="49">
        <v>93.9</v>
      </c>
      <c r="E51" s="81">
        <f t="shared" si="0"/>
        <v>104.09696100000001</v>
      </c>
      <c r="F51" s="79">
        <f t="shared" si="1"/>
        <v>-0.69696100000000172</v>
      </c>
      <c r="G51" s="95"/>
      <c r="I51" s="45">
        <v>93.11</v>
      </c>
      <c r="J51" s="81">
        <f t="shared" si="2"/>
        <v>102.81843289999999</v>
      </c>
      <c r="K51" s="79">
        <f t="shared" si="9"/>
        <v>0.5815671000000151</v>
      </c>
      <c r="L51" s="95"/>
      <c r="N51" s="45">
        <v>93.77</v>
      </c>
      <c r="O51" s="81">
        <f t="shared" si="4"/>
        <v>103.8865703</v>
      </c>
      <c r="P51" s="79">
        <f t="shared" si="5"/>
        <v>-0.48657029999999679</v>
      </c>
      <c r="Q51" s="95"/>
      <c r="S51" s="65">
        <f>(D51+I51+N51)/3</f>
        <v>93.59333333333332</v>
      </c>
      <c r="T51" s="66">
        <f>B51-S51</f>
        <v>9.8066666666666862</v>
      </c>
      <c r="U51" s="67"/>
      <c r="V51" s="81">
        <f t="shared" si="6"/>
        <v>103.60065473333331</v>
      </c>
      <c r="W51" s="79">
        <f>B51-V51</f>
        <v>-0.20065473333330885</v>
      </c>
      <c r="X51" s="95"/>
    </row>
    <row r="52" spans="1:24" x14ac:dyDescent="0.3">
      <c r="A52" s="59">
        <v>48</v>
      </c>
      <c r="B52" s="61">
        <v>103.6</v>
      </c>
      <c r="C52" s="42"/>
      <c r="D52" s="49">
        <v>93.92</v>
      </c>
      <c r="E52" s="81">
        <f t="shared" si="0"/>
        <v>104.12932880000001</v>
      </c>
      <c r="F52" s="79">
        <f t="shared" si="1"/>
        <v>-0.52932880000001603</v>
      </c>
      <c r="G52" s="95"/>
      <c r="I52" s="45">
        <v>93.52</v>
      </c>
      <c r="J52" s="81">
        <f t="shared" si="2"/>
        <v>103.48197279999998</v>
      </c>
      <c r="K52" s="79">
        <f t="shared" si="9"/>
        <v>0.11802720000001443</v>
      </c>
      <c r="L52" s="95"/>
      <c r="N52" s="45">
        <v>93.89</v>
      </c>
      <c r="O52" s="81">
        <f t="shared" si="4"/>
        <v>104.08077709999999</v>
      </c>
      <c r="P52" s="79">
        <f t="shared" si="5"/>
        <v>-0.4807770999999974</v>
      </c>
      <c r="Q52" s="95"/>
      <c r="S52" s="65">
        <f>(D52+I52+N52)/3</f>
        <v>93.776666666666657</v>
      </c>
      <c r="T52" s="66">
        <f>B52-S52</f>
        <v>9.8233333333333377</v>
      </c>
      <c r="U52" s="67"/>
      <c r="V52" s="81">
        <f t="shared" si="6"/>
        <v>103.89735956666665</v>
      </c>
      <c r="W52" s="79">
        <f>B52-V52</f>
        <v>-0.29735956666665686</v>
      </c>
      <c r="X52" s="95"/>
    </row>
    <row r="53" spans="1:24" x14ac:dyDescent="0.3">
      <c r="A53" s="59">
        <v>49</v>
      </c>
      <c r="B53" s="61">
        <v>103.8</v>
      </c>
      <c r="C53" s="42"/>
      <c r="D53" s="49">
        <v>94.01</v>
      </c>
      <c r="E53" s="81">
        <f t="shared" si="0"/>
        <v>104.27498390000001</v>
      </c>
      <c r="F53" s="79">
        <f t="shared" si="1"/>
        <v>-0.47498390000001223</v>
      </c>
      <c r="G53" s="95"/>
      <c r="I53" s="45">
        <v>93.87</v>
      </c>
      <c r="J53" s="81">
        <f t="shared" si="2"/>
        <v>104.04840930000002</v>
      </c>
      <c r="K53" s="79">
        <f t="shared" si="9"/>
        <v>-0.24840930000002004</v>
      </c>
      <c r="L53" s="95"/>
      <c r="N53" s="45">
        <v>94</v>
      </c>
      <c r="O53" s="81">
        <f t="shared" si="4"/>
        <v>104.25879999999999</v>
      </c>
      <c r="P53" s="79">
        <f t="shared" si="5"/>
        <v>-0.45879999999999654</v>
      </c>
      <c r="Q53" s="95"/>
      <c r="S53" s="65">
        <f>(D53+I53+N53)/3</f>
        <v>93.96</v>
      </c>
      <c r="T53" s="66">
        <f>B53-S53</f>
        <v>9.8400000000000034</v>
      </c>
      <c r="U53" s="67"/>
      <c r="V53" s="81">
        <f t="shared" si="6"/>
        <v>104.19406439999999</v>
      </c>
      <c r="W53" s="79">
        <f>B53-V53</f>
        <v>-0.39406439999999066</v>
      </c>
      <c r="X53" s="95"/>
    </row>
    <row r="54" spans="1:24" x14ac:dyDescent="0.3">
      <c r="A54" s="59">
        <v>50</v>
      </c>
      <c r="B54" s="60">
        <v>104</v>
      </c>
      <c r="C54" s="39"/>
      <c r="D54" s="49">
        <v>94.4</v>
      </c>
      <c r="E54" s="81">
        <f t="shared" si="0"/>
        <v>104.906156</v>
      </c>
      <c r="F54" s="79">
        <f t="shared" si="1"/>
        <v>-0.90615599999999574</v>
      </c>
      <c r="G54" s="95"/>
      <c r="I54" s="45">
        <v>94.01</v>
      </c>
      <c r="J54" s="81">
        <f t="shared" si="2"/>
        <v>104.27498390000001</v>
      </c>
      <c r="K54" s="79">
        <f t="shared" si="9"/>
        <v>-0.27498390000000938</v>
      </c>
      <c r="L54" s="95"/>
      <c r="N54" s="45">
        <v>94.25</v>
      </c>
      <c r="O54" s="81">
        <f t="shared" si="4"/>
        <v>104.66339749999999</v>
      </c>
      <c r="P54" s="79">
        <f t="shared" si="5"/>
        <v>-0.66339749999998787</v>
      </c>
      <c r="Q54" s="95"/>
      <c r="S54" s="65">
        <f>(D54+I54+N54)/3</f>
        <v>94.220000000000013</v>
      </c>
      <c r="T54" s="66">
        <f>B54-S54</f>
        <v>9.7799999999999869</v>
      </c>
      <c r="U54" s="67"/>
      <c r="V54" s="81">
        <f t="shared" si="6"/>
        <v>104.61484580000003</v>
      </c>
      <c r="W54" s="79">
        <f>B54-V54</f>
        <v>-0.61484580000002609</v>
      </c>
      <c r="X54" s="95"/>
    </row>
    <row r="55" spans="1:24" x14ac:dyDescent="0.3">
      <c r="A55" s="59">
        <v>51</v>
      </c>
      <c r="B55" s="61">
        <v>104.2</v>
      </c>
      <c r="C55" s="42"/>
      <c r="D55" s="49">
        <v>94.6</v>
      </c>
      <c r="E55" s="81">
        <f t="shared" si="0"/>
        <v>105.229834</v>
      </c>
      <c r="F55" s="79">
        <f t="shared" si="1"/>
        <v>-1.0298339999999939</v>
      </c>
      <c r="G55" s="95"/>
      <c r="I55" s="45">
        <v>94.13</v>
      </c>
      <c r="J55" s="81">
        <f t="shared" si="2"/>
        <v>104.4691907</v>
      </c>
      <c r="K55" s="79">
        <f t="shared" si="9"/>
        <v>-0.26919069999999579</v>
      </c>
      <c r="L55" s="95"/>
      <c r="N55" s="45">
        <v>94.56</v>
      </c>
      <c r="O55" s="81">
        <f t="shared" si="4"/>
        <v>105.16509839999999</v>
      </c>
      <c r="P55" s="79">
        <f t="shared" si="5"/>
        <v>-0.96509839999998803</v>
      </c>
      <c r="Q55" s="95"/>
      <c r="S55" s="65">
        <f>(D55+I55+N55)/3</f>
        <v>94.429999999999993</v>
      </c>
      <c r="T55" s="66">
        <f>B55-S55</f>
        <v>9.7700000000000102</v>
      </c>
      <c r="U55" s="67"/>
      <c r="V55" s="81">
        <f t="shared" si="6"/>
        <v>104.95470769999999</v>
      </c>
      <c r="W55" s="79">
        <f>B55-V55</f>
        <v>-0.75470769999998311</v>
      </c>
      <c r="X55" s="95"/>
    </row>
    <row r="56" spans="1:24" x14ac:dyDescent="0.3">
      <c r="A56" s="59">
        <v>52</v>
      </c>
      <c r="B56" s="61">
        <v>104.4</v>
      </c>
      <c r="C56" s="42"/>
      <c r="D56" s="49">
        <v>94.46</v>
      </c>
      <c r="E56" s="81">
        <f t="shared" si="0"/>
        <v>105.00325939999998</v>
      </c>
      <c r="F56" s="79">
        <f t="shared" si="1"/>
        <v>-0.60325939999997047</v>
      </c>
      <c r="G56" s="95"/>
      <c r="I56" s="45">
        <v>94.01</v>
      </c>
      <c r="J56" s="81">
        <f t="shared" si="2"/>
        <v>104.27498390000001</v>
      </c>
      <c r="K56" s="79">
        <f t="shared" si="9"/>
        <v>0.1250160999999963</v>
      </c>
      <c r="L56" s="95"/>
      <c r="N56" s="45">
        <v>94.35</v>
      </c>
      <c r="O56" s="81">
        <f t="shared" si="4"/>
        <v>104.82523649999997</v>
      </c>
      <c r="P56" s="79">
        <f t="shared" si="5"/>
        <v>-0.42523649999996849</v>
      </c>
      <c r="Q56" s="95"/>
      <c r="S56" s="65">
        <f>(D56+I56+N56)/3</f>
        <v>94.273333333333326</v>
      </c>
      <c r="T56" s="66">
        <f>B56-S56</f>
        <v>10.126666666666679</v>
      </c>
      <c r="U56" s="67"/>
      <c r="V56" s="81">
        <f t="shared" si="6"/>
        <v>104.70115993333333</v>
      </c>
      <c r="W56" s="79">
        <f>B56-V56</f>
        <v>-0.30115993333332369</v>
      </c>
      <c r="X56" s="95"/>
    </row>
    <row r="57" spans="1:24" x14ac:dyDescent="0.3">
      <c r="A57" s="59">
        <v>53</v>
      </c>
      <c r="B57" s="61">
        <v>104.6</v>
      </c>
      <c r="C57" s="42"/>
      <c r="D57" s="49">
        <v>94.5</v>
      </c>
      <c r="E57" s="81">
        <f t="shared" si="0"/>
        <v>105.06799500000001</v>
      </c>
      <c r="F57" s="79">
        <f t="shared" si="1"/>
        <v>-0.46799500000001615</v>
      </c>
      <c r="G57" s="95"/>
      <c r="I57" s="45">
        <v>94.49</v>
      </c>
      <c r="J57" s="81">
        <f t="shared" si="2"/>
        <v>105.05181109999999</v>
      </c>
      <c r="K57" s="79">
        <f t="shared" si="9"/>
        <v>-0.45181110000000047</v>
      </c>
      <c r="L57" s="95"/>
      <c r="N57" s="45">
        <v>94.67</v>
      </c>
      <c r="O57" s="81">
        <f t="shared" si="4"/>
        <v>105.34312129999999</v>
      </c>
      <c r="P57" s="79">
        <f t="shared" si="5"/>
        <v>-0.74312129999999854</v>
      </c>
      <c r="Q57" s="95"/>
      <c r="S57" s="65">
        <f>(D57+I57+N57)/3</f>
        <v>94.553333333333342</v>
      </c>
      <c r="T57" s="66">
        <f>B57-S57</f>
        <v>10.046666666666653</v>
      </c>
      <c r="U57" s="67"/>
      <c r="V57" s="81">
        <f t="shared" si="6"/>
        <v>105.15430913333334</v>
      </c>
      <c r="W57" s="79">
        <f>B57-V57</f>
        <v>-0.55430913333334786</v>
      </c>
      <c r="X57" s="95"/>
    </row>
    <row r="58" spans="1:24" x14ac:dyDescent="0.3">
      <c r="A58" s="59">
        <v>54</v>
      </c>
      <c r="B58" s="61">
        <v>104.8</v>
      </c>
      <c r="C58" s="42"/>
      <c r="D58" s="49">
        <v>94.7</v>
      </c>
      <c r="E58" s="81">
        <f t="shared" si="0"/>
        <v>105.39167300000001</v>
      </c>
      <c r="F58" s="79">
        <f t="shared" si="1"/>
        <v>-0.59167300000001433</v>
      </c>
      <c r="G58" s="95"/>
      <c r="I58" s="45">
        <v>94.67</v>
      </c>
      <c r="J58" s="81">
        <f t="shared" si="2"/>
        <v>105.34312129999999</v>
      </c>
      <c r="K58" s="79">
        <f t="shared" si="9"/>
        <v>-0.5431212999999957</v>
      </c>
      <c r="L58" s="95"/>
      <c r="N58" s="45">
        <v>94.83</v>
      </c>
      <c r="O58" s="81">
        <f t="shared" si="4"/>
        <v>105.60206369999999</v>
      </c>
      <c r="P58" s="79">
        <f t="shared" si="5"/>
        <v>-0.80206369999999083</v>
      </c>
      <c r="Q58" s="95"/>
      <c r="S58" s="65">
        <f>(D58+I58+N58)/3</f>
        <v>94.733333333333334</v>
      </c>
      <c r="T58" s="66">
        <f>B58-S58</f>
        <v>10.066666666666663</v>
      </c>
      <c r="U58" s="67"/>
      <c r="V58" s="81">
        <f t="shared" si="6"/>
        <v>105.44561933333334</v>
      </c>
      <c r="W58" s="79">
        <f>B58-V58</f>
        <v>-0.64561933333334309</v>
      </c>
      <c r="X58" s="95"/>
    </row>
    <row r="59" spans="1:24" x14ac:dyDescent="0.3">
      <c r="A59" s="59">
        <v>55</v>
      </c>
      <c r="B59" s="60">
        <v>105</v>
      </c>
      <c r="C59" s="39"/>
      <c r="D59" s="49">
        <v>94.69</v>
      </c>
      <c r="E59" s="81">
        <f t="shared" si="0"/>
        <v>105.3754891</v>
      </c>
      <c r="F59" s="79">
        <f t="shared" si="1"/>
        <v>-0.3754890999999958</v>
      </c>
      <c r="G59" s="95"/>
      <c r="I59" s="45">
        <v>94.1</v>
      </c>
      <c r="J59" s="81">
        <f t="shared" si="2"/>
        <v>104.42063899999998</v>
      </c>
      <c r="K59" s="79">
        <f t="shared" si="9"/>
        <v>0.57936100000002</v>
      </c>
      <c r="L59" s="95"/>
      <c r="N59" s="45">
        <v>94.6</v>
      </c>
      <c r="O59" s="81">
        <f t="shared" si="4"/>
        <v>105.229834</v>
      </c>
      <c r="P59" s="79">
        <f t="shared" si="5"/>
        <v>-0.22983399999999676</v>
      </c>
      <c r="Q59" s="95"/>
      <c r="S59" s="65">
        <f>(D59+I59+N59)/3</f>
        <v>94.463333333333324</v>
      </c>
      <c r="T59" s="66">
        <f>B59-S59</f>
        <v>10.536666666666676</v>
      </c>
      <c r="U59" s="67"/>
      <c r="V59" s="81">
        <f t="shared" si="6"/>
        <v>105.00865403333331</v>
      </c>
      <c r="W59" s="79">
        <f>B59-V59</f>
        <v>-8.6540333333147146E-3</v>
      </c>
      <c r="X59" s="95"/>
    </row>
    <row r="60" spans="1:24" x14ac:dyDescent="0.3">
      <c r="A60" s="59">
        <v>56</v>
      </c>
      <c r="B60" s="61">
        <v>105.2</v>
      </c>
      <c r="C60" s="42"/>
      <c r="D60" s="49">
        <v>94.89</v>
      </c>
      <c r="E60" s="81">
        <f t="shared" si="0"/>
        <v>105.6991671</v>
      </c>
      <c r="F60" s="79">
        <f t="shared" si="1"/>
        <v>-0.49916709999999398</v>
      </c>
      <c r="G60" s="95"/>
      <c r="I60" s="45">
        <v>94.92</v>
      </c>
      <c r="J60" s="81">
        <f t="shared" si="2"/>
        <v>105.74771879999999</v>
      </c>
      <c r="K60" s="79">
        <f t="shared" si="9"/>
        <v>-0.54771879999998418</v>
      </c>
      <c r="L60" s="95"/>
      <c r="N60" s="45">
        <v>94.91</v>
      </c>
      <c r="O60" s="81">
        <f t="shared" si="4"/>
        <v>105.7315349</v>
      </c>
      <c r="P60" s="79">
        <f t="shared" si="5"/>
        <v>-0.53153489999999692</v>
      </c>
      <c r="Q60" s="95"/>
      <c r="S60" s="65">
        <f>(D60+I60+N60)/3</f>
        <v>94.90666666666668</v>
      </c>
      <c r="T60" s="66">
        <f>B60-S60</f>
        <v>10.293333333333322</v>
      </c>
      <c r="U60" s="67"/>
      <c r="V60" s="81">
        <f t="shared" si="6"/>
        <v>105.72614026666669</v>
      </c>
      <c r="W60" s="79">
        <f>B60-V60</f>
        <v>-0.52614026666668678</v>
      </c>
      <c r="X60" s="95"/>
    </row>
    <row r="61" spans="1:24" x14ac:dyDescent="0.3">
      <c r="A61" s="59">
        <v>57</v>
      </c>
      <c r="B61" s="61">
        <v>105.4</v>
      </c>
      <c r="C61" s="42"/>
      <c r="D61" s="49">
        <v>94.8</v>
      </c>
      <c r="E61" s="81">
        <f t="shared" si="0"/>
        <v>105.553512</v>
      </c>
      <c r="F61" s="79">
        <f t="shared" si="1"/>
        <v>-0.1535119999999921</v>
      </c>
      <c r="G61" s="96"/>
      <c r="I61" s="45">
        <v>94.99</v>
      </c>
      <c r="J61" s="81">
        <f t="shared" si="2"/>
        <v>105.86100609999998</v>
      </c>
      <c r="K61" s="79">
        <f t="shared" si="9"/>
        <v>-0.46100609999997744</v>
      </c>
      <c r="L61" s="96"/>
      <c r="N61" s="45">
        <v>95.11</v>
      </c>
      <c r="O61" s="81">
        <f t="shared" si="4"/>
        <v>106.0552129</v>
      </c>
      <c r="P61" s="79">
        <f t="shared" si="5"/>
        <v>-0.6552128999999951</v>
      </c>
      <c r="Q61" s="96"/>
      <c r="S61" s="65">
        <f>(D61+I61+N61)/3</f>
        <v>94.966666666666654</v>
      </c>
      <c r="T61" s="66">
        <f>B61-S61</f>
        <v>10.433333333333351</v>
      </c>
      <c r="U61" s="67"/>
      <c r="V61" s="81">
        <f t="shared" si="6"/>
        <v>105.82324366666664</v>
      </c>
      <c r="W61" s="79">
        <f>B61-V61</f>
        <v>-0.42324366666663593</v>
      </c>
      <c r="X61" s="96"/>
    </row>
    <row r="62" spans="1:24" x14ac:dyDescent="0.3">
      <c r="A62" s="59">
        <v>58</v>
      </c>
      <c r="B62" s="61">
        <v>105.6</v>
      </c>
      <c r="C62" s="42"/>
      <c r="D62" s="49">
        <v>94.55</v>
      </c>
      <c r="E62" s="81">
        <f t="shared" si="0"/>
        <v>105.1489145</v>
      </c>
      <c r="F62" s="80">
        <f t="shared" si="1"/>
        <v>0.4510854999999907</v>
      </c>
      <c r="G62" s="86">
        <v>0.45</v>
      </c>
      <c r="I62" s="45">
        <v>94.43</v>
      </c>
      <c r="J62" s="81">
        <f t="shared" si="2"/>
        <v>104.95470770000001</v>
      </c>
      <c r="K62" s="80">
        <f>B62-J62</f>
        <v>0.64529229999997995</v>
      </c>
      <c r="L62" s="86">
        <v>-0.16</v>
      </c>
      <c r="N62" s="45">
        <v>95.61</v>
      </c>
      <c r="O62" s="81">
        <f t="shared" si="4"/>
        <v>106.86440789999999</v>
      </c>
      <c r="P62" s="80">
        <f t="shared" si="5"/>
        <v>-1.2644078999999948</v>
      </c>
      <c r="Q62" s="86">
        <v>-0.69</v>
      </c>
      <c r="S62" s="65">
        <f>(D62+I62+N62)/3</f>
        <v>94.863333333333344</v>
      </c>
      <c r="T62" s="66">
        <f>B62-S62</f>
        <v>10.73666666666665</v>
      </c>
      <c r="U62" s="67"/>
      <c r="V62" s="81">
        <f t="shared" si="6"/>
        <v>105.65601003333335</v>
      </c>
      <c r="W62" s="80">
        <f>B62-V62</f>
        <v>-5.6010033333350862E-2</v>
      </c>
      <c r="X62" s="86">
        <v>-0.13</v>
      </c>
    </row>
    <row r="63" spans="1:24" x14ac:dyDescent="0.3">
      <c r="A63" s="59">
        <v>59</v>
      </c>
      <c r="B63" s="61">
        <v>105.8</v>
      </c>
      <c r="C63" s="42"/>
      <c r="D63" s="49">
        <v>94.75</v>
      </c>
      <c r="E63" s="81">
        <f t="shared" si="0"/>
        <v>105.4725925</v>
      </c>
      <c r="F63" s="80">
        <f t="shared" si="1"/>
        <v>0.32740749999999252</v>
      </c>
      <c r="G63" s="86"/>
      <c r="I63" s="45">
        <v>94.56</v>
      </c>
      <c r="J63" s="81">
        <f t="shared" si="2"/>
        <v>105.16509839999999</v>
      </c>
      <c r="K63" s="80">
        <f t="shared" ref="K63:K74" si="10">B63-J63</f>
        <v>0.63490160000000628</v>
      </c>
      <c r="L63" s="86"/>
      <c r="N63" s="45">
        <v>95.41</v>
      </c>
      <c r="O63" s="81">
        <f t="shared" si="4"/>
        <v>106.54072989999999</v>
      </c>
      <c r="P63" s="80">
        <f t="shared" si="5"/>
        <v>-0.74072989999999095</v>
      </c>
      <c r="Q63" s="86"/>
      <c r="S63" s="65">
        <f>(D63+I63+N63)/3</f>
        <v>94.90666666666668</v>
      </c>
      <c r="T63" s="66">
        <f>B63-S63</f>
        <v>10.893333333333317</v>
      </c>
      <c r="U63" s="67"/>
      <c r="V63" s="81">
        <f t="shared" si="6"/>
        <v>105.72614026666669</v>
      </c>
      <c r="W63" s="80">
        <f>B63-V63</f>
        <v>7.3859733333307531E-2</v>
      </c>
      <c r="X63" s="86"/>
    </row>
    <row r="64" spans="1:24" x14ac:dyDescent="0.3">
      <c r="A64" s="59">
        <v>60</v>
      </c>
      <c r="B64" s="60">
        <v>106</v>
      </c>
      <c r="C64" s="39"/>
      <c r="D64" s="49">
        <v>94.93</v>
      </c>
      <c r="E64" s="81">
        <f t="shared" si="0"/>
        <v>105.7639027</v>
      </c>
      <c r="F64" s="80">
        <f t="shared" si="1"/>
        <v>0.23609729999999729</v>
      </c>
      <c r="G64" s="86"/>
      <c r="I64" s="45">
        <v>95</v>
      </c>
      <c r="J64" s="81">
        <f t="shared" si="2"/>
        <v>105.87719</v>
      </c>
      <c r="K64" s="80">
        <f t="shared" si="10"/>
        <v>0.1228100000000012</v>
      </c>
      <c r="L64" s="86"/>
      <c r="N64" s="45">
        <v>95.72</v>
      </c>
      <c r="O64" s="81">
        <f t="shared" si="4"/>
        <v>107.04243079999999</v>
      </c>
      <c r="P64" s="80">
        <f t="shared" si="5"/>
        <v>-1.0424307999999911</v>
      </c>
      <c r="Q64" s="86"/>
      <c r="S64" s="65">
        <f>(D64+I64+N64)/3</f>
        <v>95.216666666666654</v>
      </c>
      <c r="T64" s="66">
        <f>B64-S64</f>
        <v>10.783333333333346</v>
      </c>
      <c r="U64" s="67"/>
      <c r="V64" s="81">
        <f t="shared" si="6"/>
        <v>106.22784116666664</v>
      </c>
      <c r="W64" s="80">
        <f>B64-V64</f>
        <v>-0.22784116666663579</v>
      </c>
      <c r="X64" s="86"/>
    </row>
    <row r="65" spans="1:24" x14ac:dyDescent="0.3">
      <c r="A65" s="59">
        <v>61</v>
      </c>
      <c r="B65" s="61">
        <v>106.2</v>
      </c>
      <c r="C65" s="42"/>
      <c r="D65" s="49">
        <v>95.01</v>
      </c>
      <c r="E65" s="81">
        <f t="shared" si="0"/>
        <v>105.89337390000001</v>
      </c>
      <c r="F65" s="80">
        <f t="shared" si="1"/>
        <v>0.30662609999998836</v>
      </c>
      <c r="G65" s="86"/>
      <c r="I65" s="45">
        <v>95.14</v>
      </c>
      <c r="J65" s="81">
        <f t="shared" si="2"/>
        <v>106.10376459999999</v>
      </c>
      <c r="K65" s="80">
        <f t="shared" si="10"/>
        <v>9.623540000001185E-2</v>
      </c>
      <c r="L65" s="86"/>
      <c r="N65" s="45">
        <v>95.87</v>
      </c>
      <c r="O65" s="81">
        <f t="shared" si="4"/>
        <v>107.2851893</v>
      </c>
      <c r="P65" s="80">
        <f t="shared" si="5"/>
        <v>-1.0851892999999961</v>
      </c>
      <c r="Q65" s="86"/>
      <c r="S65" s="65">
        <f>(D65+I65+N65)/3</f>
        <v>95.339999999999989</v>
      </c>
      <c r="T65" s="66">
        <f>B65-S65</f>
        <v>10.860000000000014</v>
      </c>
      <c r="U65" s="67"/>
      <c r="V65" s="81">
        <f t="shared" si="6"/>
        <v>106.42744259999999</v>
      </c>
      <c r="W65" s="80">
        <f>B65-V65</f>
        <v>-0.22744259999998917</v>
      </c>
      <c r="X65" s="86"/>
    </row>
    <row r="66" spans="1:24" x14ac:dyDescent="0.3">
      <c r="A66" s="59">
        <v>62</v>
      </c>
      <c r="B66" s="61">
        <v>106.4</v>
      </c>
      <c r="C66" s="42"/>
      <c r="D66" s="49">
        <v>95.2</v>
      </c>
      <c r="E66" s="81">
        <f t="shared" si="0"/>
        <v>106.200868</v>
      </c>
      <c r="F66" s="80">
        <f t="shared" si="1"/>
        <v>0.19913200000000586</v>
      </c>
      <c r="G66" s="86"/>
      <c r="I66" s="45">
        <v>95.29</v>
      </c>
      <c r="J66" s="81">
        <f t="shared" si="2"/>
        <v>106.3465231</v>
      </c>
      <c r="K66" s="80">
        <f t="shared" si="10"/>
        <v>5.3476900000006822E-2</v>
      </c>
      <c r="L66" s="86"/>
      <c r="N66" s="45">
        <v>95.9</v>
      </c>
      <c r="O66" s="81">
        <f t="shared" si="4"/>
        <v>107.33374100000002</v>
      </c>
      <c r="P66" s="80">
        <f t="shared" si="5"/>
        <v>-0.93374100000001192</v>
      </c>
      <c r="Q66" s="86"/>
      <c r="S66" s="65">
        <f>(D66+I66+N66)/3</f>
        <v>95.463333333333324</v>
      </c>
      <c r="T66" s="66">
        <f>B66-S66</f>
        <v>10.936666666666682</v>
      </c>
      <c r="U66" s="67"/>
      <c r="V66" s="81">
        <f t="shared" si="6"/>
        <v>106.62704403333332</v>
      </c>
      <c r="W66" s="80">
        <f>B66-V66</f>
        <v>-0.22704403333331413</v>
      </c>
      <c r="X66" s="86"/>
    </row>
    <row r="67" spans="1:24" x14ac:dyDescent="0.3">
      <c r="A67" s="59">
        <v>63</v>
      </c>
      <c r="B67" s="61">
        <v>106.6</v>
      </c>
      <c r="C67" s="42"/>
      <c r="D67" s="49">
        <v>94.97</v>
      </c>
      <c r="E67" s="81">
        <f t="shared" si="0"/>
        <v>105.82863830000001</v>
      </c>
      <c r="F67" s="80">
        <f t="shared" si="1"/>
        <v>0.77136169999998572</v>
      </c>
      <c r="G67" s="86"/>
      <c r="I67" s="45">
        <v>95.31</v>
      </c>
      <c r="J67" s="81">
        <f t="shared" si="2"/>
        <v>106.3788909</v>
      </c>
      <c r="K67" s="80">
        <f t="shared" si="10"/>
        <v>0.22110909999999251</v>
      </c>
      <c r="L67" s="86"/>
      <c r="N67" s="45">
        <v>96.14</v>
      </c>
      <c r="O67" s="81">
        <f t="shared" si="4"/>
        <v>107.7221546</v>
      </c>
      <c r="P67" s="80">
        <f t="shared" si="5"/>
        <v>-1.1221546000000018</v>
      </c>
      <c r="Q67" s="86"/>
      <c r="S67" s="65">
        <f>(D67+I67+N67)/3</f>
        <v>95.473333333333343</v>
      </c>
      <c r="T67" s="66">
        <f>B67-S67</f>
        <v>11.126666666666651</v>
      </c>
      <c r="U67" s="67"/>
      <c r="V67" s="81">
        <f t="shared" si="6"/>
        <v>106.64322793333334</v>
      </c>
      <c r="W67" s="80">
        <f>B67-V67</f>
        <v>-4.3227933333341184E-2</v>
      </c>
      <c r="X67" s="86"/>
    </row>
    <row r="68" spans="1:24" x14ac:dyDescent="0.3">
      <c r="A68" s="59">
        <v>64</v>
      </c>
      <c r="B68" s="61">
        <v>106.8</v>
      </c>
      <c r="C68" s="42"/>
      <c r="D68" s="49">
        <v>95.12</v>
      </c>
      <c r="E68" s="81">
        <f t="shared" si="0"/>
        <v>106.07139680000002</v>
      </c>
      <c r="F68" s="80">
        <f t="shared" si="1"/>
        <v>0.72860319999998069</v>
      </c>
      <c r="G68" s="86"/>
      <c r="I68" s="45">
        <v>95</v>
      </c>
      <c r="J68" s="81">
        <f t="shared" si="2"/>
        <v>105.87719</v>
      </c>
      <c r="K68" s="80">
        <f t="shared" si="10"/>
        <v>0.92280999999999835</v>
      </c>
      <c r="L68" s="86"/>
      <c r="N68" s="45">
        <v>96.35</v>
      </c>
      <c r="O68" s="81">
        <f t="shared" si="4"/>
        <v>108.06201649999998</v>
      </c>
      <c r="P68" s="80">
        <f t="shared" si="5"/>
        <v>-1.2620164999999872</v>
      </c>
      <c r="Q68" s="86"/>
      <c r="S68" s="65">
        <f>(D68+I68+N68)/3</f>
        <v>95.490000000000009</v>
      </c>
      <c r="T68" s="66">
        <f>B68-S68</f>
        <v>11.309999999999988</v>
      </c>
      <c r="U68" s="67"/>
      <c r="V68" s="81">
        <f t="shared" si="6"/>
        <v>106.6702011</v>
      </c>
      <c r="W68" s="80">
        <f>B68-V68</f>
        <v>0.12979889999999727</v>
      </c>
      <c r="X68" s="86"/>
    </row>
    <row r="69" spans="1:24" x14ac:dyDescent="0.3">
      <c r="A69" s="59">
        <v>65</v>
      </c>
      <c r="B69" s="60">
        <v>107</v>
      </c>
      <c r="C69" s="39"/>
      <c r="D69" s="49">
        <v>95.4</v>
      </c>
      <c r="E69" s="81">
        <f t="shared" ref="E69:E74" si="11">1.61839*D69 - 47.86986</f>
        <v>106.524546</v>
      </c>
      <c r="F69" s="80">
        <f t="shared" ref="F69:F74" si="12">B69-E69</f>
        <v>0.47545399999999916</v>
      </c>
      <c r="G69" s="86"/>
      <c r="I69" s="45">
        <v>95.7</v>
      </c>
      <c r="J69" s="81">
        <f t="shared" ref="J69:J74" si="13">1.61839*I69 - 47.86986</f>
        <v>107.01006299999999</v>
      </c>
      <c r="K69" s="80">
        <f t="shared" si="10"/>
        <v>-1.0062999999988165E-2</v>
      </c>
      <c r="L69" s="86"/>
      <c r="N69" s="45">
        <v>95.1</v>
      </c>
      <c r="O69" s="81">
        <f t="shared" ref="O69:O74" si="14">1.61839*N69 - 47.86986</f>
        <v>106.03902899999999</v>
      </c>
      <c r="P69" s="80">
        <f t="shared" ref="P69:P74" si="15">B69-O69</f>
        <v>0.9609710000000149</v>
      </c>
      <c r="Q69" s="86"/>
      <c r="S69" s="65">
        <f>(D69+I69+N69)/3</f>
        <v>95.40000000000002</v>
      </c>
      <c r="T69" s="66">
        <f>B69-S69</f>
        <v>11.59999999999998</v>
      </c>
      <c r="U69" s="67"/>
      <c r="V69" s="81">
        <f t="shared" ref="V69:V74" si="16">1.61839*S69 - 47.86986</f>
        <v>106.52454600000003</v>
      </c>
      <c r="W69" s="80">
        <f>B69-V69</f>
        <v>0.47545399999997073</v>
      </c>
      <c r="X69" s="86"/>
    </row>
    <row r="70" spans="1:24" x14ac:dyDescent="0.3">
      <c r="A70" s="59">
        <v>66</v>
      </c>
      <c r="B70" s="61">
        <v>107.2</v>
      </c>
      <c r="C70" s="42"/>
      <c r="D70" s="49">
        <v>95.53</v>
      </c>
      <c r="E70" s="81">
        <f t="shared" si="11"/>
        <v>106.73493670000001</v>
      </c>
      <c r="F70" s="80">
        <f t="shared" si="12"/>
        <v>0.46506329999999707</v>
      </c>
      <c r="G70" s="86"/>
      <c r="I70" s="45">
        <v>97.82</v>
      </c>
      <c r="J70" s="81">
        <f t="shared" si="13"/>
        <v>110.44104979999999</v>
      </c>
      <c r="K70" s="80">
        <f t="shared" si="10"/>
        <v>-3.2410497999999848</v>
      </c>
      <c r="L70" s="86"/>
      <c r="N70" s="45">
        <v>95.63</v>
      </c>
      <c r="O70" s="81">
        <f t="shared" si="14"/>
        <v>106.89677569999999</v>
      </c>
      <c r="P70" s="80">
        <f t="shared" si="15"/>
        <v>0.30322430000001077</v>
      </c>
      <c r="Q70" s="86"/>
      <c r="S70" s="65">
        <f>(D70+I70+N70)/3</f>
        <v>96.326666666666668</v>
      </c>
      <c r="T70" s="66">
        <f>B70-S70</f>
        <v>10.873333333333335</v>
      </c>
      <c r="U70" s="67"/>
      <c r="V70" s="81">
        <f t="shared" si="16"/>
        <v>108.02425406666667</v>
      </c>
      <c r="W70" s="80">
        <f>B70-V70</f>
        <v>-0.82425406666666845</v>
      </c>
      <c r="X70" s="86"/>
    </row>
    <row r="71" spans="1:24" x14ac:dyDescent="0.3">
      <c r="A71" s="59">
        <v>67</v>
      </c>
      <c r="B71" s="61">
        <v>107.4</v>
      </c>
      <c r="C71" s="42"/>
      <c r="D71" s="49">
        <v>95.9</v>
      </c>
      <c r="E71" s="81">
        <f t="shared" si="11"/>
        <v>107.33374100000002</v>
      </c>
      <c r="F71" s="80">
        <f t="shared" si="12"/>
        <v>6.6258999999988077E-2</v>
      </c>
      <c r="G71" s="86"/>
      <c r="I71" s="45">
        <v>95.88</v>
      </c>
      <c r="J71" s="81">
        <f t="shared" si="13"/>
        <v>107.30137319999999</v>
      </c>
      <c r="K71" s="80">
        <f t="shared" si="10"/>
        <v>9.8626800000019443E-2</v>
      </c>
      <c r="L71" s="86"/>
      <c r="N71" s="45">
        <v>95.9</v>
      </c>
      <c r="O71" s="81">
        <f t="shared" si="14"/>
        <v>107.33374100000002</v>
      </c>
      <c r="P71" s="80">
        <f t="shared" si="15"/>
        <v>6.6258999999988077E-2</v>
      </c>
      <c r="Q71" s="86"/>
      <c r="S71" s="65">
        <f>(D71+I71+N71)/3</f>
        <v>95.893333333333331</v>
      </c>
      <c r="T71" s="66">
        <f>B71-S71</f>
        <v>11.506666666666675</v>
      </c>
      <c r="U71" s="67"/>
      <c r="V71" s="81">
        <f t="shared" si="16"/>
        <v>107.32295173333331</v>
      </c>
      <c r="W71" s="80">
        <f>B71-V71</f>
        <v>7.7048266666693621E-2</v>
      </c>
      <c r="X71" s="86"/>
    </row>
    <row r="72" spans="1:24" x14ac:dyDescent="0.3">
      <c r="A72" s="59">
        <v>68</v>
      </c>
      <c r="B72" s="61">
        <v>107.6</v>
      </c>
      <c r="C72" s="42"/>
      <c r="D72" s="49">
        <v>96.12</v>
      </c>
      <c r="E72" s="81">
        <f t="shared" si="11"/>
        <v>107.68978679999999</v>
      </c>
      <c r="F72" s="80">
        <f t="shared" si="12"/>
        <v>-8.9786799999998834E-2</v>
      </c>
      <c r="G72" s="86"/>
      <c r="I72" s="45">
        <v>96.01</v>
      </c>
      <c r="J72" s="81">
        <f t="shared" si="13"/>
        <v>107.51176389999999</v>
      </c>
      <c r="K72" s="80">
        <f t="shared" si="10"/>
        <v>8.8236100000003148E-2</v>
      </c>
      <c r="L72" s="86"/>
      <c r="N72" s="45">
        <v>96.34</v>
      </c>
      <c r="O72" s="81">
        <f t="shared" si="14"/>
        <v>108.0458326</v>
      </c>
      <c r="P72" s="80">
        <f t="shared" si="15"/>
        <v>-0.4458326000000028</v>
      </c>
      <c r="Q72" s="86"/>
      <c r="S72" s="65">
        <f>(D72+I72+N72)/3</f>
        <v>96.15666666666668</v>
      </c>
      <c r="T72" s="66">
        <f>B72-S72</f>
        <v>11.443333333333314</v>
      </c>
      <c r="U72" s="67"/>
      <c r="V72" s="81">
        <f t="shared" si="16"/>
        <v>107.74912776666669</v>
      </c>
      <c r="W72" s="80">
        <f>B72-V72</f>
        <v>-0.14912776666669458</v>
      </c>
      <c r="X72" s="86"/>
    </row>
    <row r="73" spans="1:24" x14ac:dyDescent="0.3">
      <c r="A73" s="59">
        <v>69</v>
      </c>
      <c r="B73" s="61">
        <v>107.8</v>
      </c>
      <c r="C73" s="42"/>
      <c r="D73" s="49">
        <v>95.84</v>
      </c>
      <c r="E73" s="81">
        <f t="shared" si="11"/>
        <v>107.23663760000001</v>
      </c>
      <c r="F73" s="80">
        <f t="shared" si="12"/>
        <v>0.56336239999998838</v>
      </c>
      <c r="G73" s="86"/>
      <c r="I73" s="45">
        <v>96.63</v>
      </c>
      <c r="J73" s="81">
        <f t="shared" si="13"/>
        <v>108.5151657</v>
      </c>
      <c r="K73" s="80">
        <f t="shared" si="10"/>
        <v>-0.71516570000000002</v>
      </c>
      <c r="L73" s="86"/>
      <c r="N73" s="45">
        <v>96.89</v>
      </c>
      <c r="O73" s="81">
        <f t="shared" si="14"/>
        <v>108.93594710000001</v>
      </c>
      <c r="P73" s="80">
        <f t="shared" si="15"/>
        <v>-1.1359471000000099</v>
      </c>
      <c r="Q73" s="86"/>
      <c r="S73" s="65">
        <f>(D73+I73+N73)/3</f>
        <v>96.453333333333333</v>
      </c>
      <c r="T73" s="66">
        <f>B73-S73</f>
        <v>11.346666666666664</v>
      </c>
      <c r="U73" s="67"/>
      <c r="V73" s="81">
        <f t="shared" si="16"/>
        <v>108.22925013333334</v>
      </c>
      <c r="W73" s="80">
        <f>B73-V73</f>
        <v>-0.4292501333333405</v>
      </c>
      <c r="X73" s="86"/>
    </row>
    <row r="74" spans="1:24" ht="15" thickBot="1" x14ac:dyDescent="0.35">
      <c r="A74" s="63">
        <v>70</v>
      </c>
      <c r="B74" s="64">
        <v>108</v>
      </c>
      <c r="C74" s="39"/>
      <c r="D74" s="53">
        <v>95.47</v>
      </c>
      <c r="E74" s="81">
        <f t="shared" si="11"/>
        <v>106.6378333</v>
      </c>
      <c r="F74" s="80">
        <f t="shared" si="12"/>
        <v>1.3621667000000031</v>
      </c>
      <c r="G74" s="87"/>
      <c r="I74" s="47">
        <v>96.91</v>
      </c>
      <c r="J74" s="81">
        <f t="shared" si="13"/>
        <v>108.96831489999998</v>
      </c>
      <c r="K74" s="80">
        <f t="shared" si="10"/>
        <v>-0.96831489999998155</v>
      </c>
      <c r="L74" s="87"/>
      <c r="N74" s="47">
        <v>97.13</v>
      </c>
      <c r="O74" s="81">
        <f t="shared" si="14"/>
        <v>109.32436069999999</v>
      </c>
      <c r="P74" s="80">
        <f t="shared" si="15"/>
        <v>-1.3243606999999855</v>
      </c>
      <c r="Q74" s="87"/>
      <c r="S74" s="65">
        <f>(D74+I74+N74)/3</f>
        <v>96.50333333333333</v>
      </c>
      <c r="T74" s="66">
        <f>B74-S74</f>
        <v>11.49666666666667</v>
      </c>
      <c r="U74" s="67"/>
      <c r="V74" s="82">
        <f t="shared" si="16"/>
        <v>108.31016963333333</v>
      </c>
      <c r="W74" s="83">
        <f>B74-V74</f>
        <v>-0.31016963333333081</v>
      </c>
      <c r="X74" s="87"/>
    </row>
    <row r="75" spans="1:24" x14ac:dyDescent="0.3">
      <c r="B75" s="39"/>
      <c r="C75" s="39"/>
      <c r="D75" s="10"/>
      <c r="I75" s="26"/>
      <c r="N75" s="26"/>
    </row>
    <row r="76" spans="1:24" ht="18" x14ac:dyDescent="0.35">
      <c r="D76" s="97" t="s">
        <v>19</v>
      </c>
      <c r="E76" s="97"/>
      <c r="I76" s="99" t="s">
        <v>20</v>
      </c>
      <c r="J76" s="99"/>
      <c r="N76" s="99" t="s">
        <v>21</v>
      </c>
      <c r="O76" s="99"/>
      <c r="S76" s="97" t="s">
        <v>18</v>
      </c>
      <c r="T76" s="97"/>
    </row>
    <row r="78" spans="1:24" x14ac:dyDescent="0.3">
      <c r="D78" s="55"/>
    </row>
  </sheetData>
  <mergeCells count="29">
    <mergeCell ref="I76:J76"/>
    <mergeCell ref="D76:E76"/>
    <mergeCell ref="N76:O76"/>
    <mergeCell ref="L18:L37"/>
    <mergeCell ref="L38:L46"/>
    <mergeCell ref="L47:L61"/>
    <mergeCell ref="L62:L74"/>
    <mergeCell ref="O1:Q1"/>
    <mergeCell ref="Q4:Q17"/>
    <mergeCell ref="Q18:Q37"/>
    <mergeCell ref="Q38:Q46"/>
    <mergeCell ref="Q47:Q61"/>
    <mergeCell ref="Q62:Q74"/>
    <mergeCell ref="E1:G1"/>
    <mergeCell ref="G4:G17"/>
    <mergeCell ref="G18:G37"/>
    <mergeCell ref="G38:G46"/>
    <mergeCell ref="G47:G61"/>
    <mergeCell ref="G62:G74"/>
    <mergeCell ref="X18:X37"/>
    <mergeCell ref="X38:X46"/>
    <mergeCell ref="X47:X61"/>
    <mergeCell ref="X62:X74"/>
    <mergeCell ref="S76:T76"/>
    <mergeCell ref="S1:T1"/>
    <mergeCell ref="V1:X1"/>
    <mergeCell ref="X4:X17"/>
    <mergeCell ref="J1:L1"/>
    <mergeCell ref="L4:L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63D1-BD3C-424B-842B-2D14328E9F2F}">
  <dimension ref="A1:X78"/>
  <sheetViews>
    <sheetView tabSelected="1" zoomScale="55" zoomScaleNormal="55" workbookViewId="0">
      <selection activeCell="N53" sqref="N53"/>
    </sheetView>
  </sheetViews>
  <sheetFormatPr defaultRowHeight="14.4" x14ac:dyDescent="0.3"/>
  <cols>
    <col min="1" max="1" width="5.88671875" style="55" bestFit="1" customWidth="1"/>
    <col min="2" max="2" width="23.5546875" style="2" customWidth="1"/>
    <col min="3" max="3" width="8.33203125" style="2" customWidth="1"/>
    <col min="4" max="4" width="19.33203125" style="4" customWidth="1"/>
    <col min="5" max="5" width="16.21875" bestFit="1" customWidth="1"/>
    <col min="6" max="7" width="17.88671875" customWidth="1"/>
    <col min="8" max="8" width="10.21875" customWidth="1"/>
    <col min="9" max="9" width="16.77734375" bestFit="1" customWidth="1"/>
    <col min="10" max="10" width="16.21875" bestFit="1" customWidth="1"/>
    <col min="11" max="12" width="17.88671875" customWidth="1"/>
    <col min="14" max="14" width="16.77734375" bestFit="1" customWidth="1"/>
    <col min="15" max="15" width="16.21875" bestFit="1" customWidth="1"/>
    <col min="16" max="17" width="17.88671875" customWidth="1"/>
    <col min="18" max="18" width="7.44140625" customWidth="1"/>
    <col min="19" max="19" width="19.44140625" customWidth="1"/>
    <col min="20" max="20" width="17.88671875" customWidth="1"/>
    <col min="21" max="21" width="6.77734375" customWidth="1"/>
    <col min="22" max="22" width="16.21875" bestFit="1" customWidth="1"/>
    <col min="23" max="24" width="17.88671875" customWidth="1"/>
  </cols>
  <sheetData>
    <row r="1" spans="1:24" ht="15.6" x14ac:dyDescent="0.3">
      <c r="A1" s="57"/>
      <c r="B1" s="73" t="s">
        <v>16</v>
      </c>
      <c r="D1" s="74" t="s">
        <v>13</v>
      </c>
      <c r="E1" s="88" t="s">
        <v>23</v>
      </c>
      <c r="F1" s="89"/>
      <c r="G1" s="90"/>
      <c r="I1" s="74" t="s">
        <v>14</v>
      </c>
      <c r="J1" s="88" t="s">
        <v>23</v>
      </c>
      <c r="K1" s="89"/>
      <c r="L1" s="90"/>
      <c r="N1" s="74" t="s">
        <v>15</v>
      </c>
      <c r="O1" s="88" t="s">
        <v>23</v>
      </c>
      <c r="P1" s="89"/>
      <c r="Q1" s="90"/>
      <c r="S1" s="88" t="s">
        <v>17</v>
      </c>
      <c r="T1" s="90"/>
      <c r="U1" s="68"/>
      <c r="V1" s="88" t="s">
        <v>23</v>
      </c>
      <c r="W1" s="89"/>
      <c r="X1" s="90"/>
    </row>
    <row r="2" spans="1:24" ht="46.8" x14ac:dyDescent="0.3">
      <c r="A2" s="72" t="s">
        <v>7</v>
      </c>
      <c r="B2" s="69" t="s">
        <v>2</v>
      </c>
      <c r="C2" s="56"/>
      <c r="D2" s="71" t="s">
        <v>6</v>
      </c>
      <c r="E2" s="70" t="s">
        <v>10</v>
      </c>
      <c r="F2" s="75" t="s">
        <v>11</v>
      </c>
      <c r="G2" s="69" t="s">
        <v>22</v>
      </c>
      <c r="H2" s="5"/>
      <c r="I2" s="70" t="s">
        <v>12</v>
      </c>
      <c r="J2" s="70" t="s">
        <v>10</v>
      </c>
      <c r="K2" s="75" t="s">
        <v>11</v>
      </c>
      <c r="L2" s="69" t="s">
        <v>22</v>
      </c>
      <c r="M2" s="5"/>
      <c r="N2" s="70" t="s">
        <v>12</v>
      </c>
      <c r="O2" s="70" t="s">
        <v>10</v>
      </c>
      <c r="P2" s="75" t="s">
        <v>11</v>
      </c>
      <c r="Q2" s="69" t="s">
        <v>22</v>
      </c>
      <c r="R2" s="5"/>
      <c r="S2" s="70" t="s">
        <v>12</v>
      </c>
      <c r="T2" s="69" t="s">
        <v>4</v>
      </c>
      <c r="U2" s="41"/>
      <c r="V2" s="70" t="s">
        <v>10</v>
      </c>
      <c r="W2" s="75" t="s">
        <v>11</v>
      </c>
      <c r="X2" s="69" t="s">
        <v>22</v>
      </c>
    </row>
    <row r="3" spans="1:24" x14ac:dyDescent="0.3">
      <c r="A3" s="58"/>
      <c r="B3" s="44" t="s">
        <v>1</v>
      </c>
      <c r="C3" s="7"/>
      <c r="D3" s="43" t="s">
        <v>1</v>
      </c>
      <c r="E3" s="43" t="s">
        <v>1</v>
      </c>
      <c r="F3" s="19" t="s">
        <v>1</v>
      </c>
      <c r="G3" s="44" t="s">
        <v>1</v>
      </c>
      <c r="I3" s="43" t="s">
        <v>1</v>
      </c>
      <c r="J3" s="43" t="s">
        <v>1</v>
      </c>
      <c r="K3" s="19" t="s">
        <v>1</v>
      </c>
      <c r="L3" s="44" t="s">
        <v>1</v>
      </c>
      <c r="N3" s="43" t="s">
        <v>1</v>
      </c>
      <c r="O3" s="43" t="s">
        <v>1</v>
      </c>
      <c r="P3" s="19" t="s">
        <v>1</v>
      </c>
      <c r="Q3" s="44" t="s">
        <v>1</v>
      </c>
      <c r="S3" s="43" t="s">
        <v>1</v>
      </c>
      <c r="T3" s="44" t="s">
        <v>1</v>
      </c>
      <c r="U3" s="7"/>
      <c r="V3" s="43" t="s">
        <v>1</v>
      </c>
      <c r="W3" s="19" t="s">
        <v>1</v>
      </c>
      <c r="X3" s="44" t="s">
        <v>1</v>
      </c>
    </row>
    <row r="4" spans="1:24" x14ac:dyDescent="0.3">
      <c r="A4" s="59">
        <v>0</v>
      </c>
      <c r="B4" s="60">
        <v>94</v>
      </c>
      <c r="C4" s="39"/>
      <c r="D4" s="49">
        <v>89.01</v>
      </c>
      <c r="E4" s="81">
        <f>1.54248*D4 - 40.4158</f>
        <v>96.880344800000017</v>
      </c>
      <c r="F4" s="76">
        <f>B4-E4</f>
        <v>-2.8803448000000174</v>
      </c>
      <c r="G4" s="84">
        <v>-1.42</v>
      </c>
      <c r="I4" s="45">
        <v>88.01</v>
      </c>
      <c r="J4" s="81">
        <f>1.54497*I4 - 40.81954</f>
        <v>95.153269699999996</v>
      </c>
      <c r="K4" s="76">
        <f>B4-J4</f>
        <v>-1.1532696999999956</v>
      </c>
      <c r="L4" s="84">
        <v>-1.1499999999999999</v>
      </c>
      <c r="N4" s="45">
        <v>87.8</v>
      </c>
      <c r="O4" s="81">
        <f>1.64888*N4 - 51.4966</f>
        <v>93.275063999999986</v>
      </c>
      <c r="P4" s="76">
        <f>B4-O4</f>
        <v>0.72493600000001379</v>
      </c>
      <c r="Q4" s="84">
        <v>7.0000000000000007E-2</v>
      </c>
      <c r="S4" s="65">
        <f>(D4+I4+N4)/3</f>
        <v>88.273333333333326</v>
      </c>
      <c r="T4" s="66">
        <f>B4-S4</f>
        <v>5.7266666666666737</v>
      </c>
      <c r="U4" s="67"/>
      <c r="V4" s="81">
        <f>1.61839*S4 - 47.86986</f>
        <v>94.990819933333327</v>
      </c>
      <c r="W4" s="76">
        <f>B4-V4</f>
        <v>-0.99081993333332719</v>
      </c>
      <c r="X4" s="84">
        <v>-0.72</v>
      </c>
    </row>
    <row r="5" spans="1:24" x14ac:dyDescent="0.3">
      <c r="A5" s="59">
        <v>1</v>
      </c>
      <c r="B5" s="61">
        <v>94.2</v>
      </c>
      <c r="C5" s="42"/>
      <c r="D5" s="49">
        <v>88.68</v>
      </c>
      <c r="E5" s="81">
        <f t="shared" ref="E5:E68" si="0">1.54248*D5 - 40.4158</f>
        <v>96.371326400000015</v>
      </c>
      <c r="F5" s="76">
        <f t="shared" ref="F5:F68" si="1">B5-E5</f>
        <v>-2.1713264000000123</v>
      </c>
      <c r="G5" s="84"/>
      <c r="I5" s="45">
        <v>88.25</v>
      </c>
      <c r="J5" s="81">
        <f t="shared" ref="J5:J68" si="2">1.54497*I5 - 40.81954</f>
        <v>95.524062499999999</v>
      </c>
      <c r="K5" s="76">
        <f t="shared" ref="K5:K17" si="3">B5-J5</f>
        <v>-1.3240624999999966</v>
      </c>
      <c r="L5" s="84"/>
      <c r="N5" s="45">
        <v>87.63</v>
      </c>
      <c r="O5" s="81">
        <f t="shared" ref="O5:O68" si="4">1.64888*N5 - 51.4966</f>
        <v>92.994754399999977</v>
      </c>
      <c r="P5" s="76">
        <f t="shared" ref="P5:P68" si="5">B5-O5</f>
        <v>1.2052456000000262</v>
      </c>
      <c r="Q5" s="84"/>
      <c r="S5" s="65">
        <f>(D5+I5+N5)/3</f>
        <v>88.186666666666667</v>
      </c>
      <c r="T5" s="66">
        <f>B5-S5</f>
        <v>6.0133333333333354</v>
      </c>
      <c r="U5" s="67"/>
      <c r="V5" s="81">
        <f t="shared" ref="V5:V68" si="6">1.61839*S5 - 47.86986</f>
        <v>94.850559466666667</v>
      </c>
      <c r="W5" s="76">
        <f>B5-V5</f>
        <v>-0.65055946666666387</v>
      </c>
      <c r="X5" s="84"/>
    </row>
    <row r="6" spans="1:24" x14ac:dyDescent="0.3">
      <c r="A6" s="59">
        <v>2</v>
      </c>
      <c r="B6" s="61">
        <v>94.4</v>
      </c>
      <c r="C6" s="42"/>
      <c r="D6" s="49">
        <v>88.83</v>
      </c>
      <c r="E6" s="81">
        <f t="shared" si="0"/>
        <v>96.602698400000008</v>
      </c>
      <c r="F6" s="76">
        <f t="shared" si="1"/>
        <v>-2.2026984000000027</v>
      </c>
      <c r="G6" s="84"/>
      <c r="I6" s="45">
        <v>88.15</v>
      </c>
      <c r="J6" s="81">
        <f t="shared" si="2"/>
        <v>95.369565500000007</v>
      </c>
      <c r="K6" s="76">
        <f t="shared" si="3"/>
        <v>-0.96956550000000163</v>
      </c>
      <c r="L6" s="84"/>
      <c r="N6" s="45">
        <v>88.07</v>
      </c>
      <c r="O6" s="81">
        <f t="shared" si="4"/>
        <v>93.720261599999986</v>
      </c>
      <c r="P6" s="76">
        <f t="shared" si="5"/>
        <v>0.67973840000001928</v>
      </c>
      <c r="Q6" s="84"/>
      <c r="S6" s="65">
        <f>(D6+I6+N6)/3</f>
        <v>88.350000000000009</v>
      </c>
      <c r="T6" s="66">
        <f>B6-S6</f>
        <v>6.0499999999999972</v>
      </c>
      <c r="U6" s="67"/>
      <c r="V6" s="81">
        <f t="shared" si="6"/>
        <v>95.1148965</v>
      </c>
      <c r="W6" s="76">
        <f>B6-V6</f>
        <v>-0.71489649999999472</v>
      </c>
      <c r="X6" s="84"/>
    </row>
    <row r="7" spans="1:24" x14ac:dyDescent="0.3">
      <c r="A7" s="59">
        <v>3</v>
      </c>
      <c r="B7" s="61">
        <v>94.6</v>
      </c>
      <c r="C7" s="42"/>
      <c r="D7" s="49">
        <v>88.86</v>
      </c>
      <c r="E7" s="81">
        <f t="shared" si="0"/>
        <v>96.648972800000024</v>
      </c>
      <c r="F7" s="76">
        <f t="shared" si="1"/>
        <v>-2.0489728000000298</v>
      </c>
      <c r="G7" s="84"/>
      <c r="I7" s="45">
        <v>88.75</v>
      </c>
      <c r="J7" s="81">
        <f t="shared" si="2"/>
        <v>96.296547499999988</v>
      </c>
      <c r="K7" s="76">
        <f t="shared" si="3"/>
        <v>-1.6965474999999941</v>
      </c>
      <c r="L7" s="84"/>
      <c r="N7" s="45">
        <v>88.14</v>
      </c>
      <c r="O7" s="81">
        <f t="shared" si="4"/>
        <v>93.835683200000005</v>
      </c>
      <c r="P7" s="76">
        <f t="shared" si="5"/>
        <v>0.76431679999998892</v>
      </c>
      <c r="Q7" s="84"/>
      <c r="S7" s="65">
        <f>(D7+I7+N7)/3</f>
        <v>88.583333333333329</v>
      </c>
      <c r="T7" s="66">
        <f>B7-S7</f>
        <v>6.0166666666666657</v>
      </c>
      <c r="U7" s="67"/>
      <c r="V7" s="81">
        <f t="shared" si="6"/>
        <v>95.49252083333333</v>
      </c>
      <c r="W7" s="76">
        <f>B7-V7</f>
        <v>-0.89252083333333587</v>
      </c>
      <c r="X7" s="84"/>
    </row>
    <row r="8" spans="1:24" x14ac:dyDescent="0.3">
      <c r="A8" s="59">
        <v>4</v>
      </c>
      <c r="B8" s="61">
        <v>94.8</v>
      </c>
      <c r="C8" s="42"/>
      <c r="D8" s="49">
        <v>88.73</v>
      </c>
      <c r="E8" s="81">
        <f t="shared" si="0"/>
        <v>96.448450400000013</v>
      </c>
      <c r="F8" s="76">
        <f t="shared" si="1"/>
        <v>-1.6484504000000157</v>
      </c>
      <c r="G8" s="84"/>
      <c r="I8" s="45">
        <v>88.4</v>
      </c>
      <c r="J8" s="81">
        <f t="shared" si="2"/>
        <v>95.755807999999988</v>
      </c>
      <c r="K8" s="76">
        <f t="shared" si="3"/>
        <v>-0.95580799999999044</v>
      </c>
      <c r="L8" s="84"/>
      <c r="N8" s="45">
        <v>88.43</v>
      </c>
      <c r="O8" s="81">
        <f t="shared" si="4"/>
        <v>94.313858400000015</v>
      </c>
      <c r="P8" s="76">
        <f t="shared" si="5"/>
        <v>0.48614159999998208</v>
      </c>
      <c r="Q8" s="84"/>
      <c r="S8" s="65">
        <f>(D8+I8+N8)/3</f>
        <v>88.52</v>
      </c>
      <c r="T8" s="66">
        <f>B8-S8</f>
        <v>6.2800000000000011</v>
      </c>
      <c r="U8" s="67"/>
      <c r="V8" s="81">
        <f t="shared" si="6"/>
        <v>95.390022799999983</v>
      </c>
      <c r="W8" s="76">
        <f>B8-V8</f>
        <v>-0.59002279999998564</v>
      </c>
      <c r="X8" s="84"/>
    </row>
    <row r="9" spans="1:24" x14ac:dyDescent="0.3">
      <c r="A9" s="59">
        <v>5</v>
      </c>
      <c r="B9" s="60">
        <v>95</v>
      </c>
      <c r="C9" s="39"/>
      <c r="D9" s="49">
        <v>88.92</v>
      </c>
      <c r="E9" s="81">
        <f t="shared" si="0"/>
        <v>96.741521600000027</v>
      </c>
      <c r="F9" s="76">
        <f t="shared" si="1"/>
        <v>-1.7415216000000271</v>
      </c>
      <c r="G9" s="84"/>
      <c r="I9" s="45">
        <v>88.53</v>
      </c>
      <c r="J9" s="81">
        <f t="shared" si="2"/>
        <v>95.956654099999994</v>
      </c>
      <c r="K9" s="76">
        <f t="shared" si="3"/>
        <v>-0.9566540999999944</v>
      </c>
      <c r="L9" s="84"/>
      <c r="N9" s="45">
        <v>88.93</v>
      </c>
      <c r="O9" s="81">
        <f t="shared" si="4"/>
        <v>95.138298399999996</v>
      </c>
      <c r="P9" s="76">
        <f t="shared" si="5"/>
        <v>-0.13829839999999649</v>
      </c>
      <c r="Q9" s="84"/>
      <c r="S9" s="65">
        <f>(D9+I9+N9)/3</f>
        <v>88.793333333333337</v>
      </c>
      <c r="T9" s="66">
        <f>B9-S9</f>
        <v>6.2066666666666634</v>
      </c>
      <c r="U9" s="67"/>
      <c r="V9" s="81">
        <f t="shared" si="6"/>
        <v>95.832382733333347</v>
      </c>
      <c r="W9" s="76">
        <f>B9-V9</f>
        <v>-0.83238273333334689</v>
      </c>
      <c r="X9" s="84"/>
    </row>
    <row r="10" spans="1:24" x14ac:dyDescent="0.3">
      <c r="A10" s="59">
        <v>6</v>
      </c>
      <c r="B10" s="61">
        <v>95.2</v>
      </c>
      <c r="C10" s="42"/>
      <c r="D10" s="49">
        <v>88.94</v>
      </c>
      <c r="E10" s="81">
        <f t="shared" si="0"/>
        <v>96.772371200000009</v>
      </c>
      <c r="F10" s="76">
        <f t="shared" si="1"/>
        <v>-1.5723712000000063</v>
      </c>
      <c r="G10" s="84"/>
      <c r="I10" s="45">
        <v>88.8</v>
      </c>
      <c r="J10" s="81">
        <f t="shared" si="2"/>
        <v>96.373795999999984</v>
      </c>
      <c r="K10" s="76">
        <f t="shared" si="3"/>
        <v>-1.1737959999999816</v>
      </c>
      <c r="L10" s="84"/>
      <c r="N10" s="45">
        <v>89.3</v>
      </c>
      <c r="O10" s="81">
        <f t="shared" si="4"/>
        <v>95.748383999999987</v>
      </c>
      <c r="P10" s="76">
        <f t="shared" si="5"/>
        <v>-0.54838399999998444</v>
      </c>
      <c r="Q10" s="84"/>
      <c r="S10" s="65">
        <f>(D10+I10+N10)/3</f>
        <v>89.013333333333335</v>
      </c>
      <c r="T10" s="66">
        <f>B10-S10</f>
        <v>6.1866666666666674</v>
      </c>
      <c r="U10" s="67"/>
      <c r="V10" s="81">
        <f t="shared" si="6"/>
        <v>96.188428533333322</v>
      </c>
      <c r="W10" s="76">
        <f>B10-V10</f>
        <v>-0.98842853333331959</v>
      </c>
      <c r="X10" s="84"/>
    </row>
    <row r="11" spans="1:24" x14ac:dyDescent="0.3">
      <c r="A11" s="59">
        <v>7</v>
      </c>
      <c r="B11" s="61">
        <v>95.4</v>
      </c>
      <c r="C11" s="42"/>
      <c r="D11" s="49">
        <v>89.33</v>
      </c>
      <c r="E11" s="81">
        <f t="shared" si="0"/>
        <v>97.373938400000014</v>
      </c>
      <c r="F11" s="76">
        <f t="shared" si="1"/>
        <v>-1.9739384000000086</v>
      </c>
      <c r="G11" s="84"/>
      <c r="I11" s="45">
        <v>89.12</v>
      </c>
      <c r="J11" s="81">
        <f t="shared" si="2"/>
        <v>96.868186399999999</v>
      </c>
      <c r="K11" s="76">
        <f t="shared" si="3"/>
        <v>-1.4681863999999933</v>
      </c>
      <c r="L11" s="84"/>
      <c r="N11" s="45">
        <v>89.08</v>
      </c>
      <c r="O11" s="81">
        <f t="shared" si="4"/>
        <v>95.385630399999997</v>
      </c>
      <c r="P11" s="76">
        <f t="shared" si="5"/>
        <v>1.4369600000009086E-2</v>
      </c>
      <c r="Q11" s="84"/>
      <c r="S11" s="65">
        <f>(D11+I11+N11)/3</f>
        <v>89.176666666666662</v>
      </c>
      <c r="T11" s="66">
        <f>B11-S11</f>
        <v>6.2233333333333434</v>
      </c>
      <c r="U11" s="67"/>
      <c r="V11" s="81">
        <f t="shared" si="6"/>
        <v>96.452765566666656</v>
      </c>
      <c r="W11" s="76">
        <f>B11-V11</f>
        <v>-1.0527655666666504</v>
      </c>
      <c r="X11" s="84"/>
    </row>
    <row r="12" spans="1:24" x14ac:dyDescent="0.3">
      <c r="A12" s="59">
        <v>8</v>
      </c>
      <c r="B12" s="61">
        <v>95.6</v>
      </c>
      <c r="C12" s="42"/>
      <c r="D12" s="49">
        <v>89.2</v>
      </c>
      <c r="E12" s="81">
        <f t="shared" si="0"/>
        <v>97.173416000000032</v>
      </c>
      <c r="F12" s="76">
        <f t="shared" si="1"/>
        <v>-1.5734160000000372</v>
      </c>
      <c r="G12" s="84"/>
      <c r="I12" s="45">
        <v>89.82</v>
      </c>
      <c r="J12" s="81">
        <f t="shared" si="2"/>
        <v>97.949665399999972</v>
      </c>
      <c r="K12" s="76">
        <f t="shared" si="3"/>
        <v>-2.3496653999999779</v>
      </c>
      <c r="L12" s="84"/>
      <c r="N12" s="45">
        <v>89.39</v>
      </c>
      <c r="O12" s="81">
        <f t="shared" si="4"/>
        <v>95.896783199999987</v>
      </c>
      <c r="P12" s="76">
        <f t="shared" si="5"/>
        <v>-0.29678319999999303</v>
      </c>
      <c r="Q12" s="84"/>
      <c r="S12" s="65">
        <f>(D12+I12+N12)/3</f>
        <v>89.469999999999985</v>
      </c>
      <c r="T12" s="66">
        <f>B12-S12</f>
        <v>6.1300000000000097</v>
      </c>
      <c r="U12" s="67"/>
      <c r="V12" s="81">
        <f t="shared" si="6"/>
        <v>96.927493299999966</v>
      </c>
      <c r="W12" s="76">
        <f>B12-V12</f>
        <v>-1.327493299999972</v>
      </c>
      <c r="X12" s="84"/>
    </row>
    <row r="13" spans="1:24" x14ac:dyDescent="0.3">
      <c r="A13" s="59">
        <v>9</v>
      </c>
      <c r="B13" s="61">
        <v>95.8</v>
      </c>
      <c r="C13" s="42"/>
      <c r="D13" s="49">
        <v>89.01</v>
      </c>
      <c r="E13" s="81">
        <f t="shared" si="0"/>
        <v>96.880344800000017</v>
      </c>
      <c r="F13" s="76">
        <f t="shared" si="1"/>
        <v>-1.0803448000000202</v>
      </c>
      <c r="G13" s="84"/>
      <c r="I13" s="45">
        <v>89.77</v>
      </c>
      <c r="J13" s="81">
        <f t="shared" si="2"/>
        <v>97.872416899999976</v>
      </c>
      <c r="K13" s="76">
        <f t="shared" si="3"/>
        <v>-2.072416899999979</v>
      </c>
      <c r="L13" s="84"/>
      <c r="N13" s="45">
        <v>89.56</v>
      </c>
      <c r="O13" s="81">
        <f t="shared" si="4"/>
        <v>96.177092799999997</v>
      </c>
      <c r="P13" s="76">
        <f t="shared" si="5"/>
        <v>-0.37709279999999978</v>
      </c>
      <c r="Q13" s="84"/>
      <c r="S13" s="65">
        <f>(D13+I13+N13)/3</f>
        <v>89.446666666666673</v>
      </c>
      <c r="T13" s="66">
        <f>B13-S13</f>
        <v>6.3533333333333246</v>
      </c>
      <c r="U13" s="67"/>
      <c r="V13" s="81">
        <f t="shared" si="6"/>
        <v>96.889730866666682</v>
      </c>
      <c r="W13" s="76">
        <f>B13-V13</f>
        <v>-1.0897308666666845</v>
      </c>
      <c r="X13" s="84"/>
    </row>
    <row r="14" spans="1:24" x14ac:dyDescent="0.3">
      <c r="A14" s="59">
        <v>10</v>
      </c>
      <c r="B14" s="60">
        <v>96</v>
      </c>
      <c r="C14" s="39"/>
      <c r="D14" s="49">
        <v>89.08</v>
      </c>
      <c r="E14" s="81">
        <f t="shared" si="0"/>
        <v>96.988318400000026</v>
      </c>
      <c r="F14" s="76">
        <f t="shared" si="1"/>
        <v>-0.98831840000002558</v>
      </c>
      <c r="G14" s="84"/>
      <c r="I14" s="45">
        <v>89.93</v>
      </c>
      <c r="J14" s="81">
        <f t="shared" si="2"/>
        <v>98.119612099999998</v>
      </c>
      <c r="K14" s="76">
        <f t="shared" si="3"/>
        <v>-2.1196120999999977</v>
      </c>
      <c r="L14" s="84"/>
      <c r="N14" s="45">
        <v>89.67</v>
      </c>
      <c r="O14" s="81">
        <f t="shared" si="4"/>
        <v>96.358469600000006</v>
      </c>
      <c r="P14" s="76">
        <f t="shared" si="5"/>
        <v>-0.35846960000000649</v>
      </c>
      <c r="Q14" s="84"/>
      <c r="S14" s="65">
        <f>(D14+I14+N14)/3</f>
        <v>89.56</v>
      </c>
      <c r="T14" s="66">
        <f>B14-S14</f>
        <v>6.4399999999999977</v>
      </c>
      <c r="U14" s="67"/>
      <c r="V14" s="81">
        <f t="shared" si="6"/>
        <v>97.073148399999994</v>
      </c>
      <c r="W14" s="76">
        <f>B14-V14</f>
        <v>-1.0731483999999938</v>
      </c>
      <c r="X14" s="84"/>
    </row>
    <row r="15" spans="1:24" x14ac:dyDescent="0.3">
      <c r="A15" s="59">
        <v>11</v>
      </c>
      <c r="B15" s="61">
        <v>96.2</v>
      </c>
      <c r="C15" s="42"/>
      <c r="D15" s="49">
        <v>88.79</v>
      </c>
      <c r="E15" s="81">
        <f t="shared" si="0"/>
        <v>96.540999200000016</v>
      </c>
      <c r="F15" s="76">
        <f t="shared" si="1"/>
        <v>-0.34099920000001305</v>
      </c>
      <c r="G15" s="84"/>
      <c r="I15" s="45">
        <v>88.45</v>
      </c>
      <c r="J15" s="81">
        <f t="shared" si="2"/>
        <v>95.833056499999984</v>
      </c>
      <c r="K15" s="76">
        <f t="shared" si="3"/>
        <v>0.36694350000001918</v>
      </c>
      <c r="L15" s="84"/>
      <c r="N15" s="45">
        <v>89.98</v>
      </c>
      <c r="O15" s="81">
        <f t="shared" si="4"/>
        <v>96.869622399999997</v>
      </c>
      <c r="P15" s="76">
        <f t="shared" si="5"/>
        <v>-0.6696223999999944</v>
      </c>
      <c r="Q15" s="84"/>
      <c r="S15" s="65">
        <f>(D15+I15+N15)/3</f>
        <v>89.073333333333338</v>
      </c>
      <c r="T15" s="66">
        <f>B15-S15</f>
        <v>7.1266666666666652</v>
      </c>
      <c r="U15" s="67"/>
      <c r="V15" s="81">
        <f t="shared" si="6"/>
        <v>96.285531933333331</v>
      </c>
      <c r="W15" s="76">
        <f>B15-V15</f>
        <v>-8.5531933333328425E-2</v>
      </c>
      <c r="X15" s="84"/>
    </row>
    <row r="16" spans="1:24" x14ac:dyDescent="0.3">
      <c r="A16" s="59">
        <v>12</v>
      </c>
      <c r="B16" s="61">
        <v>96.4</v>
      </c>
      <c r="C16" s="42"/>
      <c r="D16" s="49">
        <v>88.4</v>
      </c>
      <c r="E16" s="81">
        <f t="shared" si="0"/>
        <v>95.939432000000039</v>
      </c>
      <c r="F16" s="76">
        <f t="shared" si="1"/>
        <v>0.46056799999996656</v>
      </c>
      <c r="G16" s="84"/>
      <c r="I16" s="45">
        <v>88.57</v>
      </c>
      <c r="J16" s="81">
        <f t="shared" si="2"/>
        <v>96.018452899999986</v>
      </c>
      <c r="K16" s="76">
        <f t="shared" si="3"/>
        <v>0.38154710000002012</v>
      </c>
      <c r="L16" s="84"/>
      <c r="N16" s="45">
        <v>89.78</v>
      </c>
      <c r="O16" s="81">
        <f t="shared" si="4"/>
        <v>96.539846399999988</v>
      </c>
      <c r="P16" s="76">
        <f t="shared" si="5"/>
        <v>-0.13984639999998194</v>
      </c>
      <c r="Q16" s="84"/>
      <c r="S16" s="65">
        <f>(D16+I16+N16)/3</f>
        <v>88.916666666666671</v>
      </c>
      <c r="T16" s="66">
        <f>B16-S16</f>
        <v>7.4833333333333343</v>
      </c>
      <c r="U16" s="67"/>
      <c r="V16" s="81">
        <f t="shared" si="6"/>
        <v>96.031984166666675</v>
      </c>
      <c r="W16" s="76">
        <f>B16-V16</f>
        <v>0.36801583333333099</v>
      </c>
      <c r="X16" s="84"/>
    </row>
    <row r="17" spans="1:24" x14ac:dyDescent="0.3">
      <c r="A17" s="59">
        <v>13</v>
      </c>
      <c r="B17" s="61">
        <v>96.6</v>
      </c>
      <c r="C17" s="42"/>
      <c r="D17" s="49">
        <v>88.9</v>
      </c>
      <c r="E17" s="81">
        <f t="shared" si="0"/>
        <v>96.710672000000017</v>
      </c>
      <c r="F17" s="76">
        <f t="shared" si="1"/>
        <v>-0.11067200000002231</v>
      </c>
      <c r="G17" s="84"/>
      <c r="I17" s="45">
        <v>89.3</v>
      </c>
      <c r="J17" s="81">
        <f t="shared" si="2"/>
        <v>97.146281000000002</v>
      </c>
      <c r="K17" s="76">
        <f t="shared" si="3"/>
        <v>-0.54628100000000757</v>
      </c>
      <c r="L17" s="84"/>
      <c r="N17" s="45">
        <v>90.01</v>
      </c>
      <c r="O17" s="81">
        <f t="shared" si="4"/>
        <v>96.919088799999997</v>
      </c>
      <c r="P17" s="76">
        <f t="shared" si="5"/>
        <v>-0.31908880000000295</v>
      </c>
      <c r="Q17" s="84"/>
      <c r="S17" s="65">
        <f>(D17+I17+N17)/3</f>
        <v>89.403333333333322</v>
      </c>
      <c r="T17" s="66">
        <f>B17-S17</f>
        <v>7.1966666666666725</v>
      </c>
      <c r="U17" s="67"/>
      <c r="V17" s="81">
        <f t="shared" si="6"/>
        <v>96.819600633333309</v>
      </c>
      <c r="W17" s="76">
        <f>B17-V17</f>
        <v>-0.21960063333331448</v>
      </c>
      <c r="X17" s="84"/>
    </row>
    <row r="18" spans="1:24" x14ac:dyDescent="0.3">
      <c r="A18" s="59">
        <v>14</v>
      </c>
      <c r="B18" s="61">
        <v>96.8</v>
      </c>
      <c r="C18" s="42"/>
      <c r="D18" s="49">
        <v>88.25</v>
      </c>
      <c r="E18" s="81">
        <f t="shared" si="0"/>
        <v>95.708060000000017</v>
      </c>
      <c r="F18" s="77">
        <f t="shared" si="1"/>
        <v>1.0919399999999797</v>
      </c>
      <c r="G18" s="85">
        <v>0.65</v>
      </c>
      <c r="I18" s="45">
        <v>89.13</v>
      </c>
      <c r="J18" s="81">
        <f t="shared" si="2"/>
        <v>96.883636099999975</v>
      </c>
      <c r="K18" s="77">
        <f>B18-J18</f>
        <v>-8.3636099999978342E-2</v>
      </c>
      <c r="L18" s="85">
        <v>0.4</v>
      </c>
      <c r="N18" s="45">
        <v>90.24</v>
      </c>
      <c r="O18" s="81">
        <f t="shared" si="4"/>
        <v>97.298331199999978</v>
      </c>
      <c r="P18" s="77">
        <f t="shared" si="5"/>
        <v>-0.49833119999998132</v>
      </c>
      <c r="Q18" s="85">
        <v>-0.3</v>
      </c>
      <c r="S18" s="65">
        <f>(D18+I18+N18)/3</f>
        <v>89.206666666666663</v>
      </c>
      <c r="T18" s="66">
        <f>B18-S18</f>
        <v>7.5933333333333337</v>
      </c>
      <c r="U18" s="67"/>
      <c r="V18" s="81">
        <f t="shared" si="6"/>
        <v>96.501317266666646</v>
      </c>
      <c r="W18" s="77">
        <f>B18-V18</f>
        <v>0.29868273333335082</v>
      </c>
      <c r="X18" s="85">
        <v>0.33</v>
      </c>
    </row>
    <row r="19" spans="1:24" x14ac:dyDescent="0.3">
      <c r="A19" s="59">
        <v>15</v>
      </c>
      <c r="B19" s="60">
        <v>97</v>
      </c>
      <c r="C19" s="39"/>
      <c r="D19" s="49">
        <v>89.01</v>
      </c>
      <c r="E19" s="81">
        <f t="shared" si="0"/>
        <v>96.880344800000017</v>
      </c>
      <c r="F19" s="77">
        <f t="shared" si="1"/>
        <v>0.11965519999998264</v>
      </c>
      <c r="G19" s="85"/>
      <c r="I19" s="45">
        <v>89.37</v>
      </c>
      <c r="J19" s="81">
        <f t="shared" si="2"/>
        <v>97.254428900000008</v>
      </c>
      <c r="K19" s="77">
        <f t="shared" ref="K19:K37" si="7">B19-J19</f>
        <v>-0.25442890000000773</v>
      </c>
      <c r="L19" s="85"/>
      <c r="N19" s="45">
        <v>90.32</v>
      </c>
      <c r="O19" s="81">
        <f t="shared" si="4"/>
        <v>97.430241599999988</v>
      </c>
      <c r="P19" s="77">
        <f t="shared" si="5"/>
        <v>-0.43024159999998801</v>
      </c>
      <c r="Q19" s="85"/>
      <c r="S19" s="65">
        <f>(D19+I19+N19)/3</f>
        <v>89.566666666666663</v>
      </c>
      <c r="T19" s="66">
        <f>B19-S19</f>
        <v>7.4333333333333371</v>
      </c>
      <c r="U19" s="67"/>
      <c r="V19" s="81">
        <f t="shared" si="6"/>
        <v>97.083937666666671</v>
      </c>
      <c r="W19" s="77">
        <f>B19-V19</f>
        <v>-8.3937666666670907E-2</v>
      </c>
      <c r="X19" s="85"/>
    </row>
    <row r="20" spans="1:24" x14ac:dyDescent="0.3">
      <c r="A20" s="59">
        <v>16</v>
      </c>
      <c r="B20" s="61">
        <v>97.2</v>
      </c>
      <c r="C20" s="42"/>
      <c r="D20" s="49">
        <v>88.57</v>
      </c>
      <c r="E20" s="81">
        <f t="shared" si="0"/>
        <v>96.201653600000014</v>
      </c>
      <c r="F20" s="77">
        <f t="shared" si="1"/>
        <v>0.99834639999998842</v>
      </c>
      <c r="G20" s="85"/>
      <c r="I20" s="45">
        <v>89.43</v>
      </c>
      <c r="J20" s="81">
        <f t="shared" si="2"/>
        <v>97.347127100000009</v>
      </c>
      <c r="K20" s="77">
        <f t="shared" si="7"/>
        <v>-0.14712710000000584</v>
      </c>
      <c r="L20" s="85"/>
      <c r="N20" s="45">
        <v>90.14</v>
      </c>
      <c r="O20" s="81">
        <f t="shared" si="4"/>
        <v>97.133443199999988</v>
      </c>
      <c r="P20" s="77">
        <f t="shared" si="5"/>
        <v>6.655680000001496E-2</v>
      </c>
      <c r="Q20" s="85"/>
      <c r="S20" s="65">
        <f>(D20+I20+N20)/3</f>
        <v>89.38</v>
      </c>
      <c r="T20" s="66">
        <f>B20-S20</f>
        <v>7.8200000000000074</v>
      </c>
      <c r="U20" s="67"/>
      <c r="V20" s="81">
        <f t="shared" si="6"/>
        <v>96.781838199999996</v>
      </c>
      <c r="W20" s="77">
        <f>B20-V20</f>
        <v>0.41816180000000713</v>
      </c>
      <c r="X20" s="85"/>
    </row>
    <row r="21" spans="1:24" x14ac:dyDescent="0.3">
      <c r="A21" s="59">
        <v>17</v>
      </c>
      <c r="B21" s="61">
        <v>97.4</v>
      </c>
      <c r="C21" s="42"/>
      <c r="D21" s="49">
        <v>88.83</v>
      </c>
      <c r="E21" s="81">
        <f t="shared" si="0"/>
        <v>96.602698400000008</v>
      </c>
      <c r="F21" s="77">
        <f t="shared" si="1"/>
        <v>0.79730159999999728</v>
      </c>
      <c r="G21" s="85"/>
      <c r="I21" s="45">
        <v>89.59</v>
      </c>
      <c r="J21" s="81">
        <f t="shared" si="2"/>
        <v>97.594322300000002</v>
      </c>
      <c r="K21" s="77">
        <f t="shared" si="7"/>
        <v>-0.19432229999999606</v>
      </c>
      <c r="L21" s="85"/>
      <c r="N21" s="45">
        <v>90.51</v>
      </c>
      <c r="O21" s="81">
        <f t="shared" si="4"/>
        <v>97.743528800000007</v>
      </c>
      <c r="P21" s="77">
        <f t="shared" si="5"/>
        <v>-0.34352880000000141</v>
      </c>
      <c r="Q21" s="85"/>
      <c r="S21" s="65">
        <f>(D21+I21+N21)/3</f>
        <v>89.643333333333331</v>
      </c>
      <c r="T21" s="66">
        <f>B21-S21</f>
        <v>7.7566666666666748</v>
      </c>
      <c r="U21" s="67"/>
      <c r="V21" s="81">
        <f t="shared" si="6"/>
        <v>97.208014233333316</v>
      </c>
      <c r="W21" s="77">
        <f>B21-V21</f>
        <v>0.19198576666668998</v>
      </c>
      <c r="X21" s="85"/>
    </row>
    <row r="22" spans="1:24" x14ac:dyDescent="0.3">
      <c r="A22" s="59">
        <v>18</v>
      </c>
      <c r="B22" s="61">
        <v>97.6</v>
      </c>
      <c r="C22" s="42"/>
      <c r="D22" s="49">
        <v>89.4</v>
      </c>
      <c r="E22" s="81">
        <f t="shared" si="0"/>
        <v>97.481912000000023</v>
      </c>
      <c r="F22" s="77">
        <f t="shared" si="1"/>
        <v>0.11808799999997177</v>
      </c>
      <c r="G22" s="85"/>
      <c r="I22" s="45">
        <v>89.82</v>
      </c>
      <c r="J22" s="81">
        <f t="shared" si="2"/>
        <v>97.949665399999972</v>
      </c>
      <c r="K22" s="77">
        <f t="shared" si="7"/>
        <v>-0.34966539999997792</v>
      </c>
      <c r="L22" s="85"/>
      <c r="N22" s="45">
        <v>90.78</v>
      </c>
      <c r="O22" s="81">
        <f t="shared" si="4"/>
        <v>98.188726399999979</v>
      </c>
      <c r="P22" s="77">
        <f t="shared" si="5"/>
        <v>-0.58872639999998455</v>
      </c>
      <c r="Q22" s="85"/>
      <c r="S22" s="65">
        <f>(D22+I22+N22)/3</f>
        <v>90</v>
      </c>
      <c r="T22" s="66">
        <f>B22-S22</f>
        <v>7.5999999999999943</v>
      </c>
      <c r="U22" s="67"/>
      <c r="V22" s="81">
        <f t="shared" si="6"/>
        <v>97.785240000000002</v>
      </c>
      <c r="W22" s="77">
        <f>B22-V22</f>
        <v>-0.1852400000000074</v>
      </c>
      <c r="X22" s="85"/>
    </row>
    <row r="23" spans="1:24" x14ac:dyDescent="0.3">
      <c r="A23" s="59">
        <v>19</v>
      </c>
      <c r="B23" s="61">
        <v>97.8</v>
      </c>
      <c r="C23" s="42"/>
      <c r="D23" s="49">
        <v>89.12</v>
      </c>
      <c r="E23" s="81">
        <f t="shared" si="0"/>
        <v>97.050017600000018</v>
      </c>
      <c r="F23" s="77">
        <f t="shared" si="1"/>
        <v>0.74998239999997907</v>
      </c>
      <c r="G23" s="85"/>
      <c r="I23" s="45">
        <v>89.65</v>
      </c>
      <c r="J23" s="81">
        <f t="shared" si="2"/>
        <v>97.687020500000003</v>
      </c>
      <c r="K23" s="77">
        <f t="shared" si="7"/>
        <v>0.11297949999999446</v>
      </c>
      <c r="L23" s="85"/>
      <c r="N23" s="45">
        <v>90.45</v>
      </c>
      <c r="O23" s="81">
        <f t="shared" si="4"/>
        <v>97.644596000000007</v>
      </c>
      <c r="P23" s="77">
        <f t="shared" si="5"/>
        <v>0.15540399999999011</v>
      </c>
      <c r="Q23" s="85"/>
      <c r="S23" s="65">
        <f>(D23+I23+N23)/3</f>
        <v>89.740000000000009</v>
      </c>
      <c r="T23" s="66">
        <f>B23-S23</f>
        <v>8.0599999999999881</v>
      </c>
      <c r="U23" s="67"/>
      <c r="V23" s="81">
        <f t="shared" si="6"/>
        <v>97.36445860000002</v>
      </c>
      <c r="W23" s="77">
        <f>B23-V23</f>
        <v>0.43554139999997687</v>
      </c>
      <c r="X23" s="85"/>
    </row>
    <row r="24" spans="1:24" x14ac:dyDescent="0.3">
      <c r="A24" s="59">
        <v>20</v>
      </c>
      <c r="B24" s="60">
        <v>98</v>
      </c>
      <c r="C24" s="39"/>
      <c r="D24" s="49">
        <v>89.44</v>
      </c>
      <c r="E24" s="81">
        <f t="shared" si="0"/>
        <v>97.543611200000015</v>
      </c>
      <c r="F24" s="77">
        <f t="shared" si="1"/>
        <v>0.45638879999998494</v>
      </c>
      <c r="G24" s="85"/>
      <c r="I24" s="45">
        <v>89.78</v>
      </c>
      <c r="J24" s="81">
        <f t="shared" si="2"/>
        <v>97.887866599999981</v>
      </c>
      <c r="K24" s="77">
        <f t="shared" si="7"/>
        <v>0.11213340000001892</v>
      </c>
      <c r="L24" s="85"/>
      <c r="N24" s="45">
        <v>90.89</v>
      </c>
      <c r="O24" s="81">
        <f t="shared" si="4"/>
        <v>98.370103199999988</v>
      </c>
      <c r="P24" s="77">
        <f t="shared" si="5"/>
        <v>-0.37010319999998842</v>
      </c>
      <c r="Q24" s="85"/>
      <c r="S24" s="65">
        <f>(D24+I24+N24)/3</f>
        <v>90.036666666666676</v>
      </c>
      <c r="T24" s="66">
        <f>B24-S24</f>
        <v>7.963333333333324</v>
      </c>
      <c r="U24" s="67"/>
      <c r="V24" s="81">
        <f t="shared" si="6"/>
        <v>97.844580966666669</v>
      </c>
      <c r="W24" s="77">
        <f>B24-V24</f>
        <v>0.15541903333333096</v>
      </c>
      <c r="X24" s="85"/>
    </row>
    <row r="25" spans="1:24" x14ac:dyDescent="0.3">
      <c r="A25" s="59">
        <v>21</v>
      </c>
      <c r="B25" s="61">
        <v>98.2</v>
      </c>
      <c r="C25" s="42"/>
      <c r="D25" s="49">
        <v>89.5</v>
      </c>
      <c r="E25" s="81">
        <f t="shared" si="0"/>
        <v>97.636160000000018</v>
      </c>
      <c r="F25" s="77">
        <f t="shared" si="1"/>
        <v>0.5638399999999848</v>
      </c>
      <c r="G25" s="85"/>
      <c r="I25" s="45">
        <v>89.85</v>
      </c>
      <c r="J25" s="81">
        <f t="shared" si="2"/>
        <v>97.996014499999987</v>
      </c>
      <c r="K25" s="77">
        <f t="shared" si="7"/>
        <v>0.20398550000001592</v>
      </c>
      <c r="L25" s="85"/>
      <c r="N25" s="45">
        <v>90.99</v>
      </c>
      <c r="O25" s="81">
        <f t="shared" si="4"/>
        <v>98.534991199999979</v>
      </c>
      <c r="P25" s="77">
        <f t="shared" si="5"/>
        <v>-0.33499119999997617</v>
      </c>
      <c r="Q25" s="85"/>
      <c r="S25" s="65">
        <f>(D25+I25+N25)/3</f>
        <v>90.11333333333333</v>
      </c>
      <c r="T25" s="66">
        <f>B25-S25</f>
        <v>8.0866666666666731</v>
      </c>
      <c r="U25" s="67"/>
      <c r="V25" s="81">
        <f t="shared" si="6"/>
        <v>97.968657533333314</v>
      </c>
      <c r="W25" s="77">
        <f>B25-V25</f>
        <v>0.23134246666668901</v>
      </c>
      <c r="X25" s="85"/>
    </row>
    <row r="26" spans="1:24" x14ac:dyDescent="0.3">
      <c r="A26" s="59">
        <v>22</v>
      </c>
      <c r="B26" s="61">
        <v>98.4</v>
      </c>
      <c r="C26" s="42"/>
      <c r="D26" s="49">
        <v>89.6</v>
      </c>
      <c r="E26" s="81">
        <f t="shared" si="0"/>
        <v>97.790408000000014</v>
      </c>
      <c r="F26" s="77">
        <f t="shared" si="1"/>
        <v>0.60959199999999214</v>
      </c>
      <c r="G26" s="85"/>
      <c r="I26" s="45">
        <v>89.72</v>
      </c>
      <c r="J26" s="81">
        <f t="shared" si="2"/>
        <v>97.79516839999998</v>
      </c>
      <c r="K26" s="77">
        <f t="shared" si="7"/>
        <v>0.60483160000002556</v>
      </c>
      <c r="L26" s="85"/>
      <c r="N26" s="45">
        <v>91.32</v>
      </c>
      <c r="O26" s="81">
        <f t="shared" si="4"/>
        <v>99.079121599999979</v>
      </c>
      <c r="P26" s="77">
        <f t="shared" si="5"/>
        <v>-0.67912159999997357</v>
      </c>
      <c r="Q26" s="85"/>
      <c r="S26" s="65">
        <f>(D26+I26+N26)/3</f>
        <v>90.213333333333324</v>
      </c>
      <c r="T26" s="66">
        <f>B26-S26</f>
        <v>8.1866666666666816</v>
      </c>
      <c r="U26" s="67"/>
      <c r="V26" s="81">
        <f t="shared" si="6"/>
        <v>98.130496533333329</v>
      </c>
      <c r="W26" s="77">
        <f>B26-V26</f>
        <v>0.26950346666667713</v>
      </c>
      <c r="X26" s="85"/>
    </row>
    <row r="27" spans="1:24" x14ac:dyDescent="0.3">
      <c r="A27" s="59">
        <v>23</v>
      </c>
      <c r="B27" s="61">
        <v>98.6</v>
      </c>
      <c r="C27" s="42"/>
      <c r="D27" s="49">
        <v>89.7</v>
      </c>
      <c r="E27" s="81">
        <f t="shared" si="0"/>
        <v>97.944656000000009</v>
      </c>
      <c r="F27" s="77">
        <f t="shared" si="1"/>
        <v>0.65534399999998527</v>
      </c>
      <c r="G27" s="85"/>
      <c r="I27" s="45">
        <v>89.89</v>
      </c>
      <c r="J27" s="81">
        <f t="shared" si="2"/>
        <v>98.057813300000007</v>
      </c>
      <c r="K27" s="77">
        <f t="shared" si="7"/>
        <v>0.54218669999998781</v>
      </c>
      <c r="L27" s="85"/>
      <c r="N27" s="45">
        <v>91.09</v>
      </c>
      <c r="O27" s="81">
        <f t="shared" si="4"/>
        <v>98.699879199999998</v>
      </c>
      <c r="P27" s="77">
        <f t="shared" si="5"/>
        <v>-9.9879200000003721E-2</v>
      </c>
      <c r="Q27" s="85"/>
      <c r="S27" s="65">
        <f>(D27+I27+N27)/3</f>
        <v>90.226666666666674</v>
      </c>
      <c r="T27" s="66">
        <f>B27-S27</f>
        <v>8.3733333333333206</v>
      </c>
      <c r="U27" s="67"/>
      <c r="V27" s="81">
        <f t="shared" si="6"/>
        <v>98.152075066666683</v>
      </c>
      <c r="W27" s="77">
        <f>B27-V27</f>
        <v>0.44792493333331151</v>
      </c>
      <c r="X27" s="85"/>
    </row>
    <row r="28" spans="1:24" x14ac:dyDescent="0.3">
      <c r="A28" s="59">
        <v>24</v>
      </c>
      <c r="B28" s="61">
        <v>98.8</v>
      </c>
      <c r="C28" s="42"/>
      <c r="D28" s="49">
        <v>90.05</v>
      </c>
      <c r="E28" s="81">
        <f t="shared" si="0"/>
        <v>98.484524000000022</v>
      </c>
      <c r="F28" s="77">
        <f t="shared" si="1"/>
        <v>0.31547599999997544</v>
      </c>
      <c r="G28" s="85"/>
      <c r="I28" s="45">
        <v>90.12</v>
      </c>
      <c r="J28" s="81">
        <f t="shared" si="2"/>
        <v>98.413156400000005</v>
      </c>
      <c r="K28" s="77">
        <f t="shared" si="7"/>
        <v>0.38684359999999174</v>
      </c>
      <c r="L28" s="85"/>
      <c r="N28" s="45">
        <v>91.29</v>
      </c>
      <c r="O28" s="81">
        <f t="shared" si="4"/>
        <v>99.029655200000008</v>
      </c>
      <c r="P28" s="77">
        <f t="shared" si="5"/>
        <v>-0.2296552000000105</v>
      </c>
      <c r="Q28" s="85"/>
      <c r="S28" s="65">
        <f>(D28+I28+N28)/3</f>
        <v>90.486666666666679</v>
      </c>
      <c r="T28" s="66">
        <f>B28-S28</f>
        <v>8.3133333333333184</v>
      </c>
      <c r="U28" s="67"/>
      <c r="V28" s="81">
        <f t="shared" si="6"/>
        <v>98.572856466666693</v>
      </c>
      <c r="W28" s="77">
        <f>B28-V28</f>
        <v>0.2271435333333045</v>
      </c>
      <c r="X28" s="85"/>
    </row>
    <row r="29" spans="1:24" x14ac:dyDescent="0.3">
      <c r="A29" s="59">
        <v>25</v>
      </c>
      <c r="B29" s="60">
        <v>99</v>
      </c>
      <c r="C29" s="39"/>
      <c r="D29" s="49">
        <v>89.5</v>
      </c>
      <c r="E29" s="81">
        <f t="shared" si="0"/>
        <v>97.636160000000018</v>
      </c>
      <c r="F29" s="77">
        <f t="shared" si="1"/>
        <v>1.363839999999982</v>
      </c>
      <c r="G29" s="85"/>
      <c r="I29" s="45">
        <v>90.4</v>
      </c>
      <c r="J29" s="81">
        <f t="shared" si="2"/>
        <v>98.845748</v>
      </c>
      <c r="K29" s="77">
        <f t="shared" si="7"/>
        <v>0.15425199999999961</v>
      </c>
      <c r="L29" s="85"/>
      <c r="N29" s="45">
        <v>91.39</v>
      </c>
      <c r="O29" s="81">
        <f t="shared" si="4"/>
        <v>99.194543199999998</v>
      </c>
      <c r="P29" s="77">
        <f t="shared" si="5"/>
        <v>-0.19454319999999825</v>
      </c>
      <c r="Q29" s="85"/>
      <c r="S29" s="65">
        <f>(D29+I29+N29)/3</f>
        <v>90.43</v>
      </c>
      <c r="T29" s="66">
        <f>B29-S29</f>
        <v>8.5699999999999932</v>
      </c>
      <c r="U29" s="67"/>
      <c r="V29" s="81">
        <f t="shared" si="6"/>
        <v>98.481147699999994</v>
      </c>
      <c r="W29" s="77">
        <f>B29-V29</f>
        <v>0.51885230000000604</v>
      </c>
      <c r="X29" s="85"/>
    </row>
    <row r="30" spans="1:24" x14ac:dyDescent="0.3">
      <c r="A30" s="59">
        <v>26</v>
      </c>
      <c r="B30" s="61">
        <v>99.2</v>
      </c>
      <c r="C30" s="42"/>
      <c r="D30" s="49">
        <v>90.01</v>
      </c>
      <c r="E30" s="81">
        <f t="shared" si="0"/>
        <v>98.422824800000029</v>
      </c>
      <c r="F30" s="77">
        <f t="shared" si="1"/>
        <v>0.77717519999997364</v>
      </c>
      <c r="G30" s="85"/>
      <c r="I30" s="45">
        <v>90.21</v>
      </c>
      <c r="J30" s="81">
        <f t="shared" si="2"/>
        <v>98.552203699999993</v>
      </c>
      <c r="K30" s="77">
        <f t="shared" si="7"/>
        <v>0.64779630000001021</v>
      </c>
      <c r="L30" s="85"/>
      <c r="N30" s="45">
        <v>91.74</v>
      </c>
      <c r="O30" s="81">
        <f t="shared" si="4"/>
        <v>99.77165119999998</v>
      </c>
      <c r="P30" s="77">
        <f t="shared" si="5"/>
        <v>-0.57165119999997671</v>
      </c>
      <c r="Q30" s="85"/>
      <c r="S30" s="65">
        <f>(D30+I30+N30)/3</f>
        <v>90.653333333333322</v>
      </c>
      <c r="T30" s="66">
        <f>B30-S30</f>
        <v>8.5466666666666811</v>
      </c>
      <c r="U30" s="67"/>
      <c r="V30" s="81">
        <f t="shared" si="6"/>
        <v>98.842588133333308</v>
      </c>
      <c r="W30" s="77">
        <f>B30-V30</f>
        <v>0.35741186666669478</v>
      </c>
      <c r="X30" s="85"/>
    </row>
    <row r="31" spans="1:24" x14ac:dyDescent="0.3">
      <c r="A31" s="59">
        <v>27</v>
      </c>
      <c r="B31" s="61">
        <v>99.4</v>
      </c>
      <c r="C31" s="42"/>
      <c r="D31" s="49">
        <v>90.23</v>
      </c>
      <c r="E31" s="81">
        <f t="shared" si="0"/>
        <v>98.762170400000031</v>
      </c>
      <c r="F31" s="77">
        <f t="shared" si="1"/>
        <v>0.63782959999997502</v>
      </c>
      <c r="G31" s="85"/>
      <c r="I31" s="45">
        <v>90.28</v>
      </c>
      <c r="J31" s="81">
        <f t="shared" si="2"/>
        <v>98.660351599999998</v>
      </c>
      <c r="K31" s="77">
        <f t="shared" si="7"/>
        <v>0.7396484000000072</v>
      </c>
      <c r="L31" s="85"/>
      <c r="N31" s="45">
        <v>91.92</v>
      </c>
      <c r="O31" s="81">
        <f t="shared" si="4"/>
        <v>100.06844959999998</v>
      </c>
      <c r="P31" s="77">
        <f t="shared" si="5"/>
        <v>-0.668449599999974</v>
      </c>
      <c r="Q31" s="85"/>
      <c r="S31" s="65">
        <f>(D31+I31+N31)/3</f>
        <v>90.81</v>
      </c>
      <c r="T31" s="66">
        <f>B31-S31</f>
        <v>8.5900000000000034</v>
      </c>
      <c r="U31" s="67"/>
      <c r="V31" s="81">
        <f t="shared" si="6"/>
        <v>99.096135899999993</v>
      </c>
      <c r="W31" s="77">
        <f>B31-V31</f>
        <v>0.30386410000001263</v>
      </c>
      <c r="X31" s="85"/>
    </row>
    <row r="32" spans="1:24" x14ac:dyDescent="0.3">
      <c r="A32" s="59">
        <v>28</v>
      </c>
      <c r="B32" s="61">
        <v>99.6</v>
      </c>
      <c r="C32" s="42"/>
      <c r="D32" s="49">
        <v>90.41</v>
      </c>
      <c r="E32" s="81">
        <f t="shared" si="0"/>
        <v>99.039816800000011</v>
      </c>
      <c r="F32" s="77">
        <f t="shared" si="1"/>
        <v>0.56018319999998312</v>
      </c>
      <c r="G32" s="85"/>
      <c r="I32" s="45">
        <v>90.36</v>
      </c>
      <c r="J32" s="81">
        <f t="shared" si="2"/>
        <v>98.783949199999981</v>
      </c>
      <c r="K32" s="77">
        <f t="shared" si="7"/>
        <v>0.81605080000001351</v>
      </c>
      <c r="L32" s="85"/>
      <c r="N32" s="45">
        <v>91.83</v>
      </c>
      <c r="O32" s="81">
        <f t="shared" si="4"/>
        <v>99.92005039999998</v>
      </c>
      <c r="P32" s="77">
        <f t="shared" si="5"/>
        <v>-0.3200503999999853</v>
      </c>
      <c r="Q32" s="85"/>
      <c r="S32" s="65">
        <f>(D32+I32+N32)/3</f>
        <v>90.86666666666666</v>
      </c>
      <c r="T32" s="66">
        <f>B32-S32</f>
        <v>8.7333333333333343</v>
      </c>
      <c r="U32" s="67"/>
      <c r="V32" s="81">
        <f t="shared" si="6"/>
        <v>99.187844666666663</v>
      </c>
      <c r="W32" s="77">
        <f>B32-V32</f>
        <v>0.41215533333333099</v>
      </c>
      <c r="X32" s="85"/>
    </row>
    <row r="33" spans="1:24" x14ac:dyDescent="0.3">
      <c r="A33" s="59">
        <v>29</v>
      </c>
      <c r="B33" s="61">
        <v>99.8</v>
      </c>
      <c r="C33" s="42"/>
      <c r="D33" s="49">
        <v>90.99</v>
      </c>
      <c r="E33" s="81">
        <f t="shared" si="0"/>
        <v>99.934455200000002</v>
      </c>
      <c r="F33" s="77">
        <f t="shared" si="1"/>
        <v>-0.13445520000000499</v>
      </c>
      <c r="G33" s="85"/>
      <c r="I33" s="45">
        <v>90.56</v>
      </c>
      <c r="J33" s="81">
        <f t="shared" si="2"/>
        <v>99.092943199999993</v>
      </c>
      <c r="K33" s="77">
        <f t="shared" si="7"/>
        <v>0.7070568000000037</v>
      </c>
      <c r="L33" s="85"/>
      <c r="N33" s="45">
        <v>91.97</v>
      </c>
      <c r="O33" s="81">
        <f t="shared" si="4"/>
        <v>100.15089359999999</v>
      </c>
      <c r="P33" s="77">
        <f t="shared" si="5"/>
        <v>-0.35089359999999203</v>
      </c>
      <c r="Q33" s="85"/>
      <c r="S33" s="65">
        <f>(D33+I33+N33)/3</f>
        <v>91.173333333333332</v>
      </c>
      <c r="T33" s="66">
        <f>B33-S33</f>
        <v>8.6266666666666652</v>
      </c>
      <c r="U33" s="67"/>
      <c r="V33" s="81">
        <f t="shared" si="6"/>
        <v>99.684150933333328</v>
      </c>
      <c r="W33" s="77">
        <f>B33-V33</f>
        <v>0.11584906666666939</v>
      </c>
      <c r="X33" s="85"/>
    </row>
    <row r="34" spans="1:24" x14ac:dyDescent="0.3">
      <c r="A34" s="59">
        <v>30</v>
      </c>
      <c r="B34" s="60">
        <v>100</v>
      </c>
      <c r="C34" s="39"/>
      <c r="D34" s="49">
        <v>90.34</v>
      </c>
      <c r="E34" s="81">
        <f t="shared" si="0"/>
        <v>98.931843200000031</v>
      </c>
      <c r="F34" s="77">
        <f t="shared" si="1"/>
        <v>1.0681567999999686</v>
      </c>
      <c r="G34" s="85"/>
      <c r="I34" s="45">
        <v>90.24</v>
      </c>
      <c r="J34" s="81">
        <f t="shared" si="2"/>
        <v>98.598552799999979</v>
      </c>
      <c r="K34" s="77">
        <f t="shared" si="7"/>
        <v>1.4014472000000211</v>
      </c>
      <c r="L34" s="85"/>
      <c r="N34" s="45">
        <v>92.08</v>
      </c>
      <c r="O34" s="81">
        <f t="shared" si="4"/>
        <v>100.3322704</v>
      </c>
      <c r="P34" s="77">
        <f t="shared" si="5"/>
        <v>-0.33227039999999874</v>
      </c>
      <c r="Q34" s="85"/>
      <c r="S34" s="65">
        <f>(D34+I34+N34)/3</f>
        <v>90.886666666666656</v>
      </c>
      <c r="T34" s="66">
        <f>B34-S34</f>
        <v>9.1133333333333439</v>
      </c>
      <c r="U34" s="67"/>
      <c r="V34" s="81">
        <f t="shared" si="6"/>
        <v>99.220212466666638</v>
      </c>
      <c r="W34" s="77">
        <f>B34-V34</f>
        <v>0.77978753333336215</v>
      </c>
      <c r="X34" s="85"/>
    </row>
    <row r="35" spans="1:24" x14ac:dyDescent="0.3">
      <c r="A35" s="59">
        <v>31</v>
      </c>
      <c r="B35" s="61">
        <v>100.2</v>
      </c>
      <c r="C35" s="42"/>
      <c r="D35" s="49">
        <v>90.48</v>
      </c>
      <c r="E35" s="81">
        <f t="shared" si="0"/>
        <v>99.147790400000019</v>
      </c>
      <c r="F35" s="77">
        <f t="shared" si="1"/>
        <v>1.0522095999999834</v>
      </c>
      <c r="G35" s="85"/>
      <c r="I35" s="45">
        <v>90.67</v>
      </c>
      <c r="J35" s="81">
        <f t="shared" si="2"/>
        <v>99.26288989999999</v>
      </c>
      <c r="K35" s="77">
        <f t="shared" si="7"/>
        <v>0.93711010000001238</v>
      </c>
      <c r="L35" s="85"/>
      <c r="N35" s="45">
        <v>92.15</v>
      </c>
      <c r="O35" s="81">
        <f t="shared" si="4"/>
        <v>100.44769199999999</v>
      </c>
      <c r="P35" s="77">
        <f t="shared" si="5"/>
        <v>-0.24769199999998648</v>
      </c>
      <c r="Q35" s="85"/>
      <c r="S35" s="65">
        <f>(D35+I35+N35)/3</f>
        <v>91.100000000000009</v>
      </c>
      <c r="T35" s="66">
        <f>B35-S35</f>
        <v>9.0999999999999943</v>
      </c>
      <c r="U35" s="67"/>
      <c r="V35" s="81">
        <f t="shared" si="6"/>
        <v>99.565469000000022</v>
      </c>
      <c r="W35" s="77">
        <f>B35-V35</f>
        <v>0.6345309999999813</v>
      </c>
      <c r="X35" s="85"/>
    </row>
    <row r="36" spans="1:24" x14ac:dyDescent="0.3">
      <c r="A36" s="59">
        <v>32</v>
      </c>
      <c r="B36" s="61">
        <v>100.4</v>
      </c>
      <c r="C36" s="42"/>
      <c r="D36" s="49">
        <v>90.88</v>
      </c>
      <c r="E36" s="81">
        <f t="shared" si="0"/>
        <v>99.764782400000001</v>
      </c>
      <c r="F36" s="77">
        <f t="shared" si="1"/>
        <v>0.63521760000000427</v>
      </c>
      <c r="G36" s="85"/>
      <c r="I36" s="45">
        <v>90.91</v>
      </c>
      <c r="J36" s="81">
        <f t="shared" si="2"/>
        <v>99.633682699999994</v>
      </c>
      <c r="K36" s="77">
        <f t="shared" si="7"/>
        <v>0.76631730000001141</v>
      </c>
      <c r="L36" s="85"/>
      <c r="N36" s="45">
        <v>92.09</v>
      </c>
      <c r="O36" s="81">
        <f t="shared" si="4"/>
        <v>100.34875919999999</v>
      </c>
      <c r="P36" s="77">
        <f t="shared" si="5"/>
        <v>5.1240800000016407E-2</v>
      </c>
      <c r="Q36" s="85"/>
      <c r="S36" s="65">
        <f>(D36+I36+N36)/3</f>
        <v>91.293333333333337</v>
      </c>
      <c r="T36" s="66">
        <f>B36-S36</f>
        <v>9.1066666666666691</v>
      </c>
      <c r="U36" s="67"/>
      <c r="V36" s="81">
        <f t="shared" si="6"/>
        <v>99.878357733333345</v>
      </c>
      <c r="W36" s="77">
        <f>B36-V36</f>
        <v>0.52164226666666025</v>
      </c>
      <c r="X36" s="85"/>
    </row>
    <row r="37" spans="1:24" x14ac:dyDescent="0.3">
      <c r="A37" s="59">
        <v>33</v>
      </c>
      <c r="B37" s="61">
        <v>100.6</v>
      </c>
      <c r="C37" s="42"/>
      <c r="D37" s="49">
        <v>91.09</v>
      </c>
      <c r="E37" s="81">
        <f t="shared" si="0"/>
        <v>100.08870320000003</v>
      </c>
      <c r="F37" s="77">
        <f t="shared" si="1"/>
        <v>0.51129679999996824</v>
      </c>
      <c r="G37" s="85"/>
      <c r="I37" s="45">
        <v>90.99</v>
      </c>
      <c r="J37" s="81">
        <f t="shared" si="2"/>
        <v>99.757280299999977</v>
      </c>
      <c r="K37" s="77">
        <f t="shared" si="7"/>
        <v>0.84271970000001772</v>
      </c>
      <c r="L37" s="85"/>
      <c r="N37" s="45">
        <v>92.26</v>
      </c>
      <c r="O37" s="81">
        <f t="shared" si="4"/>
        <v>100.6290688</v>
      </c>
      <c r="P37" s="77">
        <f t="shared" si="5"/>
        <v>-2.9068800000004558E-2</v>
      </c>
      <c r="Q37" s="85"/>
      <c r="S37" s="65">
        <f>(D37+I37+N37)/3</f>
        <v>91.446666666666658</v>
      </c>
      <c r="T37" s="66">
        <f>B37-S37</f>
        <v>9.153333333333336</v>
      </c>
      <c r="U37" s="67"/>
      <c r="V37" s="81">
        <f t="shared" si="6"/>
        <v>100.12651086666666</v>
      </c>
      <c r="W37" s="77">
        <f>B37-V37</f>
        <v>0.47348913333333087</v>
      </c>
      <c r="X37" s="85"/>
    </row>
    <row r="38" spans="1:24" x14ac:dyDescent="0.3">
      <c r="A38" s="59">
        <v>34</v>
      </c>
      <c r="B38" s="61">
        <v>100.8</v>
      </c>
      <c r="C38" s="42"/>
      <c r="D38" s="49">
        <v>90.19</v>
      </c>
      <c r="E38" s="81">
        <f t="shared" si="0"/>
        <v>98.70047120000001</v>
      </c>
      <c r="F38" s="78">
        <f t="shared" si="1"/>
        <v>2.0995287999999874</v>
      </c>
      <c r="G38" s="91">
        <v>1.52</v>
      </c>
      <c r="I38" s="45">
        <v>90.2</v>
      </c>
      <c r="J38" s="81">
        <f t="shared" si="2"/>
        <v>98.536753999999988</v>
      </c>
      <c r="K38" s="78">
        <f>B38-J38</f>
        <v>2.2632460000000094</v>
      </c>
      <c r="L38" s="91">
        <v>1.19</v>
      </c>
      <c r="N38" s="45">
        <v>92.38</v>
      </c>
      <c r="O38" s="81">
        <f t="shared" si="4"/>
        <v>100.82693439999997</v>
      </c>
      <c r="P38" s="78">
        <f t="shared" si="5"/>
        <v>-2.693439999997338E-2</v>
      </c>
      <c r="Q38" s="91">
        <v>0.16</v>
      </c>
      <c r="S38" s="65">
        <f>(D38+I38+N38)/3</f>
        <v>90.923333333333332</v>
      </c>
      <c r="T38" s="66">
        <f>B38-S38</f>
        <v>9.8766666666666652</v>
      </c>
      <c r="U38" s="67"/>
      <c r="V38" s="81">
        <f t="shared" si="6"/>
        <v>99.279553433333334</v>
      </c>
      <c r="W38" s="78">
        <f>B38-V38</f>
        <v>1.5204465666666636</v>
      </c>
      <c r="X38" s="91">
        <v>0.98</v>
      </c>
    </row>
    <row r="39" spans="1:24" x14ac:dyDescent="0.3">
      <c r="A39" s="59">
        <v>35</v>
      </c>
      <c r="B39" s="60">
        <v>101</v>
      </c>
      <c r="C39" s="39"/>
      <c r="D39" s="49">
        <v>90.05</v>
      </c>
      <c r="E39" s="81">
        <f t="shared" si="0"/>
        <v>98.484524000000022</v>
      </c>
      <c r="F39" s="78">
        <f t="shared" si="1"/>
        <v>2.5154759999999783</v>
      </c>
      <c r="G39" s="92"/>
      <c r="I39" s="45">
        <v>90.64</v>
      </c>
      <c r="J39" s="81">
        <f t="shared" si="2"/>
        <v>99.216540800000004</v>
      </c>
      <c r="K39" s="78">
        <f t="shared" ref="K39:K46" si="8">B39-J39</f>
        <v>1.7834591999999958</v>
      </c>
      <c r="L39" s="92"/>
      <c r="N39" s="45">
        <v>92.43</v>
      </c>
      <c r="O39" s="81">
        <f t="shared" si="4"/>
        <v>100.90937840000001</v>
      </c>
      <c r="P39" s="78">
        <f t="shared" si="5"/>
        <v>9.0621599999991531E-2</v>
      </c>
      <c r="Q39" s="92"/>
      <c r="S39" s="65">
        <f>(D39+I39+N39)/3</f>
        <v>91.04</v>
      </c>
      <c r="T39" s="66">
        <f>B39-S39</f>
        <v>9.9599999999999937</v>
      </c>
      <c r="U39" s="67"/>
      <c r="V39" s="81">
        <f t="shared" si="6"/>
        <v>99.468365600000013</v>
      </c>
      <c r="W39" s="78">
        <f>B39-V39</f>
        <v>1.5316343999999873</v>
      </c>
      <c r="X39" s="92"/>
    </row>
    <row r="40" spans="1:24" ht="18" x14ac:dyDescent="0.35">
      <c r="A40" s="62">
        <v>36</v>
      </c>
      <c r="B40" s="52">
        <v>101.2</v>
      </c>
      <c r="C40" s="37"/>
      <c r="D40" s="51">
        <v>91.24</v>
      </c>
      <c r="E40" s="81">
        <f t="shared" si="0"/>
        <v>100.32007520000002</v>
      </c>
      <c r="F40" s="78">
        <f t="shared" si="1"/>
        <v>0.87992479999998352</v>
      </c>
      <c r="G40" s="92"/>
      <c r="I40" s="45">
        <v>91.41</v>
      </c>
      <c r="J40" s="81">
        <f t="shared" si="2"/>
        <v>100.40616769999998</v>
      </c>
      <c r="K40" s="78">
        <f t="shared" si="8"/>
        <v>0.79383230000001959</v>
      </c>
      <c r="L40" s="92"/>
      <c r="N40" s="45">
        <v>92.51</v>
      </c>
      <c r="O40" s="81">
        <f t="shared" si="4"/>
        <v>101.04128879999999</v>
      </c>
      <c r="P40" s="78">
        <f t="shared" si="5"/>
        <v>0.15871120000001326</v>
      </c>
      <c r="Q40" s="92"/>
      <c r="S40" s="65">
        <f>(D40+I40+N40)/3</f>
        <v>91.719999999999985</v>
      </c>
      <c r="T40" s="66">
        <f>B40-S40</f>
        <v>9.4800000000000182</v>
      </c>
      <c r="U40" s="67"/>
      <c r="V40" s="81">
        <f t="shared" si="6"/>
        <v>100.56887079999997</v>
      </c>
      <c r="W40" s="78">
        <f>B40-V40</f>
        <v>0.63112920000003214</v>
      </c>
      <c r="X40" s="92"/>
    </row>
    <row r="41" spans="1:24" x14ac:dyDescent="0.3">
      <c r="A41" s="59">
        <v>37</v>
      </c>
      <c r="B41" s="61">
        <v>101.4</v>
      </c>
      <c r="C41" s="42"/>
      <c r="D41" s="49">
        <v>90.8</v>
      </c>
      <c r="E41" s="81">
        <f t="shared" si="0"/>
        <v>99.641384000000016</v>
      </c>
      <c r="F41" s="78">
        <f t="shared" si="1"/>
        <v>1.7586159999999893</v>
      </c>
      <c r="G41" s="92"/>
      <c r="I41" s="45">
        <v>91.7</v>
      </c>
      <c r="J41" s="81">
        <f t="shared" si="2"/>
        <v>100.85420899999998</v>
      </c>
      <c r="K41" s="78">
        <f t="shared" si="8"/>
        <v>0.54579100000002256</v>
      </c>
      <c r="L41" s="92"/>
      <c r="N41" s="45">
        <v>92.48</v>
      </c>
      <c r="O41" s="81">
        <f t="shared" si="4"/>
        <v>100.99182239999999</v>
      </c>
      <c r="P41" s="78">
        <f t="shared" si="5"/>
        <v>0.40817760000001613</v>
      </c>
      <c r="Q41" s="92"/>
      <c r="S41" s="65">
        <f>(D41+I41+N41)/3</f>
        <v>91.660000000000011</v>
      </c>
      <c r="T41" s="66">
        <f>B41-S41</f>
        <v>9.7399999999999949</v>
      </c>
      <c r="U41" s="67"/>
      <c r="V41" s="81">
        <f t="shared" si="6"/>
        <v>100.47176740000002</v>
      </c>
      <c r="W41" s="78">
        <f>B41-V41</f>
        <v>0.92823259999998697</v>
      </c>
      <c r="X41" s="92"/>
    </row>
    <row r="42" spans="1:24" x14ac:dyDescent="0.3">
      <c r="A42" s="59">
        <v>38</v>
      </c>
      <c r="B42" s="61">
        <v>101.6</v>
      </c>
      <c r="C42" s="42"/>
      <c r="D42" s="49">
        <v>91.24</v>
      </c>
      <c r="E42" s="81">
        <f t="shared" si="0"/>
        <v>100.32007520000002</v>
      </c>
      <c r="F42" s="78">
        <f t="shared" si="1"/>
        <v>1.279924799999975</v>
      </c>
      <c r="G42" s="92"/>
      <c r="I42" s="45">
        <v>91.62</v>
      </c>
      <c r="J42" s="81">
        <f t="shared" si="2"/>
        <v>100.7306114</v>
      </c>
      <c r="K42" s="78">
        <f t="shared" si="8"/>
        <v>0.86938859999999352</v>
      </c>
      <c r="L42" s="92"/>
      <c r="N42" s="45">
        <v>92.73</v>
      </c>
      <c r="O42" s="81">
        <f t="shared" si="4"/>
        <v>101.40404240000001</v>
      </c>
      <c r="P42" s="78">
        <f t="shared" si="5"/>
        <v>0.19595759999998563</v>
      </c>
      <c r="Q42" s="92"/>
      <c r="S42" s="65">
        <f>(D42+I42+N42)/3</f>
        <v>91.863333333333344</v>
      </c>
      <c r="T42" s="66">
        <f>B42-S42</f>
        <v>9.7366666666666504</v>
      </c>
      <c r="U42" s="67"/>
      <c r="V42" s="81">
        <f t="shared" si="6"/>
        <v>100.80084003333336</v>
      </c>
      <c r="W42" s="78">
        <f>B42-V42</f>
        <v>0.79915996666663602</v>
      </c>
      <c r="X42" s="92"/>
    </row>
    <row r="43" spans="1:24" x14ac:dyDescent="0.3">
      <c r="A43" s="59">
        <v>39</v>
      </c>
      <c r="B43" s="61">
        <v>101.8</v>
      </c>
      <c r="C43" s="42"/>
      <c r="D43" s="49">
        <v>90.84</v>
      </c>
      <c r="E43" s="81">
        <f t="shared" si="0"/>
        <v>99.703083200000009</v>
      </c>
      <c r="F43" s="78">
        <f t="shared" si="1"/>
        <v>2.0969167999999883</v>
      </c>
      <c r="G43" s="92"/>
      <c r="I43" s="45">
        <v>91.75</v>
      </c>
      <c r="J43" s="81">
        <f t="shared" si="2"/>
        <v>100.93145749999998</v>
      </c>
      <c r="K43" s="78">
        <f t="shared" si="8"/>
        <v>0.86854250000001798</v>
      </c>
      <c r="L43" s="92"/>
      <c r="N43" s="45">
        <v>92.99</v>
      </c>
      <c r="O43" s="81">
        <f t="shared" si="4"/>
        <v>101.83275119999999</v>
      </c>
      <c r="P43" s="78">
        <f t="shared" si="5"/>
        <v>-3.2751199999992764E-2</v>
      </c>
      <c r="Q43" s="92"/>
      <c r="S43" s="65">
        <f>(D43+I43+N43)/3</f>
        <v>91.86</v>
      </c>
      <c r="T43" s="66">
        <f>B43-S43</f>
        <v>9.9399999999999977</v>
      </c>
      <c r="U43" s="67"/>
      <c r="V43" s="81">
        <f t="shared" si="6"/>
        <v>100.79544539999999</v>
      </c>
      <c r="W43" s="78">
        <f>B43-V43</f>
        <v>1.0045546000000058</v>
      </c>
      <c r="X43" s="92"/>
    </row>
    <row r="44" spans="1:24" x14ac:dyDescent="0.3">
      <c r="A44" s="59">
        <v>40</v>
      </c>
      <c r="B44" s="60">
        <v>102</v>
      </c>
      <c r="C44" s="39"/>
      <c r="D44" s="49">
        <v>91.7</v>
      </c>
      <c r="E44" s="81">
        <f t="shared" si="0"/>
        <v>101.02961600000003</v>
      </c>
      <c r="F44" s="78">
        <f t="shared" si="1"/>
        <v>0.97038399999996727</v>
      </c>
      <c r="G44" s="92"/>
      <c r="I44" s="45">
        <v>91.84</v>
      </c>
      <c r="J44" s="81">
        <f t="shared" si="2"/>
        <v>101.07050479999999</v>
      </c>
      <c r="K44" s="78">
        <f t="shared" si="8"/>
        <v>0.92949520000000518</v>
      </c>
      <c r="L44" s="92"/>
      <c r="N44" s="45">
        <v>93.14</v>
      </c>
      <c r="O44" s="81">
        <f t="shared" si="4"/>
        <v>102.08008319999999</v>
      </c>
      <c r="P44" s="78">
        <f t="shared" si="5"/>
        <v>-8.0083199999990029E-2</v>
      </c>
      <c r="Q44" s="92"/>
      <c r="S44" s="65">
        <f>(D44+I44+N44)/3</f>
        <v>92.226666666666674</v>
      </c>
      <c r="T44" s="66">
        <f>B44-S44</f>
        <v>9.7733333333333263</v>
      </c>
      <c r="U44" s="67"/>
      <c r="V44" s="81">
        <f t="shared" si="6"/>
        <v>101.38885506666666</v>
      </c>
      <c r="W44" s="78">
        <f>B44-V44</f>
        <v>0.61114493333333542</v>
      </c>
      <c r="X44" s="92"/>
    </row>
    <row r="45" spans="1:24" x14ac:dyDescent="0.3">
      <c r="A45" s="59">
        <v>41</v>
      </c>
      <c r="B45" s="61">
        <v>102.2</v>
      </c>
      <c r="C45" s="42"/>
      <c r="D45" s="49">
        <v>91.3</v>
      </c>
      <c r="E45" s="81">
        <f t="shared" si="0"/>
        <v>100.41262400000002</v>
      </c>
      <c r="F45" s="78">
        <f t="shared" si="1"/>
        <v>1.7873759999999805</v>
      </c>
      <c r="G45" s="92"/>
      <c r="I45" s="45">
        <v>91.54</v>
      </c>
      <c r="J45" s="81">
        <f t="shared" si="2"/>
        <v>100.60701379999999</v>
      </c>
      <c r="K45" s="78">
        <f t="shared" si="8"/>
        <v>1.5929862000000128</v>
      </c>
      <c r="L45" s="92"/>
      <c r="N45" s="45">
        <v>93.01</v>
      </c>
      <c r="O45" s="81">
        <f t="shared" si="4"/>
        <v>101.8657288</v>
      </c>
      <c r="P45" s="78">
        <f t="shared" si="5"/>
        <v>0.33427120000000343</v>
      </c>
      <c r="Q45" s="92"/>
      <c r="S45" s="65">
        <f>(D45+I45+N45)/3</f>
        <v>91.95</v>
      </c>
      <c r="T45" s="66">
        <f>B45-S45</f>
        <v>10.25</v>
      </c>
      <c r="U45" s="67"/>
      <c r="V45" s="81">
        <f t="shared" si="6"/>
        <v>100.94110049999999</v>
      </c>
      <c r="W45" s="78">
        <f>B45-V45</f>
        <v>1.2588995000000125</v>
      </c>
      <c r="X45" s="92"/>
    </row>
    <row r="46" spans="1:24" x14ac:dyDescent="0.3">
      <c r="A46" s="59">
        <v>42</v>
      </c>
      <c r="B46" s="61">
        <v>102.4</v>
      </c>
      <c r="C46" s="42"/>
      <c r="D46" s="49">
        <v>92.4</v>
      </c>
      <c r="E46" s="81">
        <f t="shared" si="0"/>
        <v>102.10935200000003</v>
      </c>
      <c r="F46" s="78">
        <f t="shared" si="1"/>
        <v>0.29064799999997604</v>
      </c>
      <c r="G46" s="93"/>
      <c r="I46" s="45">
        <v>92.01</v>
      </c>
      <c r="J46" s="81">
        <f t="shared" si="2"/>
        <v>101.33314969999999</v>
      </c>
      <c r="K46" s="78">
        <f t="shared" si="8"/>
        <v>1.0668503000000129</v>
      </c>
      <c r="L46" s="93"/>
      <c r="N46" s="45">
        <v>93.11</v>
      </c>
      <c r="O46" s="81">
        <f t="shared" si="4"/>
        <v>102.03061679999999</v>
      </c>
      <c r="P46" s="78">
        <f t="shared" si="5"/>
        <v>0.36938320000001568</v>
      </c>
      <c r="Q46" s="93"/>
      <c r="S46" s="65">
        <f>(D46+I46+N46)/3</f>
        <v>92.506666666666675</v>
      </c>
      <c r="T46" s="66">
        <f>B46-S46</f>
        <v>9.8933333333333309</v>
      </c>
      <c r="U46" s="67"/>
      <c r="V46" s="81">
        <f t="shared" si="6"/>
        <v>101.84200426666668</v>
      </c>
      <c r="W46" s="78">
        <f>B46-V46</f>
        <v>0.5579957333333283</v>
      </c>
      <c r="X46" s="93"/>
    </row>
    <row r="47" spans="1:24" x14ac:dyDescent="0.3">
      <c r="A47" s="59">
        <v>43</v>
      </c>
      <c r="B47" s="61">
        <v>102.6</v>
      </c>
      <c r="C47" s="42"/>
      <c r="D47" s="49">
        <v>92.9</v>
      </c>
      <c r="E47" s="81">
        <f t="shared" si="0"/>
        <v>102.88059200000004</v>
      </c>
      <c r="F47" s="79">
        <f t="shared" si="1"/>
        <v>-0.28059200000004125</v>
      </c>
      <c r="G47" s="94">
        <v>-0.65</v>
      </c>
      <c r="I47" s="45">
        <v>92.32</v>
      </c>
      <c r="J47" s="81">
        <f t="shared" si="2"/>
        <v>101.81209039999997</v>
      </c>
      <c r="K47" s="79">
        <f>B47-J47</f>
        <v>0.7879096000000203</v>
      </c>
      <c r="L47" s="94">
        <v>-0.02</v>
      </c>
      <c r="N47" s="45">
        <v>93.32</v>
      </c>
      <c r="O47" s="81">
        <f t="shared" si="4"/>
        <v>102.37688159999999</v>
      </c>
      <c r="P47" s="79">
        <f t="shared" si="5"/>
        <v>0.22311840000000416</v>
      </c>
      <c r="Q47" s="94">
        <v>0.23</v>
      </c>
      <c r="S47" s="65">
        <f>(D47+I47+N47)/3</f>
        <v>92.84666666666665</v>
      </c>
      <c r="T47" s="66">
        <f>B47-S47</f>
        <v>9.7533333333333445</v>
      </c>
      <c r="U47" s="67"/>
      <c r="V47" s="81">
        <f t="shared" si="6"/>
        <v>102.39225686666664</v>
      </c>
      <c r="W47" s="79">
        <f>B47-V47</f>
        <v>0.20774313333335215</v>
      </c>
      <c r="X47" s="94">
        <v>-0.24</v>
      </c>
    </row>
    <row r="48" spans="1:24" x14ac:dyDescent="0.3">
      <c r="A48" s="59">
        <v>44</v>
      </c>
      <c r="B48" s="61">
        <v>102.8</v>
      </c>
      <c r="C48" s="42"/>
      <c r="D48" s="49">
        <v>93.04</v>
      </c>
      <c r="E48" s="81">
        <f t="shared" si="0"/>
        <v>103.09653920000002</v>
      </c>
      <c r="F48" s="79">
        <f t="shared" si="1"/>
        <v>-0.29653920000002643</v>
      </c>
      <c r="G48" s="95"/>
      <c r="I48" s="45">
        <v>92.85</v>
      </c>
      <c r="J48" s="81">
        <f t="shared" si="2"/>
        <v>102.63092449999998</v>
      </c>
      <c r="K48" s="79">
        <f t="shared" ref="K48:K61" si="9">B48-J48</f>
        <v>0.16907550000001947</v>
      </c>
      <c r="L48" s="95"/>
      <c r="N48" s="45">
        <v>93.49</v>
      </c>
      <c r="O48" s="81">
        <f t="shared" si="4"/>
        <v>102.65719119999997</v>
      </c>
      <c r="P48" s="79">
        <f t="shared" si="5"/>
        <v>0.14280880000002583</v>
      </c>
      <c r="Q48" s="95"/>
      <c r="S48" s="65">
        <f>(D48+I48+N48)/3</f>
        <v>93.126666666666665</v>
      </c>
      <c r="T48" s="66">
        <f>B48-S48</f>
        <v>9.673333333333332</v>
      </c>
      <c r="U48" s="67"/>
      <c r="V48" s="81">
        <f t="shared" si="6"/>
        <v>102.84540606666665</v>
      </c>
      <c r="W48" s="79">
        <f>B48-V48</f>
        <v>-4.5406066666657807E-2</v>
      </c>
      <c r="X48" s="95"/>
    </row>
    <row r="49" spans="1:24" x14ac:dyDescent="0.3">
      <c r="A49" s="59">
        <v>45</v>
      </c>
      <c r="B49" s="60">
        <v>103</v>
      </c>
      <c r="C49" s="39"/>
      <c r="D49" s="49">
        <v>92.68</v>
      </c>
      <c r="E49" s="81">
        <f t="shared" si="0"/>
        <v>102.54124640000003</v>
      </c>
      <c r="F49" s="79">
        <f t="shared" si="1"/>
        <v>0.4587535999999659</v>
      </c>
      <c r="G49" s="95"/>
      <c r="I49" s="45">
        <v>92.25</v>
      </c>
      <c r="J49" s="81">
        <f t="shared" si="2"/>
        <v>101.7039425</v>
      </c>
      <c r="K49" s="79">
        <f t="shared" si="9"/>
        <v>1.2960575000000034</v>
      </c>
      <c r="L49" s="95"/>
      <c r="N49" s="45">
        <v>93.21</v>
      </c>
      <c r="O49" s="81">
        <f t="shared" si="4"/>
        <v>102.19550479999998</v>
      </c>
      <c r="P49" s="79">
        <f t="shared" si="5"/>
        <v>0.80449520000001939</v>
      </c>
      <c r="Q49" s="95"/>
      <c r="S49" s="65">
        <f>(D49+I49+N49)/3</f>
        <v>92.713333333333324</v>
      </c>
      <c r="T49" s="66">
        <f>B49-S49</f>
        <v>10.286666666666676</v>
      </c>
      <c r="U49" s="67"/>
      <c r="V49" s="81">
        <f t="shared" si="6"/>
        <v>102.17647153333333</v>
      </c>
      <c r="W49" s="79">
        <f>B49-V49</f>
        <v>0.8235284666666729</v>
      </c>
      <c r="X49" s="95"/>
    </row>
    <row r="50" spans="1:24" x14ac:dyDescent="0.3">
      <c r="A50" s="59">
        <v>46</v>
      </c>
      <c r="B50" s="61">
        <v>103.2</v>
      </c>
      <c r="C50" s="42"/>
      <c r="D50" s="49">
        <v>93.22</v>
      </c>
      <c r="E50" s="81">
        <f t="shared" si="0"/>
        <v>103.3741856</v>
      </c>
      <c r="F50" s="79">
        <f t="shared" si="1"/>
        <v>-0.17418560000000127</v>
      </c>
      <c r="G50" s="95"/>
      <c r="I50" s="45">
        <v>92.97</v>
      </c>
      <c r="J50" s="81">
        <f t="shared" si="2"/>
        <v>102.81632089999998</v>
      </c>
      <c r="K50" s="79">
        <f t="shared" si="9"/>
        <v>0.38367910000002325</v>
      </c>
      <c r="L50" s="95"/>
      <c r="N50" s="45">
        <v>93.48</v>
      </c>
      <c r="O50" s="81">
        <f t="shared" si="4"/>
        <v>102.64070240000001</v>
      </c>
      <c r="P50" s="79">
        <f t="shared" si="5"/>
        <v>0.55929759999999362</v>
      </c>
      <c r="Q50" s="95"/>
      <c r="S50" s="65">
        <f>(D50+I50+N50)/3</f>
        <v>93.223333333333343</v>
      </c>
      <c r="T50" s="66">
        <f>B50-S50</f>
        <v>9.9766666666666595</v>
      </c>
      <c r="U50" s="67"/>
      <c r="V50" s="81">
        <f t="shared" si="6"/>
        <v>103.00185043333336</v>
      </c>
      <c r="W50" s="79">
        <f>B50-V50</f>
        <v>0.1981495666666433</v>
      </c>
      <c r="X50" s="95"/>
    </row>
    <row r="51" spans="1:24" x14ac:dyDescent="0.3">
      <c r="A51" s="59">
        <v>47</v>
      </c>
      <c r="B51" s="61">
        <v>103.4</v>
      </c>
      <c r="C51" s="42"/>
      <c r="D51" s="49">
        <v>93.9</v>
      </c>
      <c r="E51" s="81">
        <f t="shared" si="0"/>
        <v>104.42307200000002</v>
      </c>
      <c r="F51" s="79">
        <f t="shared" si="1"/>
        <v>-1.0230720000000133</v>
      </c>
      <c r="G51" s="95"/>
      <c r="I51" s="45">
        <v>93.11</v>
      </c>
      <c r="J51" s="81">
        <f t="shared" si="2"/>
        <v>103.03261669999999</v>
      </c>
      <c r="K51" s="79">
        <f t="shared" si="9"/>
        <v>0.3673833000000144</v>
      </c>
      <c r="L51" s="95"/>
      <c r="N51" s="45">
        <v>93.77</v>
      </c>
      <c r="O51" s="81">
        <f t="shared" si="4"/>
        <v>103.11887759999999</v>
      </c>
      <c r="P51" s="79">
        <f t="shared" si="5"/>
        <v>0.2811224000000152</v>
      </c>
      <c r="Q51" s="95"/>
      <c r="S51" s="65">
        <f>(D51+I51+N51)/3</f>
        <v>93.59333333333332</v>
      </c>
      <c r="T51" s="66">
        <f>B51-S51</f>
        <v>9.8066666666666862</v>
      </c>
      <c r="U51" s="67"/>
      <c r="V51" s="81">
        <f t="shared" si="6"/>
        <v>103.60065473333331</v>
      </c>
      <c r="W51" s="79">
        <f>B51-V51</f>
        <v>-0.20065473333330885</v>
      </c>
      <c r="X51" s="95"/>
    </row>
    <row r="52" spans="1:24" x14ac:dyDescent="0.3">
      <c r="A52" s="59">
        <v>48</v>
      </c>
      <c r="B52" s="61">
        <v>103.6</v>
      </c>
      <c r="C52" s="42"/>
      <c r="D52" s="49">
        <v>93.92</v>
      </c>
      <c r="E52" s="81">
        <f t="shared" si="0"/>
        <v>104.45392160000003</v>
      </c>
      <c r="F52" s="79">
        <f t="shared" si="1"/>
        <v>-0.85392160000003514</v>
      </c>
      <c r="G52" s="95"/>
      <c r="I52" s="45">
        <v>93.52</v>
      </c>
      <c r="J52" s="81">
        <f t="shared" si="2"/>
        <v>103.66605439999999</v>
      </c>
      <c r="K52" s="79">
        <f t="shared" si="9"/>
        <v>-6.6054399999998736E-2</v>
      </c>
      <c r="L52" s="95"/>
      <c r="N52" s="45">
        <v>93.89</v>
      </c>
      <c r="O52" s="81">
        <f t="shared" si="4"/>
        <v>103.31674319999999</v>
      </c>
      <c r="P52" s="79">
        <f t="shared" si="5"/>
        <v>0.28325680000000375</v>
      </c>
      <c r="Q52" s="95"/>
      <c r="S52" s="65">
        <f>(D52+I52+N52)/3</f>
        <v>93.776666666666657</v>
      </c>
      <c r="T52" s="66">
        <f>B52-S52</f>
        <v>9.8233333333333377</v>
      </c>
      <c r="U52" s="67"/>
      <c r="V52" s="81">
        <f t="shared" si="6"/>
        <v>103.89735956666665</v>
      </c>
      <c r="W52" s="79">
        <f>B52-V52</f>
        <v>-0.29735956666665686</v>
      </c>
      <c r="X52" s="95"/>
    </row>
    <row r="53" spans="1:24" x14ac:dyDescent="0.3">
      <c r="A53" s="59">
        <v>49</v>
      </c>
      <c r="B53" s="61">
        <v>103.8</v>
      </c>
      <c r="C53" s="42"/>
      <c r="D53" s="49">
        <v>94.01</v>
      </c>
      <c r="E53" s="81">
        <f t="shared" si="0"/>
        <v>104.59274480000002</v>
      </c>
      <c r="F53" s="79">
        <f t="shared" si="1"/>
        <v>-0.79274480000002256</v>
      </c>
      <c r="G53" s="95"/>
      <c r="I53" s="45">
        <v>93.87</v>
      </c>
      <c r="J53" s="81">
        <f t="shared" si="2"/>
        <v>104.20679389999999</v>
      </c>
      <c r="K53" s="79">
        <f t="shared" si="9"/>
        <v>-0.40679389999999671</v>
      </c>
      <c r="L53" s="95"/>
      <c r="N53" s="45">
        <v>94</v>
      </c>
      <c r="O53" s="81">
        <f t="shared" si="4"/>
        <v>103.49812</v>
      </c>
      <c r="P53" s="79">
        <f t="shared" si="5"/>
        <v>0.30187999999999704</v>
      </c>
      <c r="Q53" s="95"/>
      <c r="S53" s="65">
        <f>(D53+I53+N53)/3</f>
        <v>93.96</v>
      </c>
      <c r="T53" s="66">
        <f>B53-S53</f>
        <v>9.8400000000000034</v>
      </c>
      <c r="U53" s="67"/>
      <c r="V53" s="81">
        <f t="shared" si="6"/>
        <v>104.19406439999999</v>
      </c>
      <c r="W53" s="79">
        <f>B53-V53</f>
        <v>-0.39406439999999066</v>
      </c>
      <c r="X53" s="95"/>
    </row>
    <row r="54" spans="1:24" x14ac:dyDescent="0.3">
      <c r="A54" s="59">
        <v>50</v>
      </c>
      <c r="B54" s="60">
        <v>104</v>
      </c>
      <c r="C54" s="39"/>
      <c r="D54" s="49">
        <v>94.4</v>
      </c>
      <c r="E54" s="81">
        <f t="shared" si="0"/>
        <v>105.19431200000002</v>
      </c>
      <c r="F54" s="79">
        <f t="shared" si="1"/>
        <v>-1.1943120000000249</v>
      </c>
      <c r="G54" s="95"/>
      <c r="I54" s="45">
        <v>94.01</v>
      </c>
      <c r="J54" s="81">
        <f t="shared" si="2"/>
        <v>104.42308970000001</v>
      </c>
      <c r="K54" s="79">
        <f t="shared" si="9"/>
        <v>-0.42308970000000556</v>
      </c>
      <c r="L54" s="95"/>
      <c r="N54" s="45">
        <v>94.25</v>
      </c>
      <c r="O54" s="81">
        <f t="shared" si="4"/>
        <v>103.91033999999999</v>
      </c>
      <c r="P54" s="79">
        <f t="shared" si="5"/>
        <v>8.9660000000009177E-2</v>
      </c>
      <c r="Q54" s="95"/>
      <c r="S54" s="65">
        <f>(D54+I54+N54)/3</f>
        <v>94.220000000000013</v>
      </c>
      <c r="T54" s="66">
        <f>B54-S54</f>
        <v>9.7799999999999869</v>
      </c>
      <c r="U54" s="67"/>
      <c r="V54" s="81">
        <f t="shared" si="6"/>
        <v>104.61484580000003</v>
      </c>
      <c r="W54" s="79">
        <f>B54-V54</f>
        <v>-0.61484580000002609</v>
      </c>
      <c r="X54" s="95"/>
    </row>
    <row r="55" spans="1:24" x14ac:dyDescent="0.3">
      <c r="A55" s="59">
        <v>51</v>
      </c>
      <c r="B55" s="61">
        <v>104.2</v>
      </c>
      <c r="C55" s="42"/>
      <c r="D55" s="49">
        <v>94.6</v>
      </c>
      <c r="E55" s="81">
        <f t="shared" si="0"/>
        <v>105.50280800000002</v>
      </c>
      <c r="F55" s="79">
        <f t="shared" si="1"/>
        <v>-1.3028080000000131</v>
      </c>
      <c r="G55" s="95"/>
      <c r="I55" s="45">
        <v>94.13</v>
      </c>
      <c r="J55" s="81">
        <f t="shared" si="2"/>
        <v>104.60848609999998</v>
      </c>
      <c r="K55" s="79">
        <f t="shared" si="9"/>
        <v>-0.4084860999999762</v>
      </c>
      <c r="L55" s="95"/>
      <c r="N55" s="45">
        <v>94.56</v>
      </c>
      <c r="O55" s="81">
        <f t="shared" si="4"/>
        <v>104.42149279999998</v>
      </c>
      <c r="P55" s="79">
        <f t="shared" si="5"/>
        <v>-0.22149279999997873</v>
      </c>
      <c r="Q55" s="95"/>
      <c r="S55" s="65">
        <f>(D55+I55+N55)/3</f>
        <v>94.429999999999993</v>
      </c>
      <c r="T55" s="66">
        <f>B55-S55</f>
        <v>9.7700000000000102</v>
      </c>
      <c r="U55" s="67"/>
      <c r="V55" s="81">
        <f t="shared" si="6"/>
        <v>104.95470769999999</v>
      </c>
      <c r="W55" s="79">
        <f>B55-V55</f>
        <v>-0.75470769999998311</v>
      </c>
      <c r="X55" s="95"/>
    </row>
    <row r="56" spans="1:24" x14ac:dyDescent="0.3">
      <c r="A56" s="59">
        <v>52</v>
      </c>
      <c r="B56" s="61">
        <v>104.4</v>
      </c>
      <c r="C56" s="42"/>
      <c r="D56" s="49">
        <v>94.46</v>
      </c>
      <c r="E56" s="81">
        <f t="shared" si="0"/>
        <v>105.2868608</v>
      </c>
      <c r="F56" s="79">
        <f t="shared" si="1"/>
        <v>-0.88686079999999379</v>
      </c>
      <c r="G56" s="95"/>
      <c r="I56" s="45">
        <v>94.01</v>
      </c>
      <c r="J56" s="81">
        <f t="shared" si="2"/>
        <v>104.42308970000001</v>
      </c>
      <c r="K56" s="79">
        <f t="shared" si="9"/>
        <v>-2.308969999999988E-2</v>
      </c>
      <c r="L56" s="95"/>
      <c r="N56" s="45">
        <v>94.35</v>
      </c>
      <c r="O56" s="81">
        <f t="shared" si="4"/>
        <v>104.07522799999998</v>
      </c>
      <c r="P56" s="79">
        <f t="shared" si="5"/>
        <v>0.32477200000002426</v>
      </c>
      <c r="Q56" s="95"/>
      <c r="S56" s="65">
        <f>(D56+I56+N56)/3</f>
        <v>94.273333333333326</v>
      </c>
      <c r="T56" s="66">
        <f>B56-S56</f>
        <v>10.126666666666679</v>
      </c>
      <c r="U56" s="67"/>
      <c r="V56" s="81">
        <f t="shared" si="6"/>
        <v>104.70115993333333</v>
      </c>
      <c r="W56" s="79">
        <f>B56-V56</f>
        <v>-0.30115993333332369</v>
      </c>
      <c r="X56" s="95"/>
    </row>
    <row r="57" spans="1:24" x14ac:dyDescent="0.3">
      <c r="A57" s="59">
        <v>53</v>
      </c>
      <c r="B57" s="61">
        <v>104.6</v>
      </c>
      <c r="C57" s="42"/>
      <c r="D57" s="49">
        <v>94.5</v>
      </c>
      <c r="E57" s="81">
        <f t="shared" si="0"/>
        <v>105.34856000000002</v>
      </c>
      <c r="F57" s="79">
        <f t="shared" si="1"/>
        <v>-0.74856000000002609</v>
      </c>
      <c r="G57" s="95"/>
      <c r="I57" s="45">
        <v>94.49</v>
      </c>
      <c r="J57" s="81">
        <f t="shared" si="2"/>
        <v>105.16467529999998</v>
      </c>
      <c r="K57" s="79">
        <f t="shared" si="9"/>
        <v>-0.56467529999999044</v>
      </c>
      <c r="L57" s="95"/>
      <c r="N57" s="45">
        <v>94.67</v>
      </c>
      <c r="O57" s="81">
        <f t="shared" si="4"/>
        <v>104.60286959999999</v>
      </c>
      <c r="P57" s="79">
        <f t="shared" si="5"/>
        <v>-2.869599999996808E-3</v>
      </c>
      <c r="Q57" s="95"/>
      <c r="S57" s="65">
        <f>(D57+I57+N57)/3</f>
        <v>94.553333333333342</v>
      </c>
      <c r="T57" s="66">
        <f>B57-S57</f>
        <v>10.046666666666653</v>
      </c>
      <c r="U57" s="67"/>
      <c r="V57" s="81">
        <f t="shared" si="6"/>
        <v>105.15430913333334</v>
      </c>
      <c r="W57" s="79">
        <f>B57-V57</f>
        <v>-0.55430913333334786</v>
      </c>
      <c r="X57" s="95"/>
    </row>
    <row r="58" spans="1:24" x14ac:dyDescent="0.3">
      <c r="A58" s="59">
        <v>54</v>
      </c>
      <c r="B58" s="61">
        <v>104.8</v>
      </c>
      <c r="C58" s="42"/>
      <c r="D58" s="49">
        <v>94.7</v>
      </c>
      <c r="E58" s="81">
        <f t="shared" si="0"/>
        <v>105.65705600000001</v>
      </c>
      <c r="F58" s="79">
        <f t="shared" si="1"/>
        <v>-0.85705600000001425</v>
      </c>
      <c r="G58" s="95"/>
      <c r="I58" s="45">
        <v>94.67</v>
      </c>
      <c r="J58" s="81">
        <f t="shared" si="2"/>
        <v>105.44276989999999</v>
      </c>
      <c r="K58" s="79">
        <f t="shared" si="9"/>
        <v>-0.64276989999999046</v>
      </c>
      <c r="L58" s="95"/>
      <c r="N58" s="45">
        <v>94.83</v>
      </c>
      <c r="O58" s="81">
        <f t="shared" si="4"/>
        <v>104.86669039999998</v>
      </c>
      <c r="P58" s="79">
        <f t="shared" si="5"/>
        <v>-6.6690399999984606E-2</v>
      </c>
      <c r="Q58" s="95"/>
      <c r="S58" s="65">
        <f>(D58+I58+N58)/3</f>
        <v>94.733333333333334</v>
      </c>
      <c r="T58" s="66">
        <f>B58-S58</f>
        <v>10.066666666666663</v>
      </c>
      <c r="U58" s="67"/>
      <c r="V58" s="81">
        <f t="shared" si="6"/>
        <v>105.44561933333334</v>
      </c>
      <c r="W58" s="79">
        <f>B58-V58</f>
        <v>-0.64561933333334309</v>
      </c>
      <c r="X58" s="95"/>
    </row>
    <row r="59" spans="1:24" x14ac:dyDescent="0.3">
      <c r="A59" s="59">
        <v>55</v>
      </c>
      <c r="B59" s="60">
        <v>105</v>
      </c>
      <c r="C59" s="39"/>
      <c r="D59" s="49">
        <v>94.69</v>
      </c>
      <c r="E59" s="81">
        <f t="shared" si="0"/>
        <v>105.64163120000001</v>
      </c>
      <c r="F59" s="79">
        <f t="shared" si="1"/>
        <v>-0.64163120000000617</v>
      </c>
      <c r="G59" s="95"/>
      <c r="I59" s="45">
        <v>94.1</v>
      </c>
      <c r="J59" s="81">
        <f t="shared" si="2"/>
        <v>104.56213699999999</v>
      </c>
      <c r="K59" s="79">
        <f t="shared" si="9"/>
        <v>0.43786300000000722</v>
      </c>
      <c r="L59" s="95"/>
      <c r="N59" s="45">
        <v>94.6</v>
      </c>
      <c r="O59" s="81">
        <f t="shared" si="4"/>
        <v>104.48744799999997</v>
      </c>
      <c r="P59" s="79">
        <f t="shared" si="5"/>
        <v>0.51255200000002787</v>
      </c>
      <c r="Q59" s="95"/>
      <c r="S59" s="65">
        <f>(D59+I59+N59)/3</f>
        <v>94.463333333333324</v>
      </c>
      <c r="T59" s="66">
        <f>B59-S59</f>
        <v>10.536666666666676</v>
      </c>
      <c r="U59" s="67"/>
      <c r="V59" s="81">
        <f t="shared" si="6"/>
        <v>105.00865403333331</v>
      </c>
      <c r="W59" s="79">
        <f>B59-V59</f>
        <v>-8.6540333333147146E-3</v>
      </c>
      <c r="X59" s="95"/>
    </row>
    <row r="60" spans="1:24" x14ac:dyDescent="0.3">
      <c r="A60" s="59">
        <v>56</v>
      </c>
      <c r="B60" s="61">
        <v>105.2</v>
      </c>
      <c r="C60" s="42"/>
      <c r="D60" s="49">
        <v>94.89</v>
      </c>
      <c r="E60" s="81">
        <f t="shared" si="0"/>
        <v>105.95012720000003</v>
      </c>
      <c r="F60" s="79">
        <f t="shared" si="1"/>
        <v>-0.75012720000002275</v>
      </c>
      <c r="G60" s="95"/>
      <c r="I60" s="45">
        <v>94.92</v>
      </c>
      <c r="J60" s="81">
        <f t="shared" si="2"/>
        <v>105.8290124</v>
      </c>
      <c r="K60" s="79">
        <f t="shared" si="9"/>
        <v>-0.62901239999999348</v>
      </c>
      <c r="L60" s="95"/>
      <c r="N60" s="45">
        <v>94.91</v>
      </c>
      <c r="O60" s="81">
        <f t="shared" si="4"/>
        <v>104.99860079999999</v>
      </c>
      <c r="P60" s="79">
        <f t="shared" si="5"/>
        <v>0.20139920000001155</v>
      </c>
      <c r="Q60" s="95"/>
      <c r="S60" s="65">
        <f>(D60+I60+N60)/3</f>
        <v>94.90666666666668</v>
      </c>
      <c r="T60" s="66">
        <f>B60-S60</f>
        <v>10.293333333333322</v>
      </c>
      <c r="U60" s="67"/>
      <c r="V60" s="81">
        <f t="shared" si="6"/>
        <v>105.72614026666669</v>
      </c>
      <c r="W60" s="79">
        <f>B60-V60</f>
        <v>-0.52614026666668678</v>
      </c>
      <c r="X60" s="95"/>
    </row>
    <row r="61" spans="1:24" x14ac:dyDescent="0.3">
      <c r="A61" s="59">
        <v>57</v>
      </c>
      <c r="B61" s="61">
        <v>105.4</v>
      </c>
      <c r="C61" s="42"/>
      <c r="D61" s="49">
        <v>94.8</v>
      </c>
      <c r="E61" s="81">
        <f t="shared" si="0"/>
        <v>105.81130400000001</v>
      </c>
      <c r="F61" s="79">
        <f t="shared" si="1"/>
        <v>-0.41130400000000122</v>
      </c>
      <c r="G61" s="96"/>
      <c r="I61" s="45">
        <v>94.99</v>
      </c>
      <c r="J61" s="81">
        <f t="shared" si="2"/>
        <v>105.93716029999997</v>
      </c>
      <c r="K61" s="79">
        <f t="shared" si="9"/>
        <v>-0.53716029999996806</v>
      </c>
      <c r="L61" s="96"/>
      <c r="N61" s="45">
        <v>95.11</v>
      </c>
      <c r="O61" s="81">
        <f t="shared" si="4"/>
        <v>105.3283768</v>
      </c>
      <c r="P61" s="79">
        <f t="shared" si="5"/>
        <v>7.1623200000004772E-2</v>
      </c>
      <c r="Q61" s="96"/>
      <c r="S61" s="65">
        <f>(D61+I61+N61)/3</f>
        <v>94.966666666666654</v>
      </c>
      <c r="T61" s="66">
        <f>B61-S61</f>
        <v>10.433333333333351</v>
      </c>
      <c r="U61" s="67"/>
      <c r="V61" s="81">
        <f t="shared" si="6"/>
        <v>105.82324366666664</v>
      </c>
      <c r="W61" s="79">
        <f>B61-V61</f>
        <v>-0.42324366666663593</v>
      </c>
      <c r="X61" s="96"/>
    </row>
    <row r="62" spans="1:24" x14ac:dyDescent="0.3">
      <c r="A62" s="59">
        <v>58</v>
      </c>
      <c r="B62" s="61">
        <v>105.6</v>
      </c>
      <c r="C62" s="42"/>
      <c r="D62" s="49">
        <v>94.55</v>
      </c>
      <c r="E62" s="81">
        <f t="shared" si="0"/>
        <v>105.42568400000002</v>
      </c>
      <c r="F62" s="80">
        <f t="shared" si="1"/>
        <v>0.17431599999997616</v>
      </c>
      <c r="G62" s="86">
        <v>0.23</v>
      </c>
      <c r="I62" s="45">
        <v>94.43</v>
      </c>
      <c r="J62" s="81">
        <f t="shared" si="2"/>
        <v>105.07197710000001</v>
      </c>
      <c r="K62" s="80">
        <f>B62-J62</f>
        <v>0.52802289999998209</v>
      </c>
      <c r="L62" s="86">
        <v>-0.18</v>
      </c>
      <c r="N62" s="45">
        <v>95.61</v>
      </c>
      <c r="O62" s="81">
        <f t="shared" si="4"/>
        <v>106.15281679999998</v>
      </c>
      <c r="P62" s="80">
        <f t="shared" si="5"/>
        <v>-0.55281679999998801</v>
      </c>
      <c r="Q62" s="86">
        <v>0.01</v>
      </c>
      <c r="S62" s="65">
        <f>(D62+I62+N62)/3</f>
        <v>94.863333333333344</v>
      </c>
      <c r="T62" s="66">
        <f>B62-S62</f>
        <v>10.73666666666665</v>
      </c>
      <c r="U62" s="67"/>
      <c r="V62" s="81">
        <f t="shared" si="6"/>
        <v>105.65601003333335</v>
      </c>
      <c r="W62" s="80">
        <f>B62-V62</f>
        <v>-5.6010033333350862E-2</v>
      </c>
      <c r="X62" s="86">
        <v>-0.13</v>
      </c>
    </row>
    <row r="63" spans="1:24" x14ac:dyDescent="0.3">
      <c r="A63" s="59">
        <v>59</v>
      </c>
      <c r="B63" s="61">
        <v>105.8</v>
      </c>
      <c r="C63" s="42"/>
      <c r="D63" s="49">
        <v>94.75</v>
      </c>
      <c r="E63" s="81">
        <f t="shared" si="0"/>
        <v>105.73418000000001</v>
      </c>
      <c r="F63" s="80">
        <f t="shared" si="1"/>
        <v>6.5819999999987999E-2</v>
      </c>
      <c r="G63" s="86"/>
      <c r="I63" s="45">
        <v>94.56</v>
      </c>
      <c r="J63" s="81">
        <f t="shared" si="2"/>
        <v>105.27282319999999</v>
      </c>
      <c r="K63" s="80">
        <f t="shared" ref="K63:K74" si="10">B63-J63</f>
        <v>0.52717680000000655</v>
      </c>
      <c r="L63" s="86"/>
      <c r="N63" s="45">
        <v>95.41</v>
      </c>
      <c r="O63" s="81">
        <f t="shared" si="4"/>
        <v>105.82304079999997</v>
      </c>
      <c r="P63" s="80">
        <f t="shared" si="5"/>
        <v>-2.3040799999975548E-2</v>
      </c>
      <c r="Q63" s="86"/>
      <c r="S63" s="65">
        <f>(D63+I63+N63)/3</f>
        <v>94.90666666666668</v>
      </c>
      <c r="T63" s="66">
        <f>B63-S63</f>
        <v>10.893333333333317</v>
      </c>
      <c r="U63" s="67"/>
      <c r="V63" s="81">
        <f t="shared" si="6"/>
        <v>105.72614026666669</v>
      </c>
      <c r="W63" s="80">
        <f>B63-V63</f>
        <v>7.3859733333307531E-2</v>
      </c>
      <c r="X63" s="86"/>
    </row>
    <row r="64" spans="1:24" x14ac:dyDescent="0.3">
      <c r="A64" s="59">
        <v>60</v>
      </c>
      <c r="B64" s="60">
        <v>106</v>
      </c>
      <c r="C64" s="39"/>
      <c r="D64" s="49">
        <v>94.93</v>
      </c>
      <c r="E64" s="81">
        <f t="shared" si="0"/>
        <v>106.01182640000002</v>
      </c>
      <c r="F64" s="80">
        <f t="shared" si="1"/>
        <v>-1.1826400000018111E-2</v>
      </c>
      <c r="G64" s="86"/>
      <c r="I64" s="45">
        <v>95</v>
      </c>
      <c r="J64" s="81">
        <f t="shared" si="2"/>
        <v>105.95260999999998</v>
      </c>
      <c r="K64" s="80">
        <f t="shared" si="10"/>
        <v>4.7390000000021359E-2</v>
      </c>
      <c r="L64" s="86"/>
      <c r="N64" s="45">
        <v>95.72</v>
      </c>
      <c r="O64" s="81">
        <f t="shared" si="4"/>
        <v>106.33419359999999</v>
      </c>
      <c r="P64" s="80">
        <f t="shared" si="5"/>
        <v>-0.33419359999999187</v>
      </c>
      <c r="Q64" s="86"/>
      <c r="S64" s="65">
        <f>(D64+I64+N64)/3</f>
        <v>95.216666666666654</v>
      </c>
      <c r="T64" s="66">
        <f>B64-S64</f>
        <v>10.783333333333346</v>
      </c>
      <c r="U64" s="67"/>
      <c r="V64" s="81">
        <f t="shared" si="6"/>
        <v>106.22784116666664</v>
      </c>
      <c r="W64" s="80">
        <f>B64-V64</f>
        <v>-0.22784116666663579</v>
      </c>
      <c r="X64" s="86"/>
    </row>
    <row r="65" spans="1:24" x14ac:dyDescent="0.3">
      <c r="A65" s="59">
        <v>61</v>
      </c>
      <c r="B65" s="61">
        <v>106.2</v>
      </c>
      <c r="C65" s="42"/>
      <c r="D65" s="49">
        <v>95.01</v>
      </c>
      <c r="E65" s="81">
        <f t="shared" si="0"/>
        <v>106.13522480000003</v>
      </c>
      <c r="F65" s="80">
        <f t="shared" si="1"/>
        <v>6.4775199999971278E-2</v>
      </c>
      <c r="G65" s="86"/>
      <c r="I65" s="45">
        <v>95.14</v>
      </c>
      <c r="J65" s="81">
        <f t="shared" si="2"/>
        <v>106.16890579999999</v>
      </c>
      <c r="K65" s="80">
        <f t="shared" si="10"/>
        <v>3.1094200000012506E-2</v>
      </c>
      <c r="L65" s="86"/>
      <c r="N65" s="45">
        <v>95.87</v>
      </c>
      <c r="O65" s="81">
        <f t="shared" si="4"/>
        <v>106.58152559999999</v>
      </c>
      <c r="P65" s="80">
        <f t="shared" si="5"/>
        <v>-0.38152559999998914</v>
      </c>
      <c r="Q65" s="86"/>
      <c r="S65" s="65">
        <f>(D65+I65+N65)/3</f>
        <v>95.339999999999989</v>
      </c>
      <c r="T65" s="66">
        <f>B65-S65</f>
        <v>10.860000000000014</v>
      </c>
      <c r="U65" s="67"/>
      <c r="V65" s="81">
        <f t="shared" si="6"/>
        <v>106.42744259999999</v>
      </c>
      <c r="W65" s="80">
        <f>B65-V65</f>
        <v>-0.22744259999998917</v>
      </c>
      <c r="X65" s="86"/>
    </row>
    <row r="66" spans="1:24" x14ac:dyDescent="0.3">
      <c r="A66" s="59">
        <v>62</v>
      </c>
      <c r="B66" s="61">
        <v>106.4</v>
      </c>
      <c r="C66" s="42"/>
      <c r="D66" s="49">
        <v>95.2</v>
      </c>
      <c r="E66" s="81">
        <f t="shared" si="0"/>
        <v>106.42829600000002</v>
      </c>
      <c r="F66" s="80">
        <f t="shared" si="1"/>
        <v>-2.8296000000011645E-2</v>
      </c>
      <c r="G66" s="86"/>
      <c r="I66" s="45">
        <v>95.29</v>
      </c>
      <c r="J66" s="81">
        <f t="shared" si="2"/>
        <v>106.40065130000001</v>
      </c>
      <c r="K66" s="80">
        <f t="shared" si="10"/>
        <v>-6.5130000000124255E-4</v>
      </c>
      <c r="L66" s="86"/>
      <c r="N66" s="45">
        <v>95.9</v>
      </c>
      <c r="O66" s="81">
        <f t="shared" si="4"/>
        <v>106.63099199999999</v>
      </c>
      <c r="P66" s="80">
        <f t="shared" si="5"/>
        <v>-0.23099199999998632</v>
      </c>
      <c r="Q66" s="86"/>
      <c r="S66" s="65">
        <f>(D66+I66+N66)/3</f>
        <v>95.463333333333324</v>
      </c>
      <c r="T66" s="66">
        <f>B66-S66</f>
        <v>10.936666666666682</v>
      </c>
      <c r="U66" s="67"/>
      <c r="V66" s="81">
        <f t="shared" si="6"/>
        <v>106.62704403333332</v>
      </c>
      <c r="W66" s="80">
        <f>B66-V66</f>
        <v>-0.22704403333331413</v>
      </c>
      <c r="X66" s="86"/>
    </row>
    <row r="67" spans="1:24" x14ac:dyDescent="0.3">
      <c r="A67" s="59">
        <v>63</v>
      </c>
      <c r="B67" s="61">
        <v>106.6</v>
      </c>
      <c r="C67" s="42"/>
      <c r="D67" s="49">
        <v>94.97</v>
      </c>
      <c r="E67" s="81">
        <f t="shared" si="0"/>
        <v>106.07352560000001</v>
      </c>
      <c r="F67" s="80">
        <f t="shared" si="1"/>
        <v>0.52647439999998369</v>
      </c>
      <c r="G67" s="86"/>
      <c r="I67" s="45">
        <v>95.31</v>
      </c>
      <c r="J67" s="81">
        <f t="shared" si="2"/>
        <v>106.43155069999999</v>
      </c>
      <c r="K67" s="80">
        <f t="shared" si="10"/>
        <v>0.16844930000000602</v>
      </c>
      <c r="L67" s="86"/>
      <c r="N67" s="45">
        <v>96.14</v>
      </c>
      <c r="O67" s="81">
        <f t="shared" si="4"/>
        <v>107.02672319999999</v>
      </c>
      <c r="P67" s="80">
        <f t="shared" si="5"/>
        <v>-0.42672319999999786</v>
      </c>
      <c r="Q67" s="86"/>
      <c r="S67" s="65">
        <f>(D67+I67+N67)/3</f>
        <v>95.473333333333343</v>
      </c>
      <c r="T67" s="66">
        <f>B67-S67</f>
        <v>11.126666666666651</v>
      </c>
      <c r="U67" s="67"/>
      <c r="V67" s="81">
        <f t="shared" si="6"/>
        <v>106.64322793333334</v>
      </c>
      <c r="W67" s="80">
        <f>B67-V67</f>
        <v>-4.3227933333341184E-2</v>
      </c>
      <c r="X67" s="86"/>
    </row>
    <row r="68" spans="1:24" x14ac:dyDescent="0.3">
      <c r="A68" s="59">
        <v>64</v>
      </c>
      <c r="B68" s="61">
        <v>106.8</v>
      </c>
      <c r="C68" s="42"/>
      <c r="D68" s="49">
        <v>95.12</v>
      </c>
      <c r="E68" s="81">
        <f t="shared" si="0"/>
        <v>106.30489760000003</v>
      </c>
      <c r="F68" s="80">
        <f t="shared" si="1"/>
        <v>0.49510239999996486</v>
      </c>
      <c r="G68" s="86"/>
      <c r="I68" s="45">
        <v>95</v>
      </c>
      <c r="J68" s="81">
        <f t="shared" si="2"/>
        <v>105.95260999999998</v>
      </c>
      <c r="K68" s="80">
        <f t="shared" si="10"/>
        <v>0.84739000000001852</v>
      </c>
      <c r="L68" s="86"/>
      <c r="N68" s="45">
        <v>96.35</v>
      </c>
      <c r="O68" s="81">
        <f t="shared" si="4"/>
        <v>107.37298799999999</v>
      </c>
      <c r="P68" s="80">
        <f t="shared" si="5"/>
        <v>-0.57298799999999517</v>
      </c>
      <c r="Q68" s="86"/>
      <c r="S68" s="65">
        <f>(D68+I68+N68)/3</f>
        <v>95.490000000000009</v>
      </c>
      <c r="T68" s="66">
        <f>B68-S68</f>
        <v>11.309999999999988</v>
      </c>
      <c r="U68" s="67"/>
      <c r="V68" s="81">
        <f t="shared" si="6"/>
        <v>106.6702011</v>
      </c>
      <c r="W68" s="80">
        <f>B68-V68</f>
        <v>0.12979889999999727</v>
      </c>
      <c r="X68" s="86"/>
    </row>
    <row r="69" spans="1:24" x14ac:dyDescent="0.3">
      <c r="A69" s="59">
        <v>65</v>
      </c>
      <c r="B69" s="60">
        <v>107</v>
      </c>
      <c r="C69" s="39"/>
      <c r="D69" s="49">
        <v>95.4</v>
      </c>
      <c r="E69" s="81">
        <f t="shared" ref="E69:E74" si="11">1.54248*D69 - 40.4158</f>
        <v>106.73679200000004</v>
      </c>
      <c r="F69" s="80">
        <f t="shared" ref="F69:F74" si="12">B69-E69</f>
        <v>0.26320799999996325</v>
      </c>
      <c r="G69" s="86"/>
      <c r="I69" s="45">
        <v>95.7</v>
      </c>
      <c r="J69" s="81">
        <f t="shared" ref="J69:J74" si="13">1.54497*I69 - 40.81954</f>
        <v>107.03408900000001</v>
      </c>
      <c r="K69" s="80">
        <f t="shared" si="10"/>
        <v>-3.4089000000008696E-2</v>
      </c>
      <c r="L69" s="86"/>
      <c r="N69" s="45">
        <v>95.1</v>
      </c>
      <c r="O69" s="81">
        <f t="shared" ref="O69:O74" si="14">1.64888*N69 - 51.4966</f>
        <v>105.31188799999998</v>
      </c>
      <c r="P69" s="80">
        <f t="shared" ref="P69:P74" si="15">B69-O69</f>
        <v>1.688112000000018</v>
      </c>
      <c r="Q69" s="86"/>
      <c r="S69" s="65">
        <f>(D69+I69+N69)/3</f>
        <v>95.40000000000002</v>
      </c>
      <c r="T69" s="66">
        <f>B69-S69</f>
        <v>11.59999999999998</v>
      </c>
      <c r="U69" s="67"/>
      <c r="V69" s="81">
        <f t="shared" ref="V69:V74" si="16">1.61839*S69 - 47.86986</f>
        <v>106.52454600000003</v>
      </c>
      <c r="W69" s="80">
        <f>B69-V69</f>
        <v>0.47545399999997073</v>
      </c>
      <c r="X69" s="86"/>
    </row>
    <row r="70" spans="1:24" x14ac:dyDescent="0.3">
      <c r="A70" s="59">
        <v>66</v>
      </c>
      <c r="B70" s="61">
        <v>107.2</v>
      </c>
      <c r="C70" s="42"/>
      <c r="D70" s="49">
        <v>95.53</v>
      </c>
      <c r="E70" s="81">
        <f t="shared" si="11"/>
        <v>106.93731440000002</v>
      </c>
      <c r="F70" s="80">
        <f t="shared" si="12"/>
        <v>0.26268559999998331</v>
      </c>
      <c r="G70" s="86"/>
      <c r="I70" s="45">
        <v>97.82</v>
      </c>
      <c r="J70" s="81">
        <f t="shared" si="13"/>
        <v>110.30942539999999</v>
      </c>
      <c r="K70" s="80">
        <f t="shared" si="10"/>
        <v>-3.1094253999999921</v>
      </c>
      <c r="L70" s="86"/>
      <c r="N70" s="45">
        <v>95.63</v>
      </c>
      <c r="O70" s="81">
        <f t="shared" si="14"/>
        <v>106.18579439999999</v>
      </c>
      <c r="P70" s="80">
        <f t="shared" si="15"/>
        <v>1.014205600000011</v>
      </c>
      <c r="Q70" s="86"/>
      <c r="S70" s="65">
        <f>(D70+I70+N70)/3</f>
        <v>96.326666666666668</v>
      </c>
      <c r="T70" s="66">
        <f>B70-S70</f>
        <v>10.873333333333335</v>
      </c>
      <c r="U70" s="67"/>
      <c r="V70" s="81">
        <f t="shared" si="16"/>
        <v>108.02425406666667</v>
      </c>
      <c r="W70" s="80">
        <f>B70-V70</f>
        <v>-0.82425406666666845</v>
      </c>
      <c r="X70" s="86"/>
    </row>
    <row r="71" spans="1:24" x14ac:dyDescent="0.3">
      <c r="A71" s="59">
        <v>67</v>
      </c>
      <c r="B71" s="61">
        <v>107.4</v>
      </c>
      <c r="C71" s="42"/>
      <c r="D71" s="49">
        <v>95.9</v>
      </c>
      <c r="E71" s="81">
        <f t="shared" si="11"/>
        <v>107.50803200000001</v>
      </c>
      <c r="F71" s="80">
        <f t="shared" si="12"/>
        <v>-0.10803200000000857</v>
      </c>
      <c r="G71" s="86"/>
      <c r="I71" s="45">
        <v>95.88</v>
      </c>
      <c r="J71" s="81">
        <f t="shared" si="13"/>
        <v>107.31218359999998</v>
      </c>
      <c r="K71" s="80">
        <f t="shared" si="10"/>
        <v>8.7816400000022554E-2</v>
      </c>
      <c r="L71" s="86"/>
      <c r="N71" s="45">
        <v>95.9</v>
      </c>
      <c r="O71" s="81">
        <f t="shared" si="14"/>
        <v>106.63099199999999</v>
      </c>
      <c r="P71" s="80">
        <f t="shared" si="15"/>
        <v>0.76900800000001368</v>
      </c>
      <c r="Q71" s="86"/>
      <c r="S71" s="65">
        <f>(D71+I71+N71)/3</f>
        <v>95.893333333333331</v>
      </c>
      <c r="T71" s="66">
        <f>B71-S71</f>
        <v>11.506666666666675</v>
      </c>
      <c r="U71" s="67"/>
      <c r="V71" s="81">
        <f t="shared" si="16"/>
        <v>107.32295173333331</v>
      </c>
      <c r="W71" s="80">
        <f>B71-V71</f>
        <v>7.7048266666693621E-2</v>
      </c>
      <c r="X71" s="86"/>
    </row>
    <row r="72" spans="1:24" x14ac:dyDescent="0.3">
      <c r="A72" s="59">
        <v>68</v>
      </c>
      <c r="B72" s="61">
        <v>107.6</v>
      </c>
      <c r="C72" s="42"/>
      <c r="D72" s="49">
        <v>96.12</v>
      </c>
      <c r="E72" s="81">
        <f t="shared" si="11"/>
        <v>107.84737760000002</v>
      </c>
      <c r="F72" s="80">
        <f t="shared" si="12"/>
        <v>-0.2473776000000214</v>
      </c>
      <c r="G72" s="86"/>
      <c r="I72" s="45">
        <v>96.01</v>
      </c>
      <c r="J72" s="81">
        <f t="shared" si="13"/>
        <v>107.51302969999999</v>
      </c>
      <c r="K72" s="80">
        <f t="shared" si="10"/>
        <v>8.6970300000004386E-2</v>
      </c>
      <c r="L72" s="86"/>
      <c r="N72" s="45">
        <v>96.34</v>
      </c>
      <c r="O72" s="81">
        <f t="shared" si="14"/>
        <v>107.3564992</v>
      </c>
      <c r="P72" s="80">
        <f t="shared" si="15"/>
        <v>0.24350079999999252</v>
      </c>
      <c r="Q72" s="86"/>
      <c r="S72" s="65">
        <f>(D72+I72+N72)/3</f>
        <v>96.15666666666668</v>
      </c>
      <c r="T72" s="66">
        <f>B72-S72</f>
        <v>11.443333333333314</v>
      </c>
      <c r="U72" s="67"/>
      <c r="V72" s="81">
        <f t="shared" si="16"/>
        <v>107.74912776666669</v>
      </c>
      <c r="W72" s="80">
        <f>B72-V72</f>
        <v>-0.14912776666669458</v>
      </c>
      <c r="X72" s="86"/>
    </row>
    <row r="73" spans="1:24" x14ac:dyDescent="0.3">
      <c r="A73" s="59">
        <v>69</v>
      </c>
      <c r="B73" s="61">
        <v>107.8</v>
      </c>
      <c r="C73" s="42"/>
      <c r="D73" s="49">
        <v>95.84</v>
      </c>
      <c r="E73" s="81">
        <f t="shared" si="11"/>
        <v>107.41548320000001</v>
      </c>
      <c r="F73" s="80">
        <f t="shared" si="12"/>
        <v>0.38451679999998589</v>
      </c>
      <c r="G73" s="86"/>
      <c r="I73" s="45">
        <v>96.63</v>
      </c>
      <c r="J73" s="81">
        <f t="shared" si="13"/>
        <v>108.47091109999998</v>
      </c>
      <c r="K73" s="80">
        <f t="shared" si="10"/>
        <v>-0.67091109999998366</v>
      </c>
      <c r="L73" s="86"/>
      <c r="N73" s="45">
        <v>96.89</v>
      </c>
      <c r="O73" s="81">
        <f t="shared" si="14"/>
        <v>108.26338319999999</v>
      </c>
      <c r="P73" s="80">
        <f t="shared" si="15"/>
        <v>-0.46338319999999555</v>
      </c>
      <c r="Q73" s="86"/>
      <c r="S73" s="65">
        <f>(D73+I73+N73)/3</f>
        <v>96.453333333333333</v>
      </c>
      <c r="T73" s="66">
        <f>B73-S73</f>
        <v>11.346666666666664</v>
      </c>
      <c r="U73" s="67"/>
      <c r="V73" s="81">
        <f t="shared" si="16"/>
        <v>108.22925013333334</v>
      </c>
      <c r="W73" s="80">
        <f>B73-V73</f>
        <v>-0.4292501333333405</v>
      </c>
      <c r="X73" s="86"/>
    </row>
    <row r="74" spans="1:24" ht="15" thickBot="1" x14ac:dyDescent="0.35">
      <c r="A74" s="63">
        <v>70</v>
      </c>
      <c r="B74" s="64">
        <v>108</v>
      </c>
      <c r="C74" s="39"/>
      <c r="D74" s="53">
        <v>95.47</v>
      </c>
      <c r="E74" s="81">
        <f t="shared" si="11"/>
        <v>106.84476560000002</v>
      </c>
      <c r="F74" s="80">
        <f t="shared" si="12"/>
        <v>1.1552343999999835</v>
      </c>
      <c r="G74" s="87"/>
      <c r="I74" s="47">
        <v>96.91</v>
      </c>
      <c r="J74" s="81">
        <f t="shared" si="13"/>
        <v>108.90350269999998</v>
      </c>
      <c r="K74" s="80">
        <f t="shared" si="10"/>
        <v>-0.90350269999997579</v>
      </c>
      <c r="L74" s="87"/>
      <c r="N74" s="47">
        <v>97.13</v>
      </c>
      <c r="O74" s="81">
        <f t="shared" si="14"/>
        <v>108.65911439999999</v>
      </c>
      <c r="P74" s="80">
        <f t="shared" si="15"/>
        <v>-0.65911439999999288</v>
      </c>
      <c r="Q74" s="87"/>
      <c r="S74" s="65">
        <f>(D74+I74+N74)/3</f>
        <v>96.50333333333333</v>
      </c>
      <c r="T74" s="66">
        <f>B74-S74</f>
        <v>11.49666666666667</v>
      </c>
      <c r="U74" s="67"/>
      <c r="V74" s="82">
        <f t="shared" si="16"/>
        <v>108.31016963333333</v>
      </c>
      <c r="W74" s="83">
        <f>B74-V74</f>
        <v>-0.31016963333333081</v>
      </c>
      <c r="X74" s="87"/>
    </row>
    <row r="75" spans="1:24" x14ac:dyDescent="0.3">
      <c r="B75" s="39"/>
      <c r="C75" s="39"/>
      <c r="D75" s="10"/>
      <c r="I75" s="26"/>
      <c r="N75" s="26"/>
    </row>
    <row r="76" spans="1:24" ht="18" x14ac:dyDescent="0.35">
      <c r="D76" s="97" t="s">
        <v>19</v>
      </c>
      <c r="E76" s="97"/>
      <c r="I76" s="99" t="s">
        <v>20</v>
      </c>
      <c r="J76" s="99"/>
      <c r="N76" s="99" t="s">
        <v>21</v>
      </c>
      <c r="O76" s="99"/>
      <c r="S76" s="97" t="s">
        <v>18</v>
      </c>
      <c r="T76" s="97"/>
    </row>
    <row r="78" spans="1:24" x14ac:dyDescent="0.3">
      <c r="D78" s="55"/>
    </row>
  </sheetData>
  <mergeCells count="29">
    <mergeCell ref="D76:E76"/>
    <mergeCell ref="I76:J76"/>
    <mergeCell ref="N76:O76"/>
    <mergeCell ref="S76:T76"/>
    <mergeCell ref="G47:G61"/>
    <mergeCell ref="L47:L61"/>
    <mergeCell ref="Q47:Q61"/>
    <mergeCell ref="X47:X61"/>
    <mergeCell ref="G62:G74"/>
    <mergeCell ref="L62:L74"/>
    <mergeCell ref="Q62:Q74"/>
    <mergeCell ref="X62:X74"/>
    <mergeCell ref="G18:G37"/>
    <mergeCell ref="L18:L37"/>
    <mergeCell ref="Q18:Q37"/>
    <mergeCell ref="X18:X37"/>
    <mergeCell ref="G38:G46"/>
    <mergeCell ref="L38:L46"/>
    <mergeCell ref="Q38:Q46"/>
    <mergeCell ref="X38:X46"/>
    <mergeCell ref="E1:G1"/>
    <mergeCell ref="J1:L1"/>
    <mergeCell ref="O1:Q1"/>
    <mergeCell ref="S1:T1"/>
    <mergeCell ref="V1:X1"/>
    <mergeCell ref="G4:G17"/>
    <mergeCell ref="L4:L17"/>
    <mergeCell ref="Q4:Q17"/>
    <mergeCell ref="X4:X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Readings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2020-05-09T10:43:17Z</dcterms:modified>
</cp:coreProperties>
</file>