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Calibration\Testing\"/>
    </mc:Choice>
  </mc:AlternateContent>
  <xr:revisionPtr revIDLastSave="0" documentId="13_ncr:1_{C04C5831-BA7C-4FB0-A186-CFE2FDD7D61C}" xr6:coauthVersionLast="45" xr6:coauthVersionMax="45" xr10:uidLastSave="{00000000-0000-0000-0000-000000000000}"/>
  <bookViews>
    <workbookView xWindow="5148" yWindow="1512" windowWidth="10236" windowHeight="8964" activeTab="2" xr2:uid="{00000000-000D-0000-FFFF-FFFF00000000}"/>
  </bookViews>
  <sheets>
    <sheet name="Reading 1" sheetId="1" r:id="rId1"/>
    <sheet name="Reading 2" sheetId="3" r:id="rId2"/>
    <sheet name="NEW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4" l="1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M62" i="1"/>
  <c r="M63" i="1"/>
  <c r="M64" i="1"/>
  <c r="M65" i="1"/>
  <c r="M66" i="1"/>
  <c r="M67" i="1"/>
  <c r="M68" i="1"/>
  <c r="M69" i="1"/>
  <c r="M70" i="1"/>
  <c r="M71" i="1"/>
  <c r="M72" i="1"/>
  <c r="M73" i="1"/>
  <c r="M61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46" i="1"/>
  <c r="M38" i="1"/>
  <c r="M39" i="1"/>
  <c r="M40" i="1"/>
  <c r="M41" i="1"/>
  <c r="M42" i="1"/>
  <c r="M43" i="1"/>
  <c r="M44" i="1"/>
  <c r="M45" i="1"/>
  <c r="M3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G14" i="1"/>
  <c r="G32" i="1"/>
  <c r="G47" i="1"/>
  <c r="G49" i="1"/>
  <c r="G3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61" i="1"/>
  <c r="G61" i="1" s="1"/>
  <c r="F47" i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46" i="1"/>
  <c r="G4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37" i="1"/>
  <c r="G3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17" i="1"/>
  <c r="G17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3" i="1"/>
  <c r="D73" i="3" l="1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12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</calcChain>
</file>

<file path=xl/sharedStrings.xml><?xml version="1.0" encoding="utf-8"?>
<sst xmlns="http://schemas.openxmlformats.org/spreadsheetml/2006/main" count="47" uniqueCount="21">
  <si>
    <t>Read at (deg C)</t>
  </si>
  <si>
    <t>Read at (deg F)</t>
  </si>
  <si>
    <t>Temperature Gun Readout(2-3cm)</t>
  </si>
  <si>
    <t>Temperature Difference</t>
  </si>
  <si>
    <t>Reference
Clinical Thermometer Readout</t>
  </si>
  <si>
    <t>Lab Thermometer Readout</t>
  </si>
  <si>
    <t>Corrected Values</t>
  </si>
  <si>
    <t>DIFF after Correction</t>
  </si>
  <si>
    <t>ŷ = 1.61839X - 47.86986</t>
  </si>
  <si>
    <t>Avg Temp. GUN Reading</t>
  </si>
  <si>
    <t>Avg Temp GUN Reading
IDEAL AVG</t>
  </si>
  <si>
    <t>Regressed Temp. GUN Reading</t>
  </si>
  <si>
    <t>Regressed Temperature Difference</t>
  </si>
  <si>
    <t>Avg Temperature Difference</t>
  </si>
  <si>
    <t>Avg Temperature Difference
IDEAL AVG</t>
  </si>
  <si>
    <t>Regressed Temp. GUN Reading
IDEAL AVG</t>
  </si>
  <si>
    <t>Regressed Temperature Difference
IDEAL AVG</t>
  </si>
  <si>
    <t>Corrected Values
IDEAL AVG</t>
  </si>
  <si>
    <t>DIFF BW IDEAL and practical</t>
  </si>
  <si>
    <t>AMBIENT Readout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</si>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</sst>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5" xfId="0" applyBorder="1"/>
    <xf numFmtId="0" fontId="0" fillId="0" borderId="5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1" fillId="3" borderId="1" xfId="0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 vertical="center" wrapText="1"/>
    </xf>
    <xf numFmtId="2" fontId="1" fillId="4" borderId="7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 applyProtection="1">
      <alignment horizontal="center"/>
      <protection locked="0"/>
    </xf>
    <xf numFmtId="2" fontId="4" fillId="4" borderId="7" xfId="0" applyNumberFormat="1" applyFont="1" applyFill="1" applyBorder="1" applyAlignment="1" applyProtection="1">
      <alignment horizontal="center"/>
      <protection locked="0"/>
    </xf>
    <xf numFmtId="2" fontId="3" fillId="4" borderId="7" xfId="0" applyNumberFormat="1" applyFont="1" applyFill="1" applyBorder="1" applyAlignment="1" applyProtection="1">
      <alignment horizontal="center"/>
      <protection locked="0"/>
    </xf>
    <xf numFmtId="2" fontId="3" fillId="4" borderId="1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2" borderId="0" xfId="0" applyFont="1" applyFill="1"/>
    <xf numFmtId="2" fontId="6" fillId="4" borderId="7" xfId="0" applyNumberFormat="1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9" xfId="0" applyNumberFormat="1" applyFont="1" applyFill="1" applyBorder="1" applyAlignment="1" applyProtection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center"/>
      <protection locked="0"/>
    </xf>
    <xf numFmtId="0" fontId="0" fillId="5" borderId="5" xfId="0" applyFont="1" applyFill="1" applyBorder="1" applyAlignment="1" applyProtection="1">
      <alignment horizontal="center"/>
      <protection locked="0"/>
    </xf>
    <xf numFmtId="0" fontId="0" fillId="5" borderId="0" xfId="0" applyFont="1" applyFill="1" applyAlignment="1" applyProtection="1">
      <alignment horizontal="center"/>
      <protection locked="0"/>
    </xf>
    <xf numFmtId="2" fontId="1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0" fillId="5" borderId="0" xfId="0" applyNumberFormat="1" applyFill="1"/>
    <xf numFmtId="2" fontId="1" fillId="6" borderId="9" xfId="0" applyNumberFormat="1" applyFont="1" applyFill="1" applyBorder="1" applyAlignment="1" applyProtection="1">
      <alignment horizontal="center" vertical="center" wrapText="1"/>
    </xf>
    <xf numFmtId="2" fontId="1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1" fillId="6" borderId="9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6" fillId="6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/>
    </xf>
    <xf numFmtId="0" fontId="2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1" fillId="7" borderId="9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1" fillId="0" borderId="1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 applyProtection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 applyProtection="1">
      <alignment horizontal="center"/>
    </xf>
    <xf numFmtId="0" fontId="2" fillId="8" borderId="11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8" borderId="0" xfId="0" applyFill="1"/>
    <xf numFmtId="2" fontId="1" fillId="8" borderId="10" xfId="0" applyNumberFormat="1" applyFont="1" applyFill="1" applyBorder="1" applyAlignment="1">
      <alignment horizontal="center" vertical="center"/>
    </xf>
    <xf numFmtId="2" fontId="1" fillId="8" borderId="11" xfId="0" applyNumberFormat="1" applyFont="1" applyFill="1" applyBorder="1" applyAlignment="1">
      <alignment horizontal="center" vertical="center"/>
    </xf>
    <xf numFmtId="2" fontId="2" fillId="8" borderId="11" xfId="0" applyNumberFormat="1" applyFont="1" applyFill="1" applyBorder="1" applyAlignment="1">
      <alignment horizontal="center" vertical="center"/>
    </xf>
    <xf numFmtId="2" fontId="6" fillId="8" borderId="11" xfId="0" applyNumberFormat="1" applyFont="1" applyFill="1" applyBorder="1" applyAlignment="1">
      <alignment horizontal="center" vertical="center"/>
    </xf>
    <xf numFmtId="2" fontId="4" fillId="8" borderId="11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14" xfId="0" applyNumberFormat="1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2" borderId="0" xfId="0" applyFont="1" applyFill="1"/>
    <xf numFmtId="2" fontId="1" fillId="4" borderId="7" xfId="0" applyNumberFormat="1" applyFont="1" applyFill="1" applyBorder="1" applyAlignment="1" applyProtection="1">
      <alignment horizontal="center"/>
      <protection locked="0"/>
    </xf>
    <xf numFmtId="2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zoomScale="85" zoomScaleNormal="85" workbookViewId="0">
      <selection activeCell="B3" sqref="B3"/>
    </sheetView>
  </sheetViews>
  <sheetFormatPr defaultColWidth="33.109375" defaultRowHeight="14.4" x14ac:dyDescent="0.3"/>
  <cols>
    <col min="1" max="1" width="19.5546875" style="1" customWidth="1"/>
    <col min="2" max="2" width="14.44140625" style="27" bestFit="1" customWidth="1"/>
    <col min="3" max="3" width="15.6640625" style="60" bestFit="1" customWidth="1"/>
    <col min="4" max="4" width="19.77734375" style="70" bestFit="1" customWidth="1"/>
    <col min="5" max="5" width="13.6640625" style="93" bestFit="1" customWidth="1"/>
    <col min="6" max="6" width="15.33203125" style="101" bestFit="1" customWidth="1"/>
    <col min="7" max="7" width="18.33203125" style="121" bestFit="1" customWidth="1"/>
    <col min="8" max="8" width="4.77734375" style="35" customWidth="1"/>
    <col min="9" max="9" width="18" style="26" customWidth="1"/>
    <col min="10" max="10" width="17.77734375" style="60" customWidth="1"/>
    <col min="11" max="11" width="22.6640625" style="77" customWidth="1"/>
    <col min="12" max="12" width="17.21875" style="85" customWidth="1"/>
    <col min="13" max="13" width="16.109375" style="109" bestFit="1" customWidth="1"/>
    <col min="14" max="14" width="19.5546875" style="129" bestFit="1" customWidth="1"/>
    <col min="15" max="15" width="6.6640625" customWidth="1"/>
    <col min="16" max="16" width="16.33203125" style="28" customWidth="1"/>
  </cols>
  <sheetData>
    <row r="1" spans="1:16" s="4" customFormat="1" ht="55.2" customHeight="1" x14ac:dyDescent="0.3">
      <c r="A1" s="30" t="s">
        <v>4</v>
      </c>
      <c r="B1" s="42" t="s">
        <v>9</v>
      </c>
      <c r="C1" s="56" t="s">
        <v>13</v>
      </c>
      <c r="D1" s="63" t="s">
        <v>11</v>
      </c>
      <c r="E1" s="86" t="s">
        <v>12</v>
      </c>
      <c r="F1" s="94" t="s">
        <v>6</v>
      </c>
      <c r="G1" s="114" t="s">
        <v>7</v>
      </c>
      <c r="H1" s="34"/>
      <c r="I1" s="46" t="s">
        <v>10</v>
      </c>
      <c r="J1" s="61" t="s">
        <v>14</v>
      </c>
      <c r="K1" s="63" t="s">
        <v>15</v>
      </c>
      <c r="L1" s="78" t="s">
        <v>16</v>
      </c>
      <c r="M1" s="102" t="s">
        <v>17</v>
      </c>
      <c r="N1" s="122" t="s">
        <v>7</v>
      </c>
      <c r="P1" s="29" t="s">
        <v>18</v>
      </c>
    </row>
    <row r="2" spans="1:16" x14ac:dyDescent="0.3">
      <c r="A2" s="31" t="s">
        <v>1</v>
      </c>
      <c r="B2" s="43" t="s">
        <v>1</v>
      </c>
      <c r="C2" s="39" t="s">
        <v>1</v>
      </c>
      <c r="D2" s="64" t="s">
        <v>1</v>
      </c>
      <c r="E2" s="87" t="s">
        <v>1</v>
      </c>
      <c r="F2" s="95" t="s">
        <v>1</v>
      </c>
      <c r="G2" s="115" t="s">
        <v>1</v>
      </c>
      <c r="I2" s="47" t="s">
        <v>1</v>
      </c>
      <c r="J2" s="62" t="s">
        <v>1</v>
      </c>
      <c r="K2" s="71" t="s">
        <v>1</v>
      </c>
      <c r="L2" s="79" t="s">
        <v>1</v>
      </c>
      <c r="M2" s="103" t="s">
        <v>1</v>
      </c>
      <c r="N2" s="123" t="s">
        <v>1</v>
      </c>
      <c r="P2" s="110" t="s">
        <v>1</v>
      </c>
    </row>
    <row r="3" spans="1:16" x14ac:dyDescent="0.3">
      <c r="A3" s="32">
        <v>94</v>
      </c>
      <c r="B3" s="52">
        <f t="shared" ref="B3:B34" si="0">(D3+47.86986)/1.61839</f>
        <v>87.278010862647449</v>
      </c>
      <c r="C3" s="57">
        <f>A3-B3</f>
        <v>6.7219891373525513</v>
      </c>
      <c r="D3" s="65">
        <v>93.38</v>
      </c>
      <c r="E3" s="88">
        <f t="shared" ref="E3:E34" si="1">A3-D3</f>
        <v>0.62000000000000455</v>
      </c>
      <c r="F3" s="96">
        <f>D3-0.72</f>
        <v>92.66</v>
      </c>
      <c r="G3" s="116">
        <f t="shared" ref="G3:G34" si="2">A3-F3</f>
        <v>1.3400000000000034</v>
      </c>
      <c r="H3" s="36"/>
      <c r="I3" s="48">
        <v>88.273300000000006</v>
      </c>
      <c r="J3" s="57">
        <f>A3-I3</f>
        <v>5.7266999999999939</v>
      </c>
      <c r="K3" s="72">
        <f>1.61839*I3 - 47.86986</f>
        <v>94.990765987000017</v>
      </c>
      <c r="L3" s="80">
        <f>A3-K3</f>
        <v>-0.99076598700001739</v>
      </c>
      <c r="M3" s="104">
        <f>K3-0.72</f>
        <v>94.270765987000019</v>
      </c>
      <c r="N3" s="124">
        <f>A3-M3</f>
        <v>-0.27076598700001853</v>
      </c>
      <c r="P3" s="27">
        <f>I3-B3</f>
        <v>0.99528913735255742</v>
      </c>
    </row>
    <row r="4" spans="1:16" x14ac:dyDescent="0.3">
      <c r="A4" s="31">
        <v>94.2</v>
      </c>
      <c r="B4" s="52">
        <f t="shared" si="0"/>
        <v>87.797045211599169</v>
      </c>
      <c r="C4" s="57">
        <f t="shared" ref="C4:C67" si="3">A4-B4</f>
        <v>6.4029547884008338</v>
      </c>
      <c r="D4" s="65">
        <v>94.22</v>
      </c>
      <c r="E4" s="88">
        <f t="shared" si="1"/>
        <v>-1.9999999999996021E-2</v>
      </c>
      <c r="F4" s="96">
        <f t="shared" ref="F4:F16" si="4">D4-0.72</f>
        <v>93.5</v>
      </c>
      <c r="G4" s="116">
        <f t="shared" si="2"/>
        <v>0.70000000000000284</v>
      </c>
      <c r="H4" s="36"/>
      <c r="I4" s="48">
        <v>88.186700000000002</v>
      </c>
      <c r="J4" s="57">
        <f t="shared" ref="J4:J67" si="5">A4-I4</f>
        <v>6.013300000000001</v>
      </c>
      <c r="K4" s="72">
        <f t="shared" ref="K4:K67" si="6">1.61839*I4 - 47.86986</f>
        <v>94.850613413000005</v>
      </c>
      <c r="L4" s="80">
        <f t="shared" ref="L4:L67" si="7">A4-K4</f>
        <v>-0.65061341300000208</v>
      </c>
      <c r="M4" s="104">
        <f t="shared" ref="M4:M16" si="8">K4-0.72</f>
        <v>94.130613413000006</v>
      </c>
      <c r="N4" s="124">
        <f t="shared" ref="N4:N67" si="9">A4-M4</f>
        <v>6.938658699999678E-2</v>
      </c>
      <c r="P4" s="27">
        <f t="shared" ref="P4:P67" si="10">I4-B4</f>
        <v>0.38965478840083279</v>
      </c>
    </row>
    <row r="5" spans="1:16" x14ac:dyDescent="0.3">
      <c r="A5" s="31">
        <v>94.4</v>
      </c>
      <c r="B5" s="52">
        <f t="shared" si="0"/>
        <v>88.019488504007072</v>
      </c>
      <c r="C5" s="57">
        <f t="shared" si="3"/>
        <v>6.3805114959929341</v>
      </c>
      <c r="D5" s="65">
        <v>94.58</v>
      </c>
      <c r="E5" s="88">
        <f t="shared" si="1"/>
        <v>-0.17999999999999261</v>
      </c>
      <c r="F5" s="96">
        <f t="shared" si="4"/>
        <v>93.86</v>
      </c>
      <c r="G5" s="116">
        <f t="shared" si="2"/>
        <v>0.54000000000000625</v>
      </c>
      <c r="H5" s="36"/>
      <c r="I5" s="48">
        <v>88.35</v>
      </c>
      <c r="J5" s="57">
        <f t="shared" si="5"/>
        <v>6.0500000000000114</v>
      </c>
      <c r="K5" s="72">
        <f t="shared" si="6"/>
        <v>95.1148965</v>
      </c>
      <c r="L5" s="80">
        <f t="shared" si="7"/>
        <v>-0.71489649999999472</v>
      </c>
      <c r="M5" s="104">
        <f t="shared" si="8"/>
        <v>94.394896500000002</v>
      </c>
      <c r="N5" s="124">
        <f t="shared" si="9"/>
        <v>5.1035000000041464E-3</v>
      </c>
      <c r="P5" s="27">
        <f t="shared" si="10"/>
        <v>0.33051149599292273</v>
      </c>
    </row>
    <row r="6" spans="1:16" x14ac:dyDescent="0.3">
      <c r="A6" s="31">
        <v>94.6</v>
      </c>
      <c r="B6" s="52">
        <f t="shared" si="0"/>
        <v>88.056562386075058</v>
      </c>
      <c r="C6" s="57">
        <f t="shared" si="3"/>
        <v>6.5434376139249366</v>
      </c>
      <c r="D6" s="65">
        <v>94.64</v>
      </c>
      <c r="E6" s="88">
        <f t="shared" si="1"/>
        <v>-4.0000000000006253E-2</v>
      </c>
      <c r="F6" s="96">
        <f t="shared" si="4"/>
        <v>93.92</v>
      </c>
      <c r="G6" s="116">
        <f t="shared" si="2"/>
        <v>0.67999999999999261</v>
      </c>
      <c r="H6" s="36"/>
      <c r="I6" s="48">
        <v>88.583299999999994</v>
      </c>
      <c r="J6" s="57">
        <f t="shared" si="5"/>
        <v>6.0167000000000002</v>
      </c>
      <c r="K6" s="72">
        <f t="shared" si="6"/>
        <v>95.492466886999992</v>
      </c>
      <c r="L6" s="80">
        <f t="shared" si="7"/>
        <v>-0.89246688699999766</v>
      </c>
      <c r="M6" s="104">
        <f t="shared" si="8"/>
        <v>94.772466886999993</v>
      </c>
      <c r="N6" s="124">
        <f t="shared" si="9"/>
        <v>-0.17246688699999879</v>
      </c>
      <c r="P6" s="27">
        <f t="shared" si="10"/>
        <v>0.52673761392493645</v>
      </c>
    </row>
    <row r="7" spans="1:16" x14ac:dyDescent="0.3">
      <c r="A7" s="31">
        <v>94.8</v>
      </c>
      <c r="B7" s="52">
        <f t="shared" si="0"/>
        <v>88.087457287798372</v>
      </c>
      <c r="C7" s="57">
        <f t="shared" si="3"/>
        <v>6.7125427122016248</v>
      </c>
      <c r="D7" s="65">
        <v>94.69</v>
      </c>
      <c r="E7" s="88">
        <f t="shared" si="1"/>
        <v>0.10999999999999943</v>
      </c>
      <c r="F7" s="96">
        <f t="shared" si="4"/>
        <v>93.97</v>
      </c>
      <c r="G7" s="116">
        <f t="shared" si="2"/>
        <v>0.82999999999999829</v>
      </c>
      <c r="H7" s="36"/>
      <c r="I7" s="48">
        <v>88.52</v>
      </c>
      <c r="J7" s="57">
        <f t="shared" si="5"/>
        <v>6.2800000000000011</v>
      </c>
      <c r="K7" s="72">
        <f t="shared" si="6"/>
        <v>95.390022799999983</v>
      </c>
      <c r="L7" s="80">
        <f t="shared" si="7"/>
        <v>-0.59002279999998564</v>
      </c>
      <c r="M7" s="104">
        <f t="shared" si="8"/>
        <v>94.670022799999984</v>
      </c>
      <c r="N7" s="124">
        <f t="shared" si="9"/>
        <v>0.12997720000001323</v>
      </c>
      <c r="P7" s="27">
        <f t="shared" si="10"/>
        <v>0.43254271220162366</v>
      </c>
    </row>
    <row r="8" spans="1:16" x14ac:dyDescent="0.3">
      <c r="A8" s="32">
        <v>95</v>
      </c>
      <c r="B8" s="52">
        <f t="shared" si="0"/>
        <v>88.297542619516918</v>
      </c>
      <c r="C8" s="57">
        <f t="shared" si="3"/>
        <v>6.7024573804830823</v>
      </c>
      <c r="D8" s="65">
        <v>95.03</v>
      </c>
      <c r="E8" s="88">
        <f t="shared" si="1"/>
        <v>-3.0000000000001137E-2</v>
      </c>
      <c r="F8" s="96">
        <f t="shared" si="4"/>
        <v>94.31</v>
      </c>
      <c r="G8" s="116">
        <f t="shared" si="2"/>
        <v>0.68999999999999773</v>
      </c>
      <c r="H8" s="36"/>
      <c r="I8" s="48">
        <v>88.793300000000002</v>
      </c>
      <c r="J8" s="57">
        <f t="shared" si="5"/>
        <v>6.2066999999999979</v>
      </c>
      <c r="K8" s="72">
        <f t="shared" si="6"/>
        <v>95.832328787000009</v>
      </c>
      <c r="L8" s="80">
        <f t="shared" si="7"/>
        <v>-0.83232878700000867</v>
      </c>
      <c r="M8" s="104">
        <f t="shared" si="8"/>
        <v>95.11232878700001</v>
      </c>
      <c r="N8" s="124">
        <f t="shared" si="9"/>
        <v>-0.11232878700000981</v>
      </c>
      <c r="P8" s="27">
        <f t="shared" si="10"/>
        <v>0.49575738048308438</v>
      </c>
    </row>
    <row r="9" spans="1:16" x14ac:dyDescent="0.3">
      <c r="A9" s="31">
        <v>95.2</v>
      </c>
      <c r="B9" s="52">
        <f t="shared" si="0"/>
        <v>88.705355322264722</v>
      </c>
      <c r="C9" s="57">
        <f t="shared" si="3"/>
        <v>6.4946446777352804</v>
      </c>
      <c r="D9" s="65">
        <v>95.69</v>
      </c>
      <c r="E9" s="88">
        <f t="shared" si="1"/>
        <v>-0.48999999999999488</v>
      </c>
      <c r="F9" s="96">
        <f t="shared" si="4"/>
        <v>94.97</v>
      </c>
      <c r="G9" s="116">
        <f t="shared" si="2"/>
        <v>0.23000000000000398</v>
      </c>
      <c r="H9" s="36"/>
      <c r="I9" s="48">
        <v>89.013300000000001</v>
      </c>
      <c r="J9" s="57">
        <f t="shared" si="5"/>
        <v>6.1867000000000019</v>
      </c>
      <c r="K9" s="72">
        <f t="shared" si="6"/>
        <v>96.188374586999984</v>
      </c>
      <c r="L9" s="80">
        <f t="shared" si="7"/>
        <v>-0.98837458699998137</v>
      </c>
      <c r="M9" s="104">
        <f t="shared" si="8"/>
        <v>95.468374586999985</v>
      </c>
      <c r="N9" s="124">
        <f t="shared" si="9"/>
        <v>-0.26837458699998251</v>
      </c>
      <c r="P9" s="27">
        <f t="shared" si="10"/>
        <v>0.30794467773527856</v>
      </c>
    </row>
    <row r="10" spans="1:16" x14ac:dyDescent="0.3">
      <c r="A10" s="31">
        <v>95.4</v>
      </c>
      <c r="B10" s="52">
        <f t="shared" si="0"/>
        <v>89.372685199488373</v>
      </c>
      <c r="C10" s="57">
        <f t="shared" si="3"/>
        <v>6.0273148005116326</v>
      </c>
      <c r="D10" s="65">
        <v>96.77</v>
      </c>
      <c r="E10" s="88">
        <f t="shared" si="1"/>
        <v>-1.3699999999999903</v>
      </c>
      <c r="F10" s="96">
        <f t="shared" si="4"/>
        <v>96.05</v>
      </c>
      <c r="G10" s="116">
        <f t="shared" si="2"/>
        <v>-0.64999999999999147</v>
      </c>
      <c r="H10" s="36"/>
      <c r="I10" s="48">
        <v>89.176699999999997</v>
      </c>
      <c r="J10" s="57">
        <f t="shared" si="5"/>
        <v>6.2233000000000089</v>
      </c>
      <c r="K10" s="72">
        <f t="shared" si="6"/>
        <v>96.452819512999994</v>
      </c>
      <c r="L10" s="80">
        <f t="shared" si="7"/>
        <v>-1.0528195129999887</v>
      </c>
      <c r="M10" s="104">
        <f t="shared" si="8"/>
        <v>95.732819512999995</v>
      </c>
      <c r="N10" s="124">
        <f t="shared" si="9"/>
        <v>-0.3328195129999898</v>
      </c>
      <c r="P10" s="27">
        <f t="shared" si="10"/>
        <v>-0.19598519948837634</v>
      </c>
    </row>
    <row r="11" spans="1:16" x14ac:dyDescent="0.3">
      <c r="A11" s="31">
        <v>95.6</v>
      </c>
      <c r="B11" s="52">
        <f t="shared" si="0"/>
        <v>89.669276256032234</v>
      </c>
      <c r="C11" s="57">
        <f t="shared" si="3"/>
        <v>5.9307237439677607</v>
      </c>
      <c r="D11" s="65">
        <v>97.25</v>
      </c>
      <c r="E11" s="88">
        <f t="shared" si="1"/>
        <v>-1.6500000000000057</v>
      </c>
      <c r="F11" s="96">
        <f t="shared" si="4"/>
        <v>96.53</v>
      </c>
      <c r="G11" s="116">
        <f t="shared" si="2"/>
        <v>-0.93000000000000682</v>
      </c>
      <c r="H11" s="36"/>
      <c r="I11" s="48">
        <v>89.47</v>
      </c>
      <c r="J11" s="57">
        <f t="shared" si="5"/>
        <v>6.1299999999999955</v>
      </c>
      <c r="K11" s="72">
        <f t="shared" si="6"/>
        <v>96.927493299999995</v>
      </c>
      <c r="L11" s="80">
        <f t="shared" si="7"/>
        <v>-1.3274933000000004</v>
      </c>
      <c r="M11" s="104">
        <f t="shared" si="8"/>
        <v>96.207493299999996</v>
      </c>
      <c r="N11" s="124">
        <f t="shared" si="9"/>
        <v>-0.60749330000000157</v>
      </c>
      <c r="P11" s="27">
        <f t="shared" si="10"/>
        <v>-0.19927625603223476</v>
      </c>
    </row>
    <row r="12" spans="1:16" x14ac:dyDescent="0.3">
      <c r="A12" s="31">
        <v>95.8</v>
      </c>
      <c r="B12" s="52">
        <f t="shared" si="0"/>
        <v>89.601307472240933</v>
      </c>
      <c r="C12" s="57">
        <f t="shared" si="3"/>
        <v>6.1986925277590643</v>
      </c>
      <c r="D12" s="65">
        <v>97.14</v>
      </c>
      <c r="E12" s="88">
        <f t="shared" si="1"/>
        <v>-1.3400000000000034</v>
      </c>
      <c r="F12" s="96">
        <f t="shared" si="4"/>
        <v>96.42</v>
      </c>
      <c r="G12" s="116">
        <f t="shared" si="2"/>
        <v>-0.62000000000000455</v>
      </c>
      <c r="H12" s="36"/>
      <c r="I12" s="48">
        <v>89.446700000000007</v>
      </c>
      <c r="J12" s="57">
        <f t="shared" si="5"/>
        <v>6.3532999999999902</v>
      </c>
      <c r="K12" s="72">
        <f t="shared" si="6"/>
        <v>96.88978481300002</v>
      </c>
      <c r="L12" s="80">
        <f t="shared" si="7"/>
        <v>-1.0897848130000227</v>
      </c>
      <c r="M12" s="104">
        <f t="shared" si="8"/>
        <v>96.169784813000021</v>
      </c>
      <c r="N12" s="124">
        <f t="shared" si="9"/>
        <v>-0.36978481300002386</v>
      </c>
      <c r="P12" s="27">
        <f t="shared" si="10"/>
        <v>-0.15460747224092586</v>
      </c>
    </row>
    <row r="13" spans="1:16" x14ac:dyDescent="0.3">
      <c r="A13" s="32">
        <v>96</v>
      </c>
      <c r="B13" s="52">
        <f t="shared" si="0"/>
        <v>89.941151391197437</v>
      </c>
      <c r="C13" s="57">
        <f t="shared" si="3"/>
        <v>6.0588486088025633</v>
      </c>
      <c r="D13" s="65">
        <v>97.69</v>
      </c>
      <c r="E13" s="88">
        <f t="shared" si="1"/>
        <v>-1.6899999999999977</v>
      </c>
      <c r="F13" s="96">
        <f t="shared" si="4"/>
        <v>96.97</v>
      </c>
      <c r="G13" s="116">
        <f t="shared" si="2"/>
        <v>-0.96999999999999886</v>
      </c>
      <c r="H13" s="36"/>
      <c r="I13" s="48">
        <v>89.56</v>
      </c>
      <c r="J13" s="57">
        <f t="shared" si="5"/>
        <v>6.4399999999999977</v>
      </c>
      <c r="K13" s="72">
        <f t="shared" si="6"/>
        <v>97.073148399999994</v>
      </c>
      <c r="L13" s="80">
        <f t="shared" si="7"/>
        <v>-1.0731483999999938</v>
      </c>
      <c r="M13" s="104">
        <f t="shared" si="8"/>
        <v>96.353148399999995</v>
      </c>
      <c r="N13" s="124">
        <f t="shared" si="9"/>
        <v>-0.35314839999999492</v>
      </c>
      <c r="P13" s="27">
        <f t="shared" si="10"/>
        <v>-0.38115139119743446</v>
      </c>
    </row>
    <row r="14" spans="1:16" x14ac:dyDescent="0.3">
      <c r="A14" s="31">
        <v>96.2</v>
      </c>
      <c r="B14" s="52">
        <f t="shared" si="0"/>
        <v>89.848466686027479</v>
      </c>
      <c r="C14" s="57">
        <f t="shared" si="3"/>
        <v>6.3515333139725243</v>
      </c>
      <c r="D14" s="65">
        <v>97.54</v>
      </c>
      <c r="E14" s="88">
        <f t="shared" si="1"/>
        <v>-1.3400000000000034</v>
      </c>
      <c r="F14" s="96">
        <f t="shared" si="4"/>
        <v>96.820000000000007</v>
      </c>
      <c r="G14" s="116">
        <f t="shared" si="2"/>
        <v>-0.62000000000000455</v>
      </c>
      <c r="H14" s="36"/>
      <c r="I14" s="48">
        <v>89.073300000000003</v>
      </c>
      <c r="J14" s="57">
        <f t="shared" si="5"/>
        <v>7.1266999999999996</v>
      </c>
      <c r="K14" s="72">
        <f t="shared" si="6"/>
        <v>96.285477986999993</v>
      </c>
      <c r="L14" s="80">
        <f t="shared" si="7"/>
        <v>-8.5477986999990208E-2</v>
      </c>
      <c r="M14" s="104">
        <f t="shared" si="8"/>
        <v>95.565477986999994</v>
      </c>
      <c r="N14" s="124">
        <f t="shared" si="9"/>
        <v>0.63452201300000866</v>
      </c>
      <c r="P14" s="27">
        <f t="shared" si="10"/>
        <v>-0.77516668602747529</v>
      </c>
    </row>
    <row r="15" spans="1:16" x14ac:dyDescent="0.3">
      <c r="A15" s="31">
        <v>96.4</v>
      </c>
      <c r="B15" s="52">
        <f t="shared" si="0"/>
        <v>89.811392803959492</v>
      </c>
      <c r="C15" s="57">
        <f t="shared" si="3"/>
        <v>6.5886071960405133</v>
      </c>
      <c r="D15" s="65">
        <v>97.48</v>
      </c>
      <c r="E15" s="88">
        <f t="shared" si="1"/>
        <v>-1.0799999999999983</v>
      </c>
      <c r="F15" s="96">
        <f t="shared" si="4"/>
        <v>96.76</v>
      </c>
      <c r="G15" s="116">
        <f t="shared" si="2"/>
        <v>-0.35999999999999943</v>
      </c>
      <c r="H15" s="36"/>
      <c r="I15" s="48">
        <v>88.916700000000006</v>
      </c>
      <c r="J15" s="57">
        <f t="shared" si="5"/>
        <v>7.4832999999999998</v>
      </c>
      <c r="K15" s="72">
        <f t="shared" si="6"/>
        <v>96.032038113000013</v>
      </c>
      <c r="L15" s="80">
        <f t="shared" si="7"/>
        <v>0.36796188699999277</v>
      </c>
      <c r="M15" s="104">
        <f t="shared" si="8"/>
        <v>95.312038113000014</v>
      </c>
      <c r="N15" s="124">
        <f t="shared" si="9"/>
        <v>1.0879618869999916</v>
      </c>
      <c r="P15" s="27">
        <f t="shared" si="10"/>
        <v>-0.89469280395948658</v>
      </c>
    </row>
    <row r="16" spans="1:16" x14ac:dyDescent="0.3">
      <c r="A16" s="31">
        <v>96.6</v>
      </c>
      <c r="B16" s="52">
        <f t="shared" si="0"/>
        <v>90.157415703260654</v>
      </c>
      <c r="C16" s="57">
        <f t="shared" si="3"/>
        <v>6.4425842967393407</v>
      </c>
      <c r="D16" s="65">
        <v>98.04</v>
      </c>
      <c r="E16" s="88">
        <f t="shared" si="1"/>
        <v>-1.4400000000000119</v>
      </c>
      <c r="F16" s="96">
        <f t="shared" si="4"/>
        <v>97.320000000000007</v>
      </c>
      <c r="G16" s="116">
        <f t="shared" si="2"/>
        <v>-0.72000000000001307</v>
      </c>
      <c r="H16" s="36"/>
      <c r="I16" s="48">
        <v>89.403300000000002</v>
      </c>
      <c r="J16" s="57">
        <f t="shared" si="5"/>
        <v>7.1966999999999928</v>
      </c>
      <c r="K16" s="72">
        <f t="shared" si="6"/>
        <v>96.819546686999999</v>
      </c>
      <c r="L16" s="80">
        <f t="shared" si="7"/>
        <v>-0.21954668700000468</v>
      </c>
      <c r="M16" s="104">
        <f t="shared" si="8"/>
        <v>96.099546687</v>
      </c>
      <c r="N16" s="124">
        <f t="shared" si="9"/>
        <v>0.50045331299999418</v>
      </c>
      <c r="P16" s="27">
        <f t="shared" si="10"/>
        <v>-0.75411570326065203</v>
      </c>
    </row>
    <row r="17" spans="1:16" x14ac:dyDescent="0.3">
      <c r="A17" s="31">
        <v>96.8</v>
      </c>
      <c r="B17" s="53">
        <f t="shared" si="0"/>
        <v>90.69498699324636</v>
      </c>
      <c r="C17" s="58">
        <f t="shared" si="3"/>
        <v>6.1050130067536372</v>
      </c>
      <c r="D17" s="66">
        <v>98.91</v>
      </c>
      <c r="E17" s="89">
        <f t="shared" si="1"/>
        <v>-2.1099999999999994</v>
      </c>
      <c r="F17" s="97">
        <f>D17+0.33</f>
        <v>99.24</v>
      </c>
      <c r="G17" s="117">
        <f t="shared" si="2"/>
        <v>-2.4399999999999977</v>
      </c>
      <c r="H17" s="54"/>
      <c r="I17" s="55">
        <v>89.206699999999998</v>
      </c>
      <c r="J17" s="58">
        <f t="shared" si="5"/>
        <v>7.5932999999999993</v>
      </c>
      <c r="K17" s="73">
        <f t="shared" si="6"/>
        <v>96.501371212999985</v>
      </c>
      <c r="L17" s="81">
        <f t="shared" si="7"/>
        <v>0.29862878700001261</v>
      </c>
      <c r="M17" s="105">
        <f>K17+0.33</f>
        <v>96.831371212999983</v>
      </c>
      <c r="N17" s="125">
        <f t="shared" si="9"/>
        <v>-3.1371212999985687E-2</v>
      </c>
      <c r="P17" s="27">
        <f t="shared" si="10"/>
        <v>-1.488286993246362</v>
      </c>
    </row>
    <row r="18" spans="1:16" x14ac:dyDescent="0.3">
      <c r="A18" s="32">
        <v>97</v>
      </c>
      <c r="B18" s="53">
        <f t="shared" si="0"/>
        <v>90.781492718071661</v>
      </c>
      <c r="C18" s="58">
        <f t="shared" si="3"/>
        <v>6.2185072819283391</v>
      </c>
      <c r="D18" s="66">
        <v>99.05</v>
      </c>
      <c r="E18" s="89">
        <f t="shared" si="1"/>
        <v>-2.0499999999999972</v>
      </c>
      <c r="F18" s="97">
        <f t="shared" ref="F18:F36" si="11">D18+0.33</f>
        <v>99.38</v>
      </c>
      <c r="G18" s="117">
        <f t="shared" si="2"/>
        <v>-2.3799999999999955</v>
      </c>
      <c r="H18" s="54"/>
      <c r="I18" s="55">
        <v>89.566699999999997</v>
      </c>
      <c r="J18" s="58">
        <f t="shared" si="5"/>
        <v>7.4333000000000027</v>
      </c>
      <c r="K18" s="73">
        <f t="shared" si="6"/>
        <v>97.083991612999981</v>
      </c>
      <c r="L18" s="81">
        <f t="shared" si="7"/>
        <v>-8.3991612999980703E-2</v>
      </c>
      <c r="M18" s="105">
        <f t="shared" ref="M18:M36" si="12">K18+0.33</f>
        <v>97.413991612999979</v>
      </c>
      <c r="N18" s="125">
        <f t="shared" si="9"/>
        <v>-0.413991612999979</v>
      </c>
      <c r="P18" s="27">
        <f t="shared" si="10"/>
        <v>-1.2147927180716636</v>
      </c>
    </row>
    <row r="19" spans="1:16" x14ac:dyDescent="0.3">
      <c r="A19" s="31">
        <v>97.2</v>
      </c>
      <c r="B19" s="53">
        <f t="shared" si="0"/>
        <v>90.898893344620276</v>
      </c>
      <c r="C19" s="58">
        <f t="shared" si="3"/>
        <v>6.3011066553797264</v>
      </c>
      <c r="D19" s="66">
        <v>99.24</v>
      </c>
      <c r="E19" s="89">
        <f t="shared" si="1"/>
        <v>-2.039999999999992</v>
      </c>
      <c r="F19" s="97">
        <f t="shared" si="11"/>
        <v>99.57</v>
      </c>
      <c r="G19" s="117">
        <f t="shared" si="2"/>
        <v>-2.3699999999999903</v>
      </c>
      <c r="H19" s="54"/>
      <c r="I19" s="55">
        <v>89.38</v>
      </c>
      <c r="J19" s="58">
        <f t="shared" si="5"/>
        <v>7.8200000000000074</v>
      </c>
      <c r="K19" s="73">
        <f t="shared" si="6"/>
        <v>96.781838199999996</v>
      </c>
      <c r="L19" s="81">
        <f t="shared" si="7"/>
        <v>0.41816180000000713</v>
      </c>
      <c r="M19" s="105">
        <f t="shared" si="12"/>
        <v>97.111838199999994</v>
      </c>
      <c r="N19" s="125">
        <f t="shared" si="9"/>
        <v>8.8161800000008839E-2</v>
      </c>
      <c r="P19" s="27">
        <f t="shared" si="10"/>
        <v>-1.518893344620281</v>
      </c>
    </row>
    <row r="20" spans="1:16" x14ac:dyDescent="0.3">
      <c r="A20" s="31">
        <v>97.4</v>
      </c>
      <c r="B20" s="53">
        <f t="shared" si="0"/>
        <v>91.455001575639997</v>
      </c>
      <c r="C20" s="58">
        <f t="shared" si="3"/>
        <v>5.9449984243600085</v>
      </c>
      <c r="D20" s="66">
        <v>100.14</v>
      </c>
      <c r="E20" s="89">
        <f t="shared" si="1"/>
        <v>-2.7399999999999949</v>
      </c>
      <c r="F20" s="97">
        <f t="shared" si="11"/>
        <v>100.47</v>
      </c>
      <c r="G20" s="117">
        <f t="shared" si="2"/>
        <v>-3.0699999999999932</v>
      </c>
      <c r="H20" s="54"/>
      <c r="I20" s="55">
        <v>89.643299999999996</v>
      </c>
      <c r="J20" s="58">
        <f t="shared" si="5"/>
        <v>7.7567000000000093</v>
      </c>
      <c r="K20" s="73">
        <f t="shared" si="6"/>
        <v>97.207960286999977</v>
      </c>
      <c r="L20" s="81">
        <f t="shared" si="7"/>
        <v>0.1920397130000282</v>
      </c>
      <c r="M20" s="105">
        <f t="shared" si="12"/>
        <v>97.537960286999976</v>
      </c>
      <c r="N20" s="125">
        <f t="shared" si="9"/>
        <v>-0.13796028699997009</v>
      </c>
      <c r="P20" s="27">
        <f t="shared" si="10"/>
        <v>-1.8117015756400008</v>
      </c>
    </row>
    <row r="21" spans="1:16" x14ac:dyDescent="0.3">
      <c r="A21" s="31">
        <v>97.6</v>
      </c>
      <c r="B21" s="53">
        <f t="shared" si="0"/>
        <v>91.794845494596487</v>
      </c>
      <c r="C21" s="58">
        <f t="shared" si="3"/>
        <v>5.8051545054035074</v>
      </c>
      <c r="D21" s="66">
        <v>100.69</v>
      </c>
      <c r="E21" s="89">
        <f t="shared" si="1"/>
        <v>-3.0900000000000034</v>
      </c>
      <c r="F21" s="97">
        <f t="shared" si="11"/>
        <v>101.02</v>
      </c>
      <c r="G21" s="117">
        <f t="shared" si="2"/>
        <v>-3.4200000000000017</v>
      </c>
      <c r="H21" s="54"/>
      <c r="I21" s="55">
        <v>90</v>
      </c>
      <c r="J21" s="58">
        <f t="shared" si="5"/>
        <v>7.5999999999999943</v>
      </c>
      <c r="K21" s="73">
        <f t="shared" si="6"/>
        <v>97.785240000000002</v>
      </c>
      <c r="L21" s="81">
        <f t="shared" si="7"/>
        <v>-0.1852400000000074</v>
      </c>
      <c r="M21" s="105">
        <f t="shared" si="12"/>
        <v>98.11524</v>
      </c>
      <c r="N21" s="125">
        <f t="shared" si="9"/>
        <v>-0.51524000000000569</v>
      </c>
      <c r="P21" s="27">
        <f t="shared" si="10"/>
        <v>-1.7948454945964869</v>
      </c>
    </row>
    <row r="22" spans="1:16" x14ac:dyDescent="0.3">
      <c r="A22" s="31">
        <v>97.8</v>
      </c>
      <c r="B22" s="53">
        <f t="shared" si="0"/>
        <v>91.862814278387788</v>
      </c>
      <c r="C22" s="58">
        <f t="shared" si="3"/>
        <v>5.9371857216122095</v>
      </c>
      <c r="D22" s="66">
        <v>100.8</v>
      </c>
      <c r="E22" s="89">
        <f t="shared" si="1"/>
        <v>-3</v>
      </c>
      <c r="F22" s="97">
        <f t="shared" si="11"/>
        <v>101.13</v>
      </c>
      <c r="G22" s="117">
        <f t="shared" si="2"/>
        <v>-3.3299999999999983</v>
      </c>
      <c r="H22" s="54"/>
      <c r="I22" s="55">
        <v>89.74</v>
      </c>
      <c r="J22" s="58">
        <f t="shared" si="5"/>
        <v>8.0600000000000023</v>
      </c>
      <c r="K22" s="73">
        <f t="shared" si="6"/>
        <v>97.364458599999992</v>
      </c>
      <c r="L22" s="81">
        <f t="shared" si="7"/>
        <v>0.4355414000000053</v>
      </c>
      <c r="M22" s="105">
        <f t="shared" si="12"/>
        <v>97.69445859999999</v>
      </c>
      <c r="N22" s="125">
        <f t="shared" si="9"/>
        <v>0.105541400000007</v>
      </c>
      <c r="P22" s="27">
        <f t="shared" si="10"/>
        <v>-2.1228142783877928</v>
      </c>
    </row>
    <row r="23" spans="1:16" x14ac:dyDescent="0.3">
      <c r="A23" s="32">
        <v>98</v>
      </c>
      <c r="B23" s="53">
        <f t="shared" si="0"/>
        <v>92.165584315276305</v>
      </c>
      <c r="C23" s="58">
        <f t="shared" si="3"/>
        <v>5.8344156847236945</v>
      </c>
      <c r="D23" s="66">
        <v>101.29</v>
      </c>
      <c r="E23" s="89">
        <f t="shared" si="1"/>
        <v>-3.2900000000000063</v>
      </c>
      <c r="F23" s="97">
        <f t="shared" si="11"/>
        <v>101.62</v>
      </c>
      <c r="G23" s="117">
        <f t="shared" si="2"/>
        <v>-3.6200000000000045</v>
      </c>
      <c r="H23" s="54"/>
      <c r="I23" s="55">
        <v>90.036699999999996</v>
      </c>
      <c r="J23" s="58">
        <f t="shared" si="5"/>
        <v>7.9633000000000038</v>
      </c>
      <c r="K23" s="73">
        <f t="shared" si="6"/>
        <v>97.844634912999979</v>
      </c>
      <c r="L23" s="81">
        <f t="shared" si="7"/>
        <v>0.15536508700002116</v>
      </c>
      <c r="M23" s="105">
        <f t="shared" si="12"/>
        <v>98.174634912999977</v>
      </c>
      <c r="N23" s="125">
        <f t="shared" si="9"/>
        <v>-0.17463491299997713</v>
      </c>
      <c r="P23" s="27">
        <f t="shared" si="10"/>
        <v>-2.1288843152763093</v>
      </c>
    </row>
    <row r="24" spans="1:16" x14ac:dyDescent="0.3">
      <c r="A24" s="31">
        <v>98.2</v>
      </c>
      <c r="B24" s="53">
        <f t="shared" si="0"/>
        <v>92.913240936980586</v>
      </c>
      <c r="C24" s="58">
        <f t="shared" si="3"/>
        <v>5.2867590630194172</v>
      </c>
      <c r="D24" s="66">
        <v>102.5</v>
      </c>
      <c r="E24" s="89">
        <f t="shared" si="1"/>
        <v>-4.2999999999999972</v>
      </c>
      <c r="F24" s="97">
        <f t="shared" si="11"/>
        <v>102.83</v>
      </c>
      <c r="G24" s="117">
        <f t="shared" si="2"/>
        <v>-4.6299999999999955</v>
      </c>
      <c r="H24" s="54"/>
      <c r="I24" s="55">
        <v>90.113299999999995</v>
      </c>
      <c r="J24" s="58">
        <f t="shared" si="5"/>
        <v>8.0867000000000075</v>
      </c>
      <c r="K24" s="73">
        <f t="shared" si="6"/>
        <v>97.968603586999976</v>
      </c>
      <c r="L24" s="81">
        <f t="shared" si="7"/>
        <v>0.23139641300002722</v>
      </c>
      <c r="M24" s="105">
        <f t="shared" si="12"/>
        <v>98.298603586999974</v>
      </c>
      <c r="N24" s="125">
        <f t="shared" si="9"/>
        <v>-9.8603586999971071E-2</v>
      </c>
      <c r="P24" s="27">
        <f t="shared" si="10"/>
        <v>-2.7999409369805903</v>
      </c>
    </row>
    <row r="25" spans="1:16" x14ac:dyDescent="0.3">
      <c r="A25" s="31">
        <v>98.4</v>
      </c>
      <c r="B25" s="53">
        <f t="shared" si="0"/>
        <v>92.171763295620963</v>
      </c>
      <c r="C25" s="58">
        <f t="shared" si="3"/>
        <v>6.228236704379043</v>
      </c>
      <c r="D25" s="66">
        <v>101.3</v>
      </c>
      <c r="E25" s="89">
        <f t="shared" si="1"/>
        <v>-2.8999999999999915</v>
      </c>
      <c r="F25" s="97">
        <f t="shared" si="11"/>
        <v>101.63</v>
      </c>
      <c r="G25" s="117">
        <f t="shared" si="2"/>
        <v>-3.2299999999999898</v>
      </c>
      <c r="H25" s="54"/>
      <c r="I25" s="55">
        <v>90.213300000000004</v>
      </c>
      <c r="J25" s="58">
        <f t="shared" si="5"/>
        <v>8.1867000000000019</v>
      </c>
      <c r="K25" s="73">
        <f t="shared" si="6"/>
        <v>98.13044258699999</v>
      </c>
      <c r="L25" s="81">
        <f t="shared" si="7"/>
        <v>0.26955741300001534</v>
      </c>
      <c r="M25" s="105">
        <f t="shared" si="12"/>
        <v>98.460442586999989</v>
      </c>
      <c r="N25" s="125">
        <f t="shared" si="9"/>
        <v>-6.044258699998295E-2</v>
      </c>
      <c r="P25" s="27">
        <f t="shared" si="10"/>
        <v>-1.9584632956209589</v>
      </c>
    </row>
    <row r="26" spans="1:16" x14ac:dyDescent="0.3">
      <c r="A26" s="31">
        <v>98.6</v>
      </c>
      <c r="B26" s="53">
        <f t="shared" si="0"/>
        <v>92.561039057334767</v>
      </c>
      <c r="C26" s="58">
        <f t="shared" si="3"/>
        <v>6.0389609426652271</v>
      </c>
      <c r="D26" s="66">
        <v>101.93</v>
      </c>
      <c r="E26" s="89">
        <f t="shared" si="1"/>
        <v>-3.3300000000000125</v>
      </c>
      <c r="F26" s="97">
        <f t="shared" si="11"/>
        <v>102.26</v>
      </c>
      <c r="G26" s="117">
        <f t="shared" si="2"/>
        <v>-3.6600000000000108</v>
      </c>
      <c r="H26" s="54"/>
      <c r="I26" s="55">
        <v>90.226699999999994</v>
      </c>
      <c r="J26" s="58">
        <f t="shared" si="5"/>
        <v>8.3733000000000004</v>
      </c>
      <c r="K26" s="73">
        <f t="shared" si="6"/>
        <v>98.152129012999993</v>
      </c>
      <c r="L26" s="81">
        <f t="shared" si="7"/>
        <v>0.44787098700000172</v>
      </c>
      <c r="M26" s="105">
        <f t="shared" si="12"/>
        <v>98.482129012999991</v>
      </c>
      <c r="N26" s="125">
        <f t="shared" si="9"/>
        <v>0.11787098700000342</v>
      </c>
      <c r="P26" s="27">
        <f t="shared" si="10"/>
        <v>-2.3343390573347733</v>
      </c>
    </row>
    <row r="27" spans="1:16" x14ac:dyDescent="0.3">
      <c r="A27" s="31">
        <v>98.8</v>
      </c>
      <c r="B27" s="53">
        <f t="shared" si="0"/>
        <v>92.604291919747411</v>
      </c>
      <c r="C27" s="58">
        <f t="shared" si="3"/>
        <v>6.1957080802525866</v>
      </c>
      <c r="D27" s="66">
        <v>102</v>
      </c>
      <c r="E27" s="89">
        <f t="shared" si="1"/>
        <v>-3.2000000000000028</v>
      </c>
      <c r="F27" s="97">
        <f t="shared" si="11"/>
        <v>102.33</v>
      </c>
      <c r="G27" s="117">
        <f t="shared" si="2"/>
        <v>-3.5300000000000011</v>
      </c>
      <c r="H27" s="54"/>
      <c r="I27" s="55">
        <v>90.486699999999999</v>
      </c>
      <c r="J27" s="58">
        <f t="shared" si="5"/>
        <v>8.3132999999999981</v>
      </c>
      <c r="K27" s="73">
        <f t="shared" si="6"/>
        <v>98.572910413000002</v>
      </c>
      <c r="L27" s="81">
        <f t="shared" si="7"/>
        <v>0.22708958699999471</v>
      </c>
      <c r="M27" s="105">
        <f t="shared" si="12"/>
        <v>98.902910413000001</v>
      </c>
      <c r="N27" s="125">
        <f t="shared" si="9"/>
        <v>-0.10291041300000359</v>
      </c>
      <c r="P27" s="27">
        <f t="shared" si="10"/>
        <v>-2.1175919197474116</v>
      </c>
    </row>
    <row r="28" spans="1:16" x14ac:dyDescent="0.3">
      <c r="A28" s="32">
        <v>99</v>
      </c>
      <c r="B28" s="53">
        <f t="shared" si="0"/>
        <v>92.802019290776641</v>
      </c>
      <c r="C28" s="58">
        <f t="shared" si="3"/>
        <v>6.1979807092233585</v>
      </c>
      <c r="D28" s="66">
        <v>102.32</v>
      </c>
      <c r="E28" s="89">
        <f t="shared" si="1"/>
        <v>-3.3199999999999932</v>
      </c>
      <c r="F28" s="97">
        <f t="shared" si="11"/>
        <v>102.64999999999999</v>
      </c>
      <c r="G28" s="117">
        <f t="shared" si="2"/>
        <v>-3.6499999999999915</v>
      </c>
      <c r="H28" s="54"/>
      <c r="I28" s="55">
        <v>90.43</v>
      </c>
      <c r="J28" s="58">
        <f t="shared" si="5"/>
        <v>8.5699999999999932</v>
      </c>
      <c r="K28" s="73">
        <f t="shared" si="6"/>
        <v>98.481147699999994</v>
      </c>
      <c r="L28" s="81">
        <f t="shared" si="7"/>
        <v>0.51885230000000604</v>
      </c>
      <c r="M28" s="105">
        <f t="shared" si="12"/>
        <v>98.811147699999992</v>
      </c>
      <c r="N28" s="125">
        <f t="shared" si="9"/>
        <v>0.18885230000000774</v>
      </c>
      <c r="P28" s="27">
        <f t="shared" si="10"/>
        <v>-2.3720192907766346</v>
      </c>
    </row>
    <row r="29" spans="1:16" x14ac:dyDescent="0.3">
      <c r="A29" s="31">
        <v>99.2</v>
      </c>
      <c r="B29" s="53">
        <f t="shared" si="0"/>
        <v>93.277800777315719</v>
      </c>
      <c r="C29" s="58">
        <f t="shared" si="3"/>
        <v>5.9221992226842843</v>
      </c>
      <c r="D29" s="66">
        <v>103.09</v>
      </c>
      <c r="E29" s="89">
        <f t="shared" si="1"/>
        <v>-3.8900000000000006</v>
      </c>
      <c r="F29" s="97">
        <f t="shared" si="11"/>
        <v>103.42</v>
      </c>
      <c r="G29" s="117">
        <f t="shared" si="2"/>
        <v>-4.2199999999999989</v>
      </c>
      <c r="H29" s="54"/>
      <c r="I29" s="55">
        <v>90.653300000000002</v>
      </c>
      <c r="J29" s="58">
        <f t="shared" si="5"/>
        <v>8.5467000000000013</v>
      </c>
      <c r="K29" s="73">
        <f t="shared" si="6"/>
        <v>98.842534186999998</v>
      </c>
      <c r="L29" s="81">
        <f t="shared" si="7"/>
        <v>0.35746581300000457</v>
      </c>
      <c r="M29" s="105">
        <f t="shared" si="12"/>
        <v>99.172534186999997</v>
      </c>
      <c r="N29" s="125">
        <f t="shared" si="9"/>
        <v>2.7465813000006278E-2</v>
      </c>
      <c r="P29" s="27">
        <f t="shared" si="10"/>
        <v>-2.624500777315717</v>
      </c>
    </row>
    <row r="30" spans="1:16" x14ac:dyDescent="0.3">
      <c r="A30" s="31">
        <v>99.4</v>
      </c>
      <c r="B30" s="53">
        <f t="shared" si="0"/>
        <v>93.135684229388474</v>
      </c>
      <c r="C30" s="58">
        <f t="shared" si="3"/>
        <v>6.2643157706115318</v>
      </c>
      <c r="D30" s="66">
        <v>102.86</v>
      </c>
      <c r="E30" s="89">
        <f t="shared" si="1"/>
        <v>-3.4599999999999937</v>
      </c>
      <c r="F30" s="97">
        <f t="shared" si="11"/>
        <v>103.19</v>
      </c>
      <c r="G30" s="117">
        <f t="shared" si="2"/>
        <v>-3.789999999999992</v>
      </c>
      <c r="H30" s="54"/>
      <c r="I30" s="55">
        <v>90.81</v>
      </c>
      <c r="J30" s="58">
        <f t="shared" si="5"/>
        <v>8.5900000000000034</v>
      </c>
      <c r="K30" s="73">
        <f t="shared" si="6"/>
        <v>99.096135899999993</v>
      </c>
      <c r="L30" s="81">
        <f t="shared" si="7"/>
        <v>0.30386410000001263</v>
      </c>
      <c r="M30" s="105">
        <f t="shared" si="12"/>
        <v>99.426135899999991</v>
      </c>
      <c r="N30" s="125">
        <f t="shared" si="9"/>
        <v>-2.6135899999985668E-2</v>
      </c>
      <c r="P30" s="27">
        <f t="shared" si="10"/>
        <v>-2.3256842293884716</v>
      </c>
    </row>
    <row r="31" spans="1:16" x14ac:dyDescent="0.3">
      <c r="A31" s="31">
        <v>99.6</v>
      </c>
      <c r="B31" s="53">
        <f t="shared" si="0"/>
        <v>93.308695679039047</v>
      </c>
      <c r="C31" s="58">
        <f t="shared" si="3"/>
        <v>6.2913043209609469</v>
      </c>
      <c r="D31" s="66">
        <v>103.14</v>
      </c>
      <c r="E31" s="89">
        <f t="shared" si="1"/>
        <v>-3.5400000000000063</v>
      </c>
      <c r="F31" s="97">
        <f t="shared" si="11"/>
        <v>103.47</v>
      </c>
      <c r="G31" s="117">
        <f t="shared" si="2"/>
        <v>-3.8700000000000045</v>
      </c>
      <c r="H31" s="54"/>
      <c r="I31" s="55">
        <v>90.866699999999994</v>
      </c>
      <c r="J31" s="58">
        <f t="shared" si="5"/>
        <v>8.7332999999999998</v>
      </c>
      <c r="K31" s="73">
        <f t="shared" si="6"/>
        <v>99.187898613000002</v>
      </c>
      <c r="L31" s="81">
        <f t="shared" si="7"/>
        <v>0.41210138699999277</v>
      </c>
      <c r="M31" s="105">
        <f t="shared" si="12"/>
        <v>99.517898613</v>
      </c>
      <c r="N31" s="125">
        <f t="shared" si="9"/>
        <v>8.2101386999994475E-2</v>
      </c>
      <c r="P31" s="27">
        <f t="shared" si="10"/>
        <v>-2.4419956790390529</v>
      </c>
    </row>
    <row r="32" spans="1:16" x14ac:dyDescent="0.3">
      <c r="A32" s="31">
        <v>99.8</v>
      </c>
      <c r="B32" s="53">
        <f t="shared" si="0"/>
        <v>93.283979757660376</v>
      </c>
      <c r="C32" s="58">
        <f t="shared" si="3"/>
        <v>6.5160202423396214</v>
      </c>
      <c r="D32" s="66">
        <v>103.1</v>
      </c>
      <c r="E32" s="89">
        <f t="shared" si="1"/>
        <v>-3.2999999999999972</v>
      </c>
      <c r="F32" s="97">
        <f t="shared" si="11"/>
        <v>103.42999999999999</v>
      </c>
      <c r="G32" s="117">
        <f t="shared" si="2"/>
        <v>-3.6299999999999955</v>
      </c>
      <c r="H32" s="54"/>
      <c r="I32" s="55">
        <v>91.173299999999998</v>
      </c>
      <c r="J32" s="58">
        <f t="shared" si="5"/>
        <v>8.6266999999999996</v>
      </c>
      <c r="K32" s="73">
        <f t="shared" si="6"/>
        <v>99.68409698699999</v>
      </c>
      <c r="L32" s="81">
        <f t="shared" si="7"/>
        <v>0.1159030130000076</v>
      </c>
      <c r="M32" s="105">
        <f t="shared" si="12"/>
        <v>100.01409698699999</v>
      </c>
      <c r="N32" s="125">
        <f t="shared" si="9"/>
        <v>-0.21409698699999069</v>
      </c>
      <c r="P32" s="27">
        <f t="shared" si="10"/>
        <v>-2.1106797576603782</v>
      </c>
    </row>
    <row r="33" spans="1:16" x14ac:dyDescent="0.3">
      <c r="A33" s="32">
        <v>100</v>
      </c>
      <c r="B33" s="53">
        <f t="shared" si="0"/>
        <v>94.087247202466642</v>
      </c>
      <c r="C33" s="58">
        <f t="shared" si="3"/>
        <v>5.9127527975333578</v>
      </c>
      <c r="D33" s="66">
        <v>104.4</v>
      </c>
      <c r="E33" s="89">
        <f t="shared" si="1"/>
        <v>-4.4000000000000057</v>
      </c>
      <c r="F33" s="97">
        <f t="shared" si="11"/>
        <v>104.73</v>
      </c>
      <c r="G33" s="117">
        <f t="shared" si="2"/>
        <v>-4.730000000000004</v>
      </c>
      <c r="H33" s="54"/>
      <c r="I33" s="55">
        <v>90.886700000000005</v>
      </c>
      <c r="J33" s="58">
        <f t="shared" si="5"/>
        <v>9.1132999999999953</v>
      </c>
      <c r="K33" s="73">
        <f t="shared" si="6"/>
        <v>99.220266413000004</v>
      </c>
      <c r="L33" s="81">
        <f t="shared" si="7"/>
        <v>0.77973358699999551</v>
      </c>
      <c r="M33" s="105">
        <f t="shared" si="12"/>
        <v>99.550266413000003</v>
      </c>
      <c r="N33" s="125">
        <f t="shared" si="9"/>
        <v>0.44973358699999721</v>
      </c>
      <c r="P33" s="27">
        <f t="shared" si="10"/>
        <v>-3.2005472024666375</v>
      </c>
    </row>
    <row r="34" spans="1:16" x14ac:dyDescent="0.3">
      <c r="A34" s="31">
        <v>100.2</v>
      </c>
      <c r="B34" s="53">
        <f t="shared" si="0"/>
        <v>92.808198271121299</v>
      </c>
      <c r="C34" s="58">
        <f t="shared" si="3"/>
        <v>7.3918017288787041</v>
      </c>
      <c r="D34" s="66">
        <v>102.33</v>
      </c>
      <c r="E34" s="89">
        <f t="shared" si="1"/>
        <v>-2.1299999999999955</v>
      </c>
      <c r="F34" s="97">
        <f t="shared" si="11"/>
        <v>102.66</v>
      </c>
      <c r="G34" s="117">
        <f t="shared" si="2"/>
        <v>-2.4599999999999937</v>
      </c>
      <c r="H34" s="54"/>
      <c r="I34" s="55">
        <v>91.1</v>
      </c>
      <c r="J34" s="58">
        <f t="shared" si="5"/>
        <v>9.1000000000000085</v>
      </c>
      <c r="K34" s="73">
        <f t="shared" si="6"/>
        <v>99.565468999999993</v>
      </c>
      <c r="L34" s="81">
        <f t="shared" si="7"/>
        <v>0.63453100000000973</v>
      </c>
      <c r="M34" s="105">
        <f t="shared" si="12"/>
        <v>99.895468999999991</v>
      </c>
      <c r="N34" s="125">
        <f t="shared" si="9"/>
        <v>0.30453100000001143</v>
      </c>
      <c r="P34" s="27">
        <f t="shared" si="10"/>
        <v>-1.7081982711213044</v>
      </c>
    </row>
    <row r="35" spans="1:16" x14ac:dyDescent="0.3">
      <c r="A35" s="31">
        <v>100.4</v>
      </c>
      <c r="B35" s="53">
        <f t="shared" ref="B35:B66" si="13">(D35+47.86986)/1.61839</f>
        <v>93.537317951791607</v>
      </c>
      <c r="C35" s="58">
        <f t="shared" si="3"/>
        <v>6.8626820482083986</v>
      </c>
      <c r="D35" s="66">
        <v>103.51</v>
      </c>
      <c r="E35" s="89">
        <f t="shared" ref="E35:E66" si="14">A35-D35</f>
        <v>-3.1099999999999994</v>
      </c>
      <c r="F35" s="97">
        <f t="shared" si="11"/>
        <v>103.84</v>
      </c>
      <c r="G35" s="117">
        <f t="shared" ref="G35:G66" si="15">A35-F35</f>
        <v>-3.4399999999999977</v>
      </c>
      <c r="H35" s="54"/>
      <c r="I35" s="55">
        <v>91.293300000000002</v>
      </c>
      <c r="J35" s="58">
        <f t="shared" si="5"/>
        <v>9.1067000000000036</v>
      </c>
      <c r="K35" s="73">
        <f t="shared" si="6"/>
        <v>99.878303787000007</v>
      </c>
      <c r="L35" s="81">
        <f t="shared" si="7"/>
        <v>0.52169621299999847</v>
      </c>
      <c r="M35" s="105">
        <f t="shared" si="12"/>
        <v>100.20830378700001</v>
      </c>
      <c r="N35" s="125">
        <f t="shared" si="9"/>
        <v>0.19169621300000017</v>
      </c>
      <c r="P35" s="27">
        <f t="shared" si="10"/>
        <v>-2.244017951791605</v>
      </c>
    </row>
    <row r="36" spans="1:16" x14ac:dyDescent="0.3">
      <c r="A36" s="31">
        <v>100.6</v>
      </c>
      <c r="B36" s="53">
        <f t="shared" si="13"/>
        <v>93.432275285932306</v>
      </c>
      <c r="C36" s="58">
        <f t="shared" si="3"/>
        <v>7.1677247140676883</v>
      </c>
      <c r="D36" s="66">
        <v>103.34</v>
      </c>
      <c r="E36" s="89">
        <f t="shared" si="14"/>
        <v>-2.7400000000000091</v>
      </c>
      <c r="F36" s="97">
        <f t="shared" si="11"/>
        <v>103.67</v>
      </c>
      <c r="G36" s="117">
        <f t="shared" si="15"/>
        <v>-3.0700000000000074</v>
      </c>
      <c r="H36" s="54"/>
      <c r="I36" s="55">
        <v>91.446700000000007</v>
      </c>
      <c r="J36" s="58">
        <f t="shared" si="5"/>
        <v>9.1532999999999873</v>
      </c>
      <c r="K36" s="73">
        <f t="shared" si="6"/>
        <v>100.126564813</v>
      </c>
      <c r="L36" s="81">
        <f t="shared" si="7"/>
        <v>0.47343518699999265</v>
      </c>
      <c r="M36" s="105">
        <f t="shared" si="12"/>
        <v>100.456564813</v>
      </c>
      <c r="N36" s="125">
        <f t="shared" si="9"/>
        <v>0.14343518699999436</v>
      </c>
      <c r="P36" s="27">
        <f t="shared" si="10"/>
        <v>-1.985575285932299</v>
      </c>
    </row>
    <row r="37" spans="1:16" x14ac:dyDescent="0.3">
      <c r="A37" s="31">
        <v>100.8</v>
      </c>
      <c r="B37" s="111">
        <f t="shared" si="13"/>
        <v>93.549675912480922</v>
      </c>
      <c r="C37" s="59">
        <f t="shared" si="3"/>
        <v>7.2503240875190755</v>
      </c>
      <c r="D37" s="112">
        <v>103.53</v>
      </c>
      <c r="E37" s="113">
        <f t="shared" si="14"/>
        <v>-2.730000000000004</v>
      </c>
      <c r="F37" s="98">
        <f>D37+0.98</f>
        <v>104.51</v>
      </c>
      <c r="G37" s="118">
        <f t="shared" si="15"/>
        <v>-3.710000000000008</v>
      </c>
      <c r="H37" s="37"/>
      <c r="I37" s="49">
        <v>90.923299999999998</v>
      </c>
      <c r="J37" s="59">
        <f t="shared" si="5"/>
        <v>9.8766999999999996</v>
      </c>
      <c r="K37" s="74">
        <f t="shared" si="6"/>
        <v>99.279499486999995</v>
      </c>
      <c r="L37" s="82">
        <f t="shared" si="7"/>
        <v>1.5205005130000018</v>
      </c>
      <c r="M37" s="106">
        <f>K37+0.98</f>
        <v>100.259499487</v>
      </c>
      <c r="N37" s="126">
        <f t="shared" si="9"/>
        <v>0.5405005129999978</v>
      </c>
      <c r="P37" s="27">
        <f t="shared" si="10"/>
        <v>-2.6263759124809241</v>
      </c>
    </row>
    <row r="38" spans="1:16" x14ac:dyDescent="0.3">
      <c r="A38" s="32">
        <v>101</v>
      </c>
      <c r="B38" s="111">
        <f t="shared" si="13"/>
        <v>94.074889241777328</v>
      </c>
      <c r="C38" s="59">
        <f t="shared" si="3"/>
        <v>6.9251107582226723</v>
      </c>
      <c r="D38" s="112">
        <v>104.38</v>
      </c>
      <c r="E38" s="113">
        <f t="shared" si="14"/>
        <v>-3.3799999999999955</v>
      </c>
      <c r="F38" s="98">
        <f t="shared" ref="F38:F45" si="16">D38+0.98</f>
        <v>105.36</v>
      </c>
      <c r="G38" s="118">
        <f t="shared" si="15"/>
        <v>-4.3599999999999994</v>
      </c>
      <c r="H38" s="37"/>
      <c r="I38" s="49">
        <v>91.04</v>
      </c>
      <c r="J38" s="59">
        <f t="shared" si="5"/>
        <v>9.9599999999999937</v>
      </c>
      <c r="K38" s="74">
        <f t="shared" si="6"/>
        <v>99.468365600000013</v>
      </c>
      <c r="L38" s="82">
        <f t="shared" si="7"/>
        <v>1.5316343999999873</v>
      </c>
      <c r="M38" s="106">
        <f t="shared" ref="M38:M45" si="17">K38+0.98</f>
        <v>100.44836560000002</v>
      </c>
      <c r="N38" s="126">
        <f t="shared" si="9"/>
        <v>0.55163439999998332</v>
      </c>
      <c r="P38" s="27">
        <f t="shared" si="10"/>
        <v>-3.0348892417773214</v>
      </c>
    </row>
    <row r="39" spans="1:16" x14ac:dyDescent="0.3">
      <c r="A39" s="31">
        <v>101.2</v>
      </c>
      <c r="B39" s="111">
        <f t="shared" si="13"/>
        <v>94.223184770049258</v>
      </c>
      <c r="C39" s="59">
        <f t="shared" si="3"/>
        <v>6.9768152299507449</v>
      </c>
      <c r="D39" s="112">
        <v>104.62</v>
      </c>
      <c r="E39" s="113">
        <f t="shared" si="14"/>
        <v>-3.4200000000000017</v>
      </c>
      <c r="F39" s="98">
        <f t="shared" si="16"/>
        <v>105.60000000000001</v>
      </c>
      <c r="G39" s="118">
        <f t="shared" si="15"/>
        <v>-4.4000000000000057</v>
      </c>
      <c r="H39" s="37"/>
      <c r="I39" s="49">
        <v>91.72</v>
      </c>
      <c r="J39" s="59">
        <f t="shared" si="5"/>
        <v>9.480000000000004</v>
      </c>
      <c r="K39" s="74">
        <f t="shared" si="6"/>
        <v>100.5688708</v>
      </c>
      <c r="L39" s="82">
        <f t="shared" si="7"/>
        <v>0.63112920000000372</v>
      </c>
      <c r="M39" s="106">
        <f t="shared" si="17"/>
        <v>101.5488708</v>
      </c>
      <c r="N39" s="126">
        <f t="shared" si="9"/>
        <v>-0.34887080000000026</v>
      </c>
      <c r="P39" s="27">
        <f t="shared" si="10"/>
        <v>-2.5031847700492591</v>
      </c>
    </row>
    <row r="40" spans="1:16" x14ac:dyDescent="0.3">
      <c r="A40" s="31">
        <v>101.4</v>
      </c>
      <c r="B40" s="111">
        <f t="shared" si="13"/>
        <v>93.976025556262698</v>
      </c>
      <c r="C40" s="59">
        <f t="shared" si="3"/>
        <v>7.4239744437373076</v>
      </c>
      <c r="D40" s="112">
        <v>104.22</v>
      </c>
      <c r="E40" s="113">
        <f t="shared" si="14"/>
        <v>-2.8199999999999932</v>
      </c>
      <c r="F40" s="98">
        <f t="shared" si="16"/>
        <v>105.2</v>
      </c>
      <c r="G40" s="118">
        <f t="shared" si="15"/>
        <v>-3.7999999999999972</v>
      </c>
      <c r="H40" s="37"/>
      <c r="I40" s="49">
        <v>91.66</v>
      </c>
      <c r="J40" s="59">
        <f t="shared" si="5"/>
        <v>9.7400000000000091</v>
      </c>
      <c r="K40" s="74">
        <f t="shared" si="6"/>
        <v>100.47176739999999</v>
      </c>
      <c r="L40" s="82">
        <f t="shared" si="7"/>
        <v>0.9282326000000154</v>
      </c>
      <c r="M40" s="106">
        <f t="shared" si="17"/>
        <v>101.45176739999999</v>
      </c>
      <c r="N40" s="126">
        <f t="shared" si="9"/>
        <v>-5.1767399999988584E-2</v>
      </c>
      <c r="P40" s="27">
        <f t="shared" si="10"/>
        <v>-2.3160255562627015</v>
      </c>
    </row>
    <row r="41" spans="1:16" x14ac:dyDescent="0.3">
      <c r="A41" s="31">
        <v>101.6</v>
      </c>
      <c r="B41" s="111">
        <f t="shared" si="13"/>
        <v>94.661892374520363</v>
      </c>
      <c r="C41" s="59">
        <f t="shared" si="3"/>
        <v>6.9381076254796312</v>
      </c>
      <c r="D41" s="112">
        <v>105.33</v>
      </c>
      <c r="E41" s="113">
        <f t="shared" si="14"/>
        <v>-3.730000000000004</v>
      </c>
      <c r="F41" s="98">
        <f t="shared" si="16"/>
        <v>106.31</v>
      </c>
      <c r="G41" s="118">
        <f t="shared" si="15"/>
        <v>-4.710000000000008</v>
      </c>
      <c r="H41" s="37"/>
      <c r="I41" s="49">
        <v>91.863299999999995</v>
      </c>
      <c r="J41" s="59">
        <f t="shared" si="5"/>
        <v>9.736699999999999</v>
      </c>
      <c r="K41" s="74">
        <f t="shared" si="6"/>
        <v>100.80078608699999</v>
      </c>
      <c r="L41" s="82">
        <f t="shared" si="7"/>
        <v>0.79921391300000266</v>
      </c>
      <c r="M41" s="106">
        <f t="shared" si="17"/>
        <v>101.780786087</v>
      </c>
      <c r="N41" s="126">
        <f t="shared" si="9"/>
        <v>-0.18078608700000132</v>
      </c>
      <c r="P41" s="27">
        <f t="shared" si="10"/>
        <v>-2.7985923745203678</v>
      </c>
    </row>
    <row r="42" spans="1:16" x14ac:dyDescent="0.3">
      <c r="A42" s="31">
        <v>101.8</v>
      </c>
      <c r="B42" s="111">
        <f t="shared" si="13"/>
        <v>95.46515981932663</v>
      </c>
      <c r="C42" s="59">
        <f t="shared" si="3"/>
        <v>6.3348401806733676</v>
      </c>
      <c r="D42" s="112">
        <v>106.63</v>
      </c>
      <c r="E42" s="113">
        <f t="shared" si="14"/>
        <v>-4.8299999999999983</v>
      </c>
      <c r="F42" s="98">
        <f t="shared" si="16"/>
        <v>107.61</v>
      </c>
      <c r="G42" s="118">
        <f t="shared" si="15"/>
        <v>-5.8100000000000023</v>
      </c>
      <c r="H42" s="37"/>
      <c r="I42" s="49">
        <v>91.86</v>
      </c>
      <c r="J42" s="59">
        <f t="shared" si="5"/>
        <v>9.9399999999999977</v>
      </c>
      <c r="K42" s="74">
        <f t="shared" si="6"/>
        <v>100.79544539999999</v>
      </c>
      <c r="L42" s="82">
        <f t="shared" si="7"/>
        <v>1.0045546000000058</v>
      </c>
      <c r="M42" s="106">
        <f t="shared" si="17"/>
        <v>101.7754454</v>
      </c>
      <c r="N42" s="126">
        <f t="shared" si="9"/>
        <v>2.4554600000001869E-2</v>
      </c>
      <c r="P42" s="27">
        <f t="shared" si="10"/>
        <v>-3.6051598193266301</v>
      </c>
    </row>
    <row r="43" spans="1:16" x14ac:dyDescent="0.3">
      <c r="A43" s="32">
        <v>102</v>
      </c>
      <c r="B43" s="111">
        <f t="shared" si="13"/>
        <v>95.564023504841231</v>
      </c>
      <c r="C43" s="59">
        <f t="shared" si="3"/>
        <v>6.4359764951587692</v>
      </c>
      <c r="D43" s="112">
        <v>106.79</v>
      </c>
      <c r="E43" s="113">
        <f t="shared" si="14"/>
        <v>-4.7900000000000063</v>
      </c>
      <c r="F43" s="98">
        <f t="shared" si="16"/>
        <v>107.77000000000001</v>
      </c>
      <c r="G43" s="118">
        <f t="shared" si="15"/>
        <v>-5.7700000000000102</v>
      </c>
      <c r="H43" s="37"/>
      <c r="I43" s="49">
        <v>92.226699999999994</v>
      </c>
      <c r="J43" s="59">
        <f t="shared" si="5"/>
        <v>9.7733000000000061</v>
      </c>
      <c r="K43" s="74">
        <f t="shared" si="6"/>
        <v>101.38890901299997</v>
      </c>
      <c r="L43" s="82">
        <f t="shared" si="7"/>
        <v>0.61109098700002562</v>
      </c>
      <c r="M43" s="106">
        <f t="shared" si="17"/>
        <v>102.36890901299998</v>
      </c>
      <c r="N43" s="126">
        <f t="shared" si="9"/>
        <v>-0.36890901299997836</v>
      </c>
      <c r="P43" s="27">
        <f t="shared" si="10"/>
        <v>-3.3373235048412369</v>
      </c>
    </row>
    <row r="44" spans="1:16" x14ac:dyDescent="0.3">
      <c r="A44" s="31">
        <v>102.2</v>
      </c>
      <c r="B44" s="111">
        <f t="shared" si="13"/>
        <v>95.940941305865707</v>
      </c>
      <c r="C44" s="59">
        <f t="shared" si="3"/>
        <v>6.2590586941342963</v>
      </c>
      <c r="D44" s="112">
        <v>107.4</v>
      </c>
      <c r="E44" s="113">
        <f t="shared" si="14"/>
        <v>-5.2000000000000028</v>
      </c>
      <c r="F44" s="98">
        <f t="shared" si="16"/>
        <v>108.38000000000001</v>
      </c>
      <c r="G44" s="118">
        <f t="shared" si="15"/>
        <v>-6.1800000000000068</v>
      </c>
      <c r="H44" s="37"/>
      <c r="I44" s="49">
        <v>91.95</v>
      </c>
      <c r="J44" s="59">
        <f t="shared" si="5"/>
        <v>10.25</v>
      </c>
      <c r="K44" s="74">
        <f t="shared" si="6"/>
        <v>100.94110049999999</v>
      </c>
      <c r="L44" s="82">
        <f t="shared" si="7"/>
        <v>1.2588995000000125</v>
      </c>
      <c r="M44" s="106">
        <f t="shared" si="17"/>
        <v>101.92110049999999</v>
      </c>
      <c r="N44" s="126">
        <f t="shared" si="9"/>
        <v>0.27889950000000852</v>
      </c>
      <c r="P44" s="27">
        <f t="shared" si="10"/>
        <v>-3.9909413058657037</v>
      </c>
    </row>
    <row r="45" spans="1:16" x14ac:dyDescent="0.3">
      <c r="A45" s="31">
        <v>102.4</v>
      </c>
      <c r="B45" s="111">
        <f t="shared" si="13"/>
        <v>96.008910089657007</v>
      </c>
      <c r="C45" s="59">
        <f t="shared" si="3"/>
        <v>6.3910899103429983</v>
      </c>
      <c r="D45" s="112">
        <v>107.51</v>
      </c>
      <c r="E45" s="113">
        <f t="shared" si="14"/>
        <v>-5.1099999999999994</v>
      </c>
      <c r="F45" s="98">
        <f t="shared" si="16"/>
        <v>108.49000000000001</v>
      </c>
      <c r="G45" s="118">
        <f t="shared" si="15"/>
        <v>-6.0900000000000034</v>
      </c>
      <c r="H45" s="37"/>
      <c r="I45" s="49">
        <v>92.506699999999995</v>
      </c>
      <c r="J45" s="59">
        <f t="shared" si="5"/>
        <v>9.8933000000000106</v>
      </c>
      <c r="K45" s="74">
        <f t="shared" si="6"/>
        <v>101.84205821299999</v>
      </c>
      <c r="L45" s="82">
        <f t="shared" si="7"/>
        <v>0.55794178700001851</v>
      </c>
      <c r="M45" s="106">
        <f t="shared" si="17"/>
        <v>102.82205821299999</v>
      </c>
      <c r="N45" s="126">
        <f t="shared" si="9"/>
        <v>-0.42205821299998547</v>
      </c>
      <c r="P45" s="27">
        <f t="shared" si="10"/>
        <v>-3.5022100896570123</v>
      </c>
    </row>
    <row r="46" spans="1:16" x14ac:dyDescent="0.3">
      <c r="A46" s="31">
        <v>102.6</v>
      </c>
      <c r="B46" s="130">
        <f t="shared" si="13"/>
        <v>95.953299266555035</v>
      </c>
      <c r="C46" s="62">
        <f t="shared" si="3"/>
        <v>6.646700733444959</v>
      </c>
      <c r="D46" s="131">
        <v>107.42</v>
      </c>
      <c r="E46" s="87">
        <f t="shared" si="14"/>
        <v>-4.8200000000000074</v>
      </c>
      <c r="F46" s="132">
        <f>D46-0.24</f>
        <v>107.18</v>
      </c>
      <c r="G46" s="133">
        <f t="shared" si="15"/>
        <v>-4.5800000000000125</v>
      </c>
      <c r="H46" s="134"/>
      <c r="I46" s="135">
        <v>92.846699999999998</v>
      </c>
      <c r="J46" s="62">
        <f t="shared" si="5"/>
        <v>9.7532999999999959</v>
      </c>
      <c r="K46" s="136">
        <f t="shared" si="6"/>
        <v>102.39231081299998</v>
      </c>
      <c r="L46" s="79">
        <f t="shared" si="7"/>
        <v>0.20768918700001393</v>
      </c>
      <c r="M46" s="103">
        <f>K46-0.24</f>
        <v>102.15231081299999</v>
      </c>
      <c r="N46" s="123">
        <f t="shared" si="9"/>
        <v>0.44768918700000881</v>
      </c>
      <c r="P46" s="27">
        <f t="shared" si="10"/>
        <v>-3.1065992665550368</v>
      </c>
    </row>
    <row r="47" spans="1:16" x14ac:dyDescent="0.3">
      <c r="A47" s="31">
        <v>102.8</v>
      </c>
      <c r="B47" s="130">
        <f t="shared" si="13"/>
        <v>96.330217067579497</v>
      </c>
      <c r="C47" s="62">
        <f t="shared" si="3"/>
        <v>6.4697829324205003</v>
      </c>
      <c r="D47" s="131">
        <v>108.03</v>
      </c>
      <c r="E47" s="87">
        <f t="shared" si="14"/>
        <v>-5.230000000000004</v>
      </c>
      <c r="F47" s="132">
        <f t="shared" ref="F47:F60" si="18">D47-0.24</f>
        <v>107.79</v>
      </c>
      <c r="G47" s="133">
        <f t="shared" si="15"/>
        <v>-4.9900000000000091</v>
      </c>
      <c r="H47" s="134"/>
      <c r="I47" s="135">
        <v>93.1267</v>
      </c>
      <c r="J47" s="62">
        <f t="shared" si="5"/>
        <v>9.6732999999999976</v>
      </c>
      <c r="K47" s="136">
        <f t="shared" si="6"/>
        <v>102.84546001299999</v>
      </c>
      <c r="L47" s="79">
        <f t="shared" si="7"/>
        <v>-4.5460012999996025E-2</v>
      </c>
      <c r="M47" s="103">
        <f t="shared" ref="M47:M60" si="19">K47-0.24</f>
        <v>102.605460013</v>
      </c>
      <c r="N47" s="123">
        <f t="shared" si="9"/>
        <v>0.19453998699999886</v>
      </c>
      <c r="P47" s="27">
        <f t="shared" si="10"/>
        <v>-3.2035170675794973</v>
      </c>
    </row>
    <row r="48" spans="1:16" x14ac:dyDescent="0.3">
      <c r="A48" s="32">
        <v>103</v>
      </c>
      <c r="B48" s="130">
        <f t="shared" si="13"/>
        <v>96.583555261710728</v>
      </c>
      <c r="C48" s="62">
        <f t="shared" si="3"/>
        <v>6.4164447382892718</v>
      </c>
      <c r="D48" s="131">
        <v>108.44</v>
      </c>
      <c r="E48" s="87">
        <f t="shared" si="14"/>
        <v>-5.4399999999999977</v>
      </c>
      <c r="F48" s="132">
        <f t="shared" si="18"/>
        <v>108.2</v>
      </c>
      <c r="G48" s="133">
        <f t="shared" si="15"/>
        <v>-5.2000000000000028</v>
      </c>
      <c r="H48" s="134"/>
      <c r="I48" s="135">
        <v>92.713300000000004</v>
      </c>
      <c r="J48" s="62">
        <f t="shared" si="5"/>
        <v>10.286699999999996</v>
      </c>
      <c r="K48" s="136">
        <f t="shared" si="6"/>
        <v>102.17641758699999</v>
      </c>
      <c r="L48" s="79">
        <f t="shared" si="7"/>
        <v>0.82358241300001112</v>
      </c>
      <c r="M48" s="103">
        <f t="shared" si="19"/>
        <v>101.93641758699999</v>
      </c>
      <c r="N48" s="123">
        <f t="shared" si="9"/>
        <v>1.063582413000006</v>
      </c>
      <c r="P48" s="27">
        <f t="shared" si="10"/>
        <v>-3.8702552617107244</v>
      </c>
    </row>
    <row r="49" spans="1:16" x14ac:dyDescent="0.3">
      <c r="A49" s="31">
        <v>103.2</v>
      </c>
      <c r="B49" s="130">
        <f t="shared" si="13"/>
        <v>96.6206291437787</v>
      </c>
      <c r="C49" s="62">
        <f t="shared" si="3"/>
        <v>6.5793708562213027</v>
      </c>
      <c r="D49" s="131">
        <v>108.5</v>
      </c>
      <c r="E49" s="87">
        <f t="shared" si="14"/>
        <v>-5.2999999999999972</v>
      </c>
      <c r="F49" s="132">
        <f t="shared" si="18"/>
        <v>108.26</v>
      </c>
      <c r="G49" s="133">
        <f t="shared" si="15"/>
        <v>-5.0600000000000023</v>
      </c>
      <c r="H49" s="134"/>
      <c r="I49" s="135">
        <v>93.223299999999995</v>
      </c>
      <c r="J49" s="62">
        <f t="shared" si="5"/>
        <v>9.9767000000000081</v>
      </c>
      <c r="K49" s="136">
        <f t="shared" si="6"/>
        <v>103.00179648699999</v>
      </c>
      <c r="L49" s="79">
        <f t="shared" si="7"/>
        <v>0.19820351300000993</v>
      </c>
      <c r="M49" s="103">
        <f t="shared" si="19"/>
        <v>102.761796487</v>
      </c>
      <c r="N49" s="123">
        <f t="shared" si="9"/>
        <v>0.43820351300000482</v>
      </c>
      <c r="P49" s="27">
        <f t="shared" si="10"/>
        <v>-3.3973291437787054</v>
      </c>
    </row>
    <row r="50" spans="1:16" x14ac:dyDescent="0.3">
      <c r="A50" s="31">
        <v>103.4</v>
      </c>
      <c r="B50" s="130">
        <f t="shared" si="13"/>
        <v>96.6206291437787</v>
      </c>
      <c r="C50" s="62">
        <f t="shared" si="3"/>
        <v>6.7793708562213055</v>
      </c>
      <c r="D50" s="131">
        <v>108.5</v>
      </c>
      <c r="E50" s="87">
        <f t="shared" si="14"/>
        <v>-5.0999999999999943</v>
      </c>
      <c r="F50" s="132">
        <f t="shared" si="18"/>
        <v>108.26</v>
      </c>
      <c r="G50" s="133">
        <f t="shared" si="15"/>
        <v>-4.8599999999999994</v>
      </c>
      <c r="H50" s="134"/>
      <c r="I50" s="135">
        <v>93.593299999999999</v>
      </c>
      <c r="J50" s="62">
        <f t="shared" si="5"/>
        <v>9.8067000000000064</v>
      </c>
      <c r="K50" s="136">
        <f t="shared" si="6"/>
        <v>103.600600787</v>
      </c>
      <c r="L50" s="79">
        <f t="shared" si="7"/>
        <v>-0.20060078699999906</v>
      </c>
      <c r="M50" s="103">
        <f t="shared" si="19"/>
        <v>103.36060078700001</v>
      </c>
      <c r="N50" s="123">
        <f t="shared" si="9"/>
        <v>3.9399212999995825E-2</v>
      </c>
      <c r="P50" s="27">
        <f t="shared" si="10"/>
        <v>-3.0273291437787009</v>
      </c>
    </row>
    <row r="51" spans="1:16" x14ac:dyDescent="0.3">
      <c r="A51" s="31">
        <v>103.6</v>
      </c>
      <c r="B51" s="130">
        <f t="shared" si="13"/>
        <v>96.824535495152588</v>
      </c>
      <c r="C51" s="62">
        <f t="shared" si="3"/>
        <v>6.775464504847406</v>
      </c>
      <c r="D51" s="131">
        <v>108.83</v>
      </c>
      <c r="E51" s="87">
        <f t="shared" si="14"/>
        <v>-5.230000000000004</v>
      </c>
      <c r="F51" s="132">
        <f t="shared" si="18"/>
        <v>108.59</v>
      </c>
      <c r="G51" s="133">
        <f t="shared" si="15"/>
        <v>-4.9900000000000091</v>
      </c>
      <c r="H51" s="134"/>
      <c r="I51" s="135">
        <v>93.776700000000005</v>
      </c>
      <c r="J51" s="62">
        <f t="shared" si="5"/>
        <v>9.823299999999989</v>
      </c>
      <c r="K51" s="136">
        <f t="shared" si="6"/>
        <v>103.89741351300002</v>
      </c>
      <c r="L51" s="79">
        <f t="shared" si="7"/>
        <v>-0.2974135130000235</v>
      </c>
      <c r="M51" s="103">
        <f t="shared" si="19"/>
        <v>103.65741351300002</v>
      </c>
      <c r="N51" s="123">
        <f t="shared" si="9"/>
        <v>-5.7413513000028615E-2</v>
      </c>
      <c r="P51" s="27">
        <f t="shared" si="10"/>
        <v>-3.047835495152583</v>
      </c>
    </row>
    <row r="52" spans="1:16" x14ac:dyDescent="0.3">
      <c r="A52" s="31">
        <v>103.8</v>
      </c>
      <c r="B52" s="130">
        <f t="shared" si="13"/>
        <v>97.040799807215834</v>
      </c>
      <c r="C52" s="62">
        <f t="shared" si="3"/>
        <v>6.7592001927841636</v>
      </c>
      <c r="D52" s="131">
        <v>109.18</v>
      </c>
      <c r="E52" s="87">
        <f t="shared" si="14"/>
        <v>-5.3800000000000097</v>
      </c>
      <c r="F52" s="132">
        <f t="shared" si="18"/>
        <v>108.94000000000001</v>
      </c>
      <c r="G52" s="133">
        <f t="shared" si="15"/>
        <v>-5.1400000000000148</v>
      </c>
      <c r="H52" s="134"/>
      <c r="I52" s="135">
        <v>93.96</v>
      </c>
      <c r="J52" s="62">
        <f t="shared" si="5"/>
        <v>9.8400000000000034</v>
      </c>
      <c r="K52" s="136">
        <f t="shared" si="6"/>
        <v>104.19406439999999</v>
      </c>
      <c r="L52" s="79">
        <f t="shared" si="7"/>
        <v>-0.39406439999999066</v>
      </c>
      <c r="M52" s="103">
        <f t="shared" si="19"/>
        <v>103.95406439999999</v>
      </c>
      <c r="N52" s="123">
        <f t="shared" si="9"/>
        <v>-0.15406439999999577</v>
      </c>
      <c r="P52" s="27">
        <f t="shared" si="10"/>
        <v>-3.0807998072158398</v>
      </c>
    </row>
    <row r="53" spans="1:16" x14ac:dyDescent="0.3">
      <c r="A53" s="32">
        <v>104</v>
      </c>
      <c r="B53" s="130">
        <f t="shared" si="13"/>
        <v>96.478512595851427</v>
      </c>
      <c r="C53" s="62">
        <f t="shared" si="3"/>
        <v>7.5214874041485729</v>
      </c>
      <c r="D53" s="131">
        <v>108.27</v>
      </c>
      <c r="E53" s="87">
        <f t="shared" si="14"/>
        <v>-4.269999999999996</v>
      </c>
      <c r="F53" s="132">
        <f t="shared" si="18"/>
        <v>108.03</v>
      </c>
      <c r="G53" s="133">
        <f t="shared" si="15"/>
        <v>-4.0300000000000011</v>
      </c>
      <c r="H53" s="134"/>
      <c r="I53" s="135">
        <v>94.22</v>
      </c>
      <c r="J53" s="62">
        <f t="shared" si="5"/>
        <v>9.7800000000000011</v>
      </c>
      <c r="K53" s="136">
        <f t="shared" si="6"/>
        <v>104.6148458</v>
      </c>
      <c r="L53" s="79">
        <f t="shared" si="7"/>
        <v>-0.61484579999999767</v>
      </c>
      <c r="M53" s="103">
        <f t="shared" si="19"/>
        <v>104.3748458</v>
      </c>
      <c r="N53" s="123">
        <f t="shared" si="9"/>
        <v>-0.37484580000000278</v>
      </c>
      <c r="P53" s="27">
        <f t="shared" si="10"/>
        <v>-2.2585125958514283</v>
      </c>
    </row>
    <row r="54" spans="1:16" x14ac:dyDescent="0.3">
      <c r="A54" s="31">
        <v>104.2</v>
      </c>
      <c r="B54" s="130">
        <f t="shared" si="13"/>
        <v>98.350743640284477</v>
      </c>
      <c r="C54" s="62">
        <f t="shared" si="3"/>
        <v>5.8492563597155254</v>
      </c>
      <c r="D54" s="131">
        <v>111.3</v>
      </c>
      <c r="E54" s="87">
        <f t="shared" si="14"/>
        <v>-7.0999999999999943</v>
      </c>
      <c r="F54" s="132">
        <f t="shared" si="18"/>
        <v>111.06</v>
      </c>
      <c r="G54" s="133">
        <f t="shared" si="15"/>
        <v>-6.8599999999999994</v>
      </c>
      <c r="H54" s="134"/>
      <c r="I54" s="135">
        <v>94.43</v>
      </c>
      <c r="J54" s="62">
        <f t="shared" si="5"/>
        <v>9.769999999999996</v>
      </c>
      <c r="K54" s="136">
        <f t="shared" si="6"/>
        <v>104.95470770000001</v>
      </c>
      <c r="L54" s="79">
        <f t="shared" si="7"/>
        <v>-0.75470770000001153</v>
      </c>
      <c r="M54" s="103">
        <f t="shared" si="19"/>
        <v>104.71470770000002</v>
      </c>
      <c r="N54" s="123">
        <f t="shared" si="9"/>
        <v>-0.51470770000001664</v>
      </c>
      <c r="P54" s="27">
        <f t="shared" si="10"/>
        <v>-3.9207436402844706</v>
      </c>
    </row>
    <row r="55" spans="1:16" x14ac:dyDescent="0.3">
      <c r="A55" s="31">
        <v>104.4</v>
      </c>
      <c r="B55" s="130">
        <f t="shared" si="13"/>
        <v>97.93675195719203</v>
      </c>
      <c r="C55" s="62">
        <f t="shared" si="3"/>
        <v>6.4632480428079759</v>
      </c>
      <c r="D55" s="131">
        <v>110.63</v>
      </c>
      <c r="E55" s="87">
        <f t="shared" si="14"/>
        <v>-6.2299999999999898</v>
      </c>
      <c r="F55" s="132">
        <f t="shared" si="18"/>
        <v>110.39</v>
      </c>
      <c r="G55" s="133">
        <f t="shared" si="15"/>
        <v>-5.9899999999999949</v>
      </c>
      <c r="H55" s="134"/>
      <c r="I55" s="135">
        <v>94.273300000000006</v>
      </c>
      <c r="J55" s="62">
        <f t="shared" si="5"/>
        <v>10.1267</v>
      </c>
      <c r="K55" s="136">
        <f t="shared" si="6"/>
        <v>104.70110598700002</v>
      </c>
      <c r="L55" s="79">
        <f t="shared" si="7"/>
        <v>-0.3011059870000139</v>
      </c>
      <c r="M55" s="103">
        <f t="shared" si="19"/>
        <v>104.46110598700002</v>
      </c>
      <c r="N55" s="123">
        <f t="shared" si="9"/>
        <v>-6.1105987000019013E-2</v>
      </c>
      <c r="P55" s="27">
        <f t="shared" si="10"/>
        <v>-3.6634519571920237</v>
      </c>
    </row>
    <row r="56" spans="1:16" x14ac:dyDescent="0.3">
      <c r="A56" s="31">
        <v>104.6</v>
      </c>
      <c r="B56" s="130">
        <f t="shared" si="13"/>
        <v>98.010899721328002</v>
      </c>
      <c r="C56" s="62">
        <f t="shared" si="3"/>
        <v>6.5891002786719923</v>
      </c>
      <c r="D56" s="131">
        <v>110.75</v>
      </c>
      <c r="E56" s="87">
        <f t="shared" si="14"/>
        <v>-6.1500000000000057</v>
      </c>
      <c r="F56" s="132">
        <f t="shared" si="18"/>
        <v>110.51</v>
      </c>
      <c r="G56" s="133">
        <f t="shared" si="15"/>
        <v>-5.9100000000000108</v>
      </c>
      <c r="H56" s="134"/>
      <c r="I56" s="135">
        <v>94.553299999999993</v>
      </c>
      <c r="J56" s="62">
        <f t="shared" si="5"/>
        <v>10.046700000000001</v>
      </c>
      <c r="K56" s="136">
        <f t="shared" si="6"/>
        <v>105.15425518699998</v>
      </c>
      <c r="L56" s="79">
        <f t="shared" si="7"/>
        <v>-0.55425518699998122</v>
      </c>
      <c r="M56" s="103">
        <f t="shared" si="19"/>
        <v>104.91425518699998</v>
      </c>
      <c r="N56" s="123">
        <f t="shared" si="9"/>
        <v>-0.31425518699998634</v>
      </c>
      <c r="P56" s="27">
        <f t="shared" si="10"/>
        <v>-3.457599721328009</v>
      </c>
    </row>
    <row r="57" spans="1:16" x14ac:dyDescent="0.3">
      <c r="A57" s="31">
        <v>104.8</v>
      </c>
      <c r="B57" s="130">
        <f t="shared" si="13"/>
        <v>98.16537422994459</v>
      </c>
      <c r="C57" s="62">
        <f t="shared" si="3"/>
        <v>6.6346257700554077</v>
      </c>
      <c r="D57" s="131">
        <v>111</v>
      </c>
      <c r="E57" s="87">
        <f t="shared" si="14"/>
        <v>-6.2000000000000028</v>
      </c>
      <c r="F57" s="132">
        <f t="shared" si="18"/>
        <v>110.76</v>
      </c>
      <c r="G57" s="133">
        <f t="shared" si="15"/>
        <v>-5.960000000000008</v>
      </c>
      <c r="H57" s="134"/>
      <c r="I57" s="135">
        <v>94.7333</v>
      </c>
      <c r="J57" s="62">
        <f t="shared" si="5"/>
        <v>10.066699999999997</v>
      </c>
      <c r="K57" s="136">
        <f t="shared" si="6"/>
        <v>105.445565387</v>
      </c>
      <c r="L57" s="79">
        <f t="shared" si="7"/>
        <v>-0.64556538700000488</v>
      </c>
      <c r="M57" s="103">
        <f t="shared" si="19"/>
        <v>105.20556538700001</v>
      </c>
      <c r="N57" s="123">
        <f t="shared" si="9"/>
        <v>-0.40556538700000999</v>
      </c>
      <c r="P57" s="27">
        <f t="shared" si="10"/>
        <v>-3.4320742299445897</v>
      </c>
    </row>
    <row r="58" spans="1:16" x14ac:dyDescent="0.3">
      <c r="A58" s="32">
        <v>105</v>
      </c>
      <c r="B58" s="130">
        <f t="shared" si="13"/>
        <v>98.474323247177765</v>
      </c>
      <c r="C58" s="62">
        <f t="shared" si="3"/>
        <v>6.5256767528222355</v>
      </c>
      <c r="D58" s="131">
        <v>111.5</v>
      </c>
      <c r="E58" s="87">
        <f t="shared" si="14"/>
        <v>-6.5</v>
      </c>
      <c r="F58" s="132">
        <f t="shared" si="18"/>
        <v>111.26</v>
      </c>
      <c r="G58" s="133">
        <f t="shared" si="15"/>
        <v>-6.2600000000000051</v>
      </c>
      <c r="H58" s="134"/>
      <c r="I58" s="135">
        <v>94.463300000000004</v>
      </c>
      <c r="J58" s="62">
        <f t="shared" si="5"/>
        <v>10.536699999999996</v>
      </c>
      <c r="K58" s="136">
        <f t="shared" si="6"/>
        <v>105.008600087</v>
      </c>
      <c r="L58" s="79">
        <f t="shared" si="7"/>
        <v>-8.600087000004919E-3</v>
      </c>
      <c r="M58" s="103">
        <f t="shared" si="19"/>
        <v>104.76860008700001</v>
      </c>
      <c r="N58" s="123">
        <f t="shared" si="9"/>
        <v>0.23139991299998997</v>
      </c>
      <c r="P58" s="27">
        <f t="shared" si="10"/>
        <v>-4.0110232471777607</v>
      </c>
    </row>
    <row r="59" spans="1:16" x14ac:dyDescent="0.3">
      <c r="A59" s="31">
        <v>105.2</v>
      </c>
      <c r="B59" s="130">
        <f t="shared" si="13"/>
        <v>98.81416716613424</v>
      </c>
      <c r="C59" s="62">
        <f t="shared" si="3"/>
        <v>6.3858328338657628</v>
      </c>
      <c r="D59" s="131">
        <v>112.05</v>
      </c>
      <c r="E59" s="87">
        <f t="shared" si="14"/>
        <v>-6.8499999999999943</v>
      </c>
      <c r="F59" s="132">
        <f t="shared" si="18"/>
        <v>111.81</v>
      </c>
      <c r="G59" s="133">
        <f t="shared" si="15"/>
        <v>-6.6099999999999994</v>
      </c>
      <c r="H59" s="134"/>
      <c r="I59" s="135">
        <v>94.906700000000001</v>
      </c>
      <c r="J59" s="62">
        <f t="shared" si="5"/>
        <v>10.293300000000002</v>
      </c>
      <c r="K59" s="136">
        <f t="shared" si="6"/>
        <v>105.726194213</v>
      </c>
      <c r="L59" s="79">
        <f t="shared" si="7"/>
        <v>-0.52619421299999658</v>
      </c>
      <c r="M59" s="103">
        <f t="shared" si="19"/>
        <v>105.486194213</v>
      </c>
      <c r="N59" s="123">
        <f t="shared" si="9"/>
        <v>-0.2861942130000017</v>
      </c>
      <c r="P59" s="27">
        <f t="shared" si="10"/>
        <v>-3.9074671661342393</v>
      </c>
    </row>
    <row r="60" spans="1:16" x14ac:dyDescent="0.3">
      <c r="A60" s="31">
        <v>105.4</v>
      </c>
      <c r="B60" s="130">
        <f t="shared" si="13"/>
        <v>98.752377362687611</v>
      </c>
      <c r="C60" s="62">
        <f t="shared" si="3"/>
        <v>6.647622637312395</v>
      </c>
      <c r="D60" s="131">
        <v>111.95</v>
      </c>
      <c r="E60" s="87">
        <f t="shared" si="14"/>
        <v>-6.5499999999999972</v>
      </c>
      <c r="F60" s="132">
        <f t="shared" si="18"/>
        <v>111.71000000000001</v>
      </c>
      <c r="G60" s="133">
        <f t="shared" si="15"/>
        <v>-6.3100000000000023</v>
      </c>
      <c r="H60" s="134"/>
      <c r="I60" s="135">
        <v>94.966700000000003</v>
      </c>
      <c r="J60" s="62">
        <f t="shared" si="5"/>
        <v>10.433300000000003</v>
      </c>
      <c r="K60" s="136">
        <f t="shared" si="6"/>
        <v>105.82329761300001</v>
      </c>
      <c r="L60" s="79">
        <f t="shared" si="7"/>
        <v>-0.42329761300000257</v>
      </c>
      <c r="M60" s="103">
        <f t="shared" si="19"/>
        <v>105.58329761300001</v>
      </c>
      <c r="N60" s="123">
        <f t="shared" si="9"/>
        <v>-0.18329761300000769</v>
      </c>
      <c r="P60" s="27">
        <f t="shared" si="10"/>
        <v>-3.7856773626876077</v>
      </c>
    </row>
    <row r="61" spans="1:16" x14ac:dyDescent="0.3">
      <c r="A61" s="31">
        <v>105.6</v>
      </c>
      <c r="B61" s="44">
        <f t="shared" si="13"/>
        <v>98.449607325799093</v>
      </c>
      <c r="C61" s="40">
        <f t="shared" si="3"/>
        <v>7.1503926742009014</v>
      </c>
      <c r="D61" s="67">
        <v>111.46</v>
      </c>
      <c r="E61" s="90">
        <f t="shared" si="14"/>
        <v>-5.8599999999999994</v>
      </c>
      <c r="F61" s="99">
        <f>D61-0.13</f>
        <v>111.33</v>
      </c>
      <c r="G61" s="119">
        <f t="shared" si="15"/>
        <v>-5.730000000000004</v>
      </c>
      <c r="H61" s="38"/>
      <c r="I61" s="50">
        <v>94.863299999999995</v>
      </c>
      <c r="J61" s="40">
        <f t="shared" si="5"/>
        <v>10.736699999999999</v>
      </c>
      <c r="K61" s="75">
        <f t="shared" si="6"/>
        <v>105.65595608699998</v>
      </c>
      <c r="L61" s="83">
        <f t="shared" si="7"/>
        <v>-5.5956086999984223E-2</v>
      </c>
      <c r="M61" s="107">
        <f>K61-0.13</f>
        <v>105.52595608699998</v>
      </c>
      <c r="N61" s="127">
        <f t="shared" si="9"/>
        <v>7.404391300001123E-2</v>
      </c>
      <c r="P61" s="27">
        <f t="shared" si="10"/>
        <v>-3.5863073257990976</v>
      </c>
    </row>
    <row r="62" spans="1:16" x14ac:dyDescent="0.3">
      <c r="A62" s="31">
        <v>105.8</v>
      </c>
      <c r="B62" s="44">
        <f t="shared" si="13"/>
        <v>98.690587559240967</v>
      </c>
      <c r="C62" s="40">
        <f t="shared" si="3"/>
        <v>7.10941244075903</v>
      </c>
      <c r="D62" s="67">
        <v>111.85</v>
      </c>
      <c r="E62" s="90">
        <f t="shared" si="14"/>
        <v>-6.0499999999999972</v>
      </c>
      <c r="F62" s="99">
        <f t="shared" ref="F62:F73" si="20">D62-0.13</f>
        <v>111.72</v>
      </c>
      <c r="G62" s="119">
        <f t="shared" si="15"/>
        <v>-5.9200000000000017</v>
      </c>
      <c r="H62" s="38"/>
      <c r="I62" s="50">
        <v>94.906700000000001</v>
      </c>
      <c r="J62" s="40">
        <f t="shared" si="5"/>
        <v>10.893299999999996</v>
      </c>
      <c r="K62" s="75">
        <f t="shared" si="6"/>
        <v>105.726194213</v>
      </c>
      <c r="L62" s="83">
        <f t="shared" si="7"/>
        <v>7.3805786999997736E-2</v>
      </c>
      <c r="M62" s="107">
        <f t="shared" ref="M62:M73" si="21">K62-0.13</f>
        <v>105.596194213</v>
      </c>
      <c r="N62" s="127">
        <f t="shared" si="9"/>
        <v>0.20380578699999319</v>
      </c>
      <c r="P62" s="27">
        <f t="shared" si="10"/>
        <v>-3.7838875592409664</v>
      </c>
    </row>
    <row r="63" spans="1:16" x14ac:dyDescent="0.3">
      <c r="A63" s="32">
        <v>106</v>
      </c>
      <c r="B63" s="44">
        <f t="shared" si="13"/>
        <v>98.857420028546898</v>
      </c>
      <c r="C63" s="40">
        <f t="shared" si="3"/>
        <v>7.1425799714531024</v>
      </c>
      <c r="D63" s="67">
        <v>112.12</v>
      </c>
      <c r="E63" s="90">
        <f t="shared" si="14"/>
        <v>-6.1200000000000045</v>
      </c>
      <c r="F63" s="99">
        <f t="shared" si="20"/>
        <v>111.99000000000001</v>
      </c>
      <c r="G63" s="119">
        <f t="shared" si="15"/>
        <v>-5.9900000000000091</v>
      </c>
      <c r="H63" s="38"/>
      <c r="I63" s="50">
        <v>95.216700000000003</v>
      </c>
      <c r="J63" s="40">
        <f t="shared" si="5"/>
        <v>10.783299999999997</v>
      </c>
      <c r="K63" s="75">
        <f t="shared" si="6"/>
        <v>106.227895113</v>
      </c>
      <c r="L63" s="83">
        <f t="shared" si="7"/>
        <v>-0.22789511300000242</v>
      </c>
      <c r="M63" s="107">
        <f t="shared" si="21"/>
        <v>106.09789511300001</v>
      </c>
      <c r="N63" s="127">
        <f t="shared" si="9"/>
        <v>-9.7895113000006972E-2</v>
      </c>
      <c r="P63" s="27">
        <f t="shared" si="10"/>
        <v>-3.6407200285468946</v>
      </c>
    </row>
    <row r="64" spans="1:16" x14ac:dyDescent="0.3">
      <c r="A64" s="31">
        <v>106.2</v>
      </c>
      <c r="B64" s="44">
        <f t="shared" si="13"/>
        <v>99.067505360265443</v>
      </c>
      <c r="C64" s="40">
        <f t="shared" si="3"/>
        <v>7.1324946397345599</v>
      </c>
      <c r="D64" s="67">
        <v>112.46</v>
      </c>
      <c r="E64" s="90">
        <f t="shared" si="14"/>
        <v>-6.2599999999999909</v>
      </c>
      <c r="F64" s="99">
        <f t="shared" si="20"/>
        <v>112.33</v>
      </c>
      <c r="G64" s="119">
        <f t="shared" si="15"/>
        <v>-6.1299999999999955</v>
      </c>
      <c r="H64" s="38"/>
      <c r="I64" s="50">
        <v>95.34</v>
      </c>
      <c r="J64" s="40">
        <f t="shared" si="5"/>
        <v>10.86</v>
      </c>
      <c r="K64" s="75">
        <f t="shared" si="6"/>
        <v>106.42744259999999</v>
      </c>
      <c r="L64" s="83">
        <f t="shared" si="7"/>
        <v>-0.22744259999998917</v>
      </c>
      <c r="M64" s="107">
        <f t="shared" si="21"/>
        <v>106.2974426</v>
      </c>
      <c r="N64" s="127">
        <f t="shared" si="9"/>
        <v>-9.7442599999993718E-2</v>
      </c>
      <c r="P64" s="27">
        <f t="shared" si="10"/>
        <v>-3.7275053602654395</v>
      </c>
    </row>
    <row r="65" spans="1:16" x14ac:dyDescent="0.3">
      <c r="A65" s="31">
        <v>106.4</v>
      </c>
      <c r="B65" s="44">
        <f t="shared" si="13"/>
        <v>99.178727006469401</v>
      </c>
      <c r="C65" s="40">
        <f t="shared" si="3"/>
        <v>7.2212729935306044</v>
      </c>
      <c r="D65" s="67">
        <v>112.64</v>
      </c>
      <c r="E65" s="90">
        <f t="shared" si="14"/>
        <v>-6.2399999999999949</v>
      </c>
      <c r="F65" s="99">
        <f t="shared" si="20"/>
        <v>112.51</v>
      </c>
      <c r="G65" s="119">
        <f t="shared" si="15"/>
        <v>-6.1099999999999994</v>
      </c>
      <c r="H65" s="38"/>
      <c r="I65" s="50">
        <v>95.463300000000004</v>
      </c>
      <c r="J65" s="40">
        <f t="shared" si="5"/>
        <v>10.936700000000002</v>
      </c>
      <c r="K65" s="75">
        <f t="shared" si="6"/>
        <v>106.62699008700001</v>
      </c>
      <c r="L65" s="83">
        <f t="shared" si="7"/>
        <v>-0.22699008700000434</v>
      </c>
      <c r="M65" s="107">
        <f t="shared" si="21"/>
        <v>106.49699008700001</v>
      </c>
      <c r="N65" s="127">
        <f t="shared" si="9"/>
        <v>-9.6990087000008884E-2</v>
      </c>
      <c r="P65" s="27">
        <f t="shared" si="10"/>
        <v>-3.7154270064693975</v>
      </c>
    </row>
    <row r="66" spans="1:16" x14ac:dyDescent="0.3">
      <c r="A66" s="31">
        <v>106.6</v>
      </c>
      <c r="B66" s="44">
        <f t="shared" si="13"/>
        <v>99.462960102323905</v>
      </c>
      <c r="C66" s="40">
        <f t="shared" si="3"/>
        <v>7.1370398976760896</v>
      </c>
      <c r="D66" s="67">
        <v>113.1</v>
      </c>
      <c r="E66" s="90">
        <f t="shared" si="14"/>
        <v>-6.5</v>
      </c>
      <c r="F66" s="99">
        <f t="shared" si="20"/>
        <v>112.97</v>
      </c>
      <c r="G66" s="119">
        <f t="shared" si="15"/>
        <v>-6.3700000000000045</v>
      </c>
      <c r="H66" s="38"/>
      <c r="I66" s="50">
        <v>95.473299999999995</v>
      </c>
      <c r="J66" s="40">
        <f t="shared" si="5"/>
        <v>11.1267</v>
      </c>
      <c r="K66" s="75">
        <f t="shared" si="6"/>
        <v>106.643173987</v>
      </c>
      <c r="L66" s="83">
        <f t="shared" si="7"/>
        <v>-4.3173987000002967E-2</v>
      </c>
      <c r="M66" s="107">
        <f t="shared" si="21"/>
        <v>106.513173987</v>
      </c>
      <c r="N66" s="127">
        <f t="shared" si="9"/>
        <v>8.6826012999992486E-2</v>
      </c>
      <c r="P66" s="27">
        <f t="shared" si="10"/>
        <v>-3.98966010232391</v>
      </c>
    </row>
    <row r="67" spans="1:16" x14ac:dyDescent="0.3">
      <c r="A67" s="31">
        <v>106.8</v>
      </c>
      <c r="B67" s="44">
        <f t="shared" ref="B67:B73" si="22">(D67+47.86986)/1.61839</f>
        <v>99.710119316110465</v>
      </c>
      <c r="C67" s="40">
        <f t="shared" si="3"/>
        <v>7.0898806838895325</v>
      </c>
      <c r="D67" s="67">
        <v>113.5</v>
      </c>
      <c r="E67" s="90">
        <f t="shared" ref="E67:E73" si="23">A67-D67</f>
        <v>-6.7000000000000028</v>
      </c>
      <c r="F67" s="99">
        <f t="shared" si="20"/>
        <v>113.37</v>
      </c>
      <c r="G67" s="119">
        <f t="shared" ref="G67:G73" si="24">A67-F67</f>
        <v>-6.5700000000000074</v>
      </c>
      <c r="H67" s="38"/>
      <c r="I67" s="50">
        <v>95.49</v>
      </c>
      <c r="J67" s="40">
        <f t="shared" si="5"/>
        <v>11.310000000000002</v>
      </c>
      <c r="K67" s="75">
        <f t="shared" si="6"/>
        <v>106.6702011</v>
      </c>
      <c r="L67" s="83">
        <f t="shared" si="7"/>
        <v>0.12979889999999727</v>
      </c>
      <c r="M67" s="107">
        <f t="shared" si="21"/>
        <v>106.5402011</v>
      </c>
      <c r="N67" s="127">
        <f t="shared" si="9"/>
        <v>0.25979889999999273</v>
      </c>
      <c r="P67" s="27">
        <f t="shared" si="10"/>
        <v>-4.2201193161104698</v>
      </c>
    </row>
    <row r="68" spans="1:16" x14ac:dyDescent="0.3">
      <c r="A68" s="32">
        <v>107</v>
      </c>
      <c r="B68" s="44">
        <f t="shared" si="22"/>
        <v>99.561823787838534</v>
      </c>
      <c r="C68" s="40">
        <f t="shared" ref="C68:C73" si="25">A68-B68</f>
        <v>7.4381762121614656</v>
      </c>
      <c r="D68" s="67">
        <v>113.26</v>
      </c>
      <c r="E68" s="90">
        <f t="shared" si="23"/>
        <v>-6.2600000000000051</v>
      </c>
      <c r="F68" s="99">
        <f t="shared" si="20"/>
        <v>113.13000000000001</v>
      </c>
      <c r="G68" s="119">
        <f t="shared" si="24"/>
        <v>-6.1300000000000097</v>
      </c>
      <c r="H68" s="38"/>
      <c r="I68" s="50">
        <v>95.4</v>
      </c>
      <c r="J68" s="40">
        <f t="shared" ref="J68:J73" si="26">A68-I68</f>
        <v>11.599999999999994</v>
      </c>
      <c r="K68" s="75">
        <f t="shared" ref="K68:K73" si="27">1.61839*I68 - 47.86986</f>
        <v>106.524546</v>
      </c>
      <c r="L68" s="83">
        <f t="shared" ref="L68:L73" si="28">A68-K68</f>
        <v>0.47545399999999916</v>
      </c>
      <c r="M68" s="107">
        <f t="shared" si="21"/>
        <v>106.39454600000001</v>
      </c>
      <c r="N68" s="127">
        <f t="shared" ref="N68:N73" si="29">A68-M68</f>
        <v>0.60545399999999461</v>
      </c>
      <c r="P68" s="27">
        <f t="shared" ref="P68:P73" si="30">I68-B68</f>
        <v>-4.1618237878385287</v>
      </c>
    </row>
    <row r="69" spans="1:16" x14ac:dyDescent="0.3">
      <c r="A69" s="31">
        <v>107.2</v>
      </c>
      <c r="B69" s="44">
        <f t="shared" si="22"/>
        <v>100.0746791564456</v>
      </c>
      <c r="C69" s="40">
        <f t="shared" si="25"/>
        <v>7.1253208435544053</v>
      </c>
      <c r="D69" s="67">
        <v>114.09</v>
      </c>
      <c r="E69" s="90">
        <f t="shared" si="23"/>
        <v>-6.8900000000000006</v>
      </c>
      <c r="F69" s="99">
        <f t="shared" si="20"/>
        <v>113.96000000000001</v>
      </c>
      <c r="G69" s="119">
        <f t="shared" si="24"/>
        <v>-6.7600000000000051</v>
      </c>
      <c r="H69" s="38"/>
      <c r="I69" s="50">
        <v>96.326700000000002</v>
      </c>
      <c r="J69" s="40">
        <f t="shared" si="26"/>
        <v>10.8733</v>
      </c>
      <c r="K69" s="75">
        <f t="shared" si="27"/>
        <v>108.02430801300001</v>
      </c>
      <c r="L69" s="83">
        <f t="shared" si="28"/>
        <v>-0.82430801300000667</v>
      </c>
      <c r="M69" s="107">
        <f t="shared" si="21"/>
        <v>107.89430801300001</v>
      </c>
      <c r="N69" s="127">
        <f t="shared" si="29"/>
        <v>-0.69430801300001121</v>
      </c>
      <c r="P69" s="27">
        <f t="shared" si="30"/>
        <v>-3.7479791564455951</v>
      </c>
    </row>
    <row r="70" spans="1:16" x14ac:dyDescent="0.3">
      <c r="A70" s="31">
        <v>107.4</v>
      </c>
      <c r="B70" s="44">
        <f t="shared" si="22"/>
        <v>99.932562608518339</v>
      </c>
      <c r="C70" s="40">
        <f t="shared" si="25"/>
        <v>7.467437391481667</v>
      </c>
      <c r="D70" s="67">
        <v>113.86</v>
      </c>
      <c r="E70" s="90">
        <f t="shared" si="23"/>
        <v>-6.4599999999999937</v>
      </c>
      <c r="F70" s="99">
        <f t="shared" si="20"/>
        <v>113.73</v>
      </c>
      <c r="G70" s="119">
        <f t="shared" si="24"/>
        <v>-6.3299999999999983</v>
      </c>
      <c r="H70" s="38"/>
      <c r="I70" s="50">
        <v>95.893299999999996</v>
      </c>
      <c r="J70" s="40">
        <f t="shared" si="26"/>
        <v>11.506700000000009</v>
      </c>
      <c r="K70" s="75">
        <f t="shared" si="27"/>
        <v>107.322897787</v>
      </c>
      <c r="L70" s="83">
        <f t="shared" si="28"/>
        <v>7.7102213000003417E-2</v>
      </c>
      <c r="M70" s="107">
        <f t="shared" si="21"/>
        <v>107.19289778700001</v>
      </c>
      <c r="N70" s="127">
        <f t="shared" si="29"/>
        <v>0.20710221299999887</v>
      </c>
      <c r="P70" s="27">
        <f t="shared" si="30"/>
        <v>-4.0392626085183423</v>
      </c>
    </row>
    <row r="71" spans="1:16" x14ac:dyDescent="0.3">
      <c r="A71" s="31">
        <v>107.6</v>
      </c>
      <c r="B71" s="44">
        <f t="shared" si="22"/>
        <v>100.09939507782427</v>
      </c>
      <c r="C71" s="40">
        <f t="shared" si="25"/>
        <v>7.5006049221757252</v>
      </c>
      <c r="D71" s="67">
        <v>114.13</v>
      </c>
      <c r="E71" s="90">
        <f t="shared" si="23"/>
        <v>-6.5300000000000011</v>
      </c>
      <c r="F71" s="99">
        <f t="shared" si="20"/>
        <v>114</v>
      </c>
      <c r="G71" s="119">
        <f t="shared" si="24"/>
        <v>-6.4000000000000057</v>
      </c>
      <c r="H71" s="38"/>
      <c r="I71" s="50">
        <v>96.156700000000001</v>
      </c>
      <c r="J71" s="40">
        <f t="shared" si="26"/>
        <v>11.443299999999994</v>
      </c>
      <c r="K71" s="75">
        <f t="shared" si="27"/>
        <v>107.749181713</v>
      </c>
      <c r="L71" s="83">
        <f t="shared" si="28"/>
        <v>-0.14918171300000438</v>
      </c>
      <c r="M71" s="107">
        <f t="shared" si="21"/>
        <v>107.619181713</v>
      </c>
      <c r="N71" s="127">
        <f t="shared" si="29"/>
        <v>-1.9181713000008926E-2</v>
      </c>
      <c r="P71" s="27">
        <f t="shared" si="30"/>
        <v>-3.9426950778242684</v>
      </c>
    </row>
    <row r="72" spans="1:16" x14ac:dyDescent="0.3">
      <c r="A72" s="31">
        <v>107.8</v>
      </c>
      <c r="B72" s="44">
        <f t="shared" si="22"/>
        <v>100.30330142919816</v>
      </c>
      <c r="C72" s="40">
        <f t="shared" si="25"/>
        <v>7.4966985708018399</v>
      </c>
      <c r="D72" s="67">
        <v>114.46</v>
      </c>
      <c r="E72" s="90">
        <f t="shared" si="23"/>
        <v>-6.6599999999999966</v>
      </c>
      <c r="F72" s="99">
        <f t="shared" si="20"/>
        <v>114.33</v>
      </c>
      <c r="G72" s="119">
        <f t="shared" si="24"/>
        <v>-6.5300000000000011</v>
      </c>
      <c r="H72" s="38"/>
      <c r="I72" s="50">
        <v>96.453299999999999</v>
      </c>
      <c r="J72" s="40">
        <f t="shared" si="26"/>
        <v>11.346699999999998</v>
      </c>
      <c r="K72" s="75">
        <f t="shared" si="27"/>
        <v>108.229196187</v>
      </c>
      <c r="L72" s="83">
        <f t="shared" si="28"/>
        <v>-0.42919618700000228</v>
      </c>
      <c r="M72" s="107">
        <f t="shared" si="21"/>
        <v>108.099196187</v>
      </c>
      <c r="N72" s="127">
        <f t="shared" si="29"/>
        <v>-0.29919618700000683</v>
      </c>
      <c r="P72" s="27">
        <f t="shared" si="30"/>
        <v>-3.8500014291981586</v>
      </c>
    </row>
    <row r="73" spans="1:16" ht="15" thickBot="1" x14ac:dyDescent="0.35">
      <c r="A73" s="33">
        <v>108</v>
      </c>
      <c r="B73" s="45">
        <f t="shared" si="22"/>
        <v>101.26104338262101</v>
      </c>
      <c r="C73" s="41">
        <f t="shared" si="25"/>
        <v>6.7389566173789888</v>
      </c>
      <c r="D73" s="68">
        <v>116.01</v>
      </c>
      <c r="E73" s="91">
        <f t="shared" si="23"/>
        <v>-8.0100000000000051</v>
      </c>
      <c r="F73" s="100">
        <f t="shared" si="20"/>
        <v>115.88000000000001</v>
      </c>
      <c r="G73" s="120">
        <f t="shared" si="24"/>
        <v>-7.8800000000000097</v>
      </c>
      <c r="H73" s="38"/>
      <c r="I73" s="51">
        <v>96.503299999999996</v>
      </c>
      <c r="J73" s="41">
        <f t="shared" si="26"/>
        <v>11.496700000000004</v>
      </c>
      <c r="K73" s="76">
        <f t="shared" si="27"/>
        <v>108.31011568699999</v>
      </c>
      <c r="L73" s="84">
        <f t="shared" si="28"/>
        <v>-0.31011568699999259</v>
      </c>
      <c r="M73" s="108">
        <f t="shared" si="21"/>
        <v>108.180115687</v>
      </c>
      <c r="N73" s="128">
        <f t="shared" si="29"/>
        <v>-0.18011568699999714</v>
      </c>
      <c r="P73" s="27">
        <f t="shared" si="30"/>
        <v>-4.7577433826210154</v>
      </c>
    </row>
    <row r="74" spans="1:16" x14ac:dyDescent="0.3">
      <c r="A74" s="11"/>
      <c r="D74" s="69"/>
      <c r="E74" s="92"/>
    </row>
    <row r="75" spans="1:16" x14ac:dyDescent="0.3">
      <c r="I75" s="26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workbookViewId="0">
      <selection activeCell="B74" sqref="B74"/>
    </sheetView>
  </sheetViews>
  <sheetFormatPr defaultColWidth="33.109375" defaultRowHeight="14.4" x14ac:dyDescent="0.3"/>
  <cols>
    <col min="1" max="1" width="26.88671875" style="1" bestFit="1" customWidth="1"/>
    <col min="2" max="2" width="30.44140625" style="3" bestFit="1" customWidth="1"/>
    <col min="3" max="3" width="4.88671875" customWidth="1"/>
    <col min="4" max="4" width="21.33203125" style="2" bestFit="1" customWidth="1"/>
    <col min="5" max="5" width="4.6640625" customWidth="1"/>
    <col min="6" max="6" width="23.88671875" style="25" bestFit="1" customWidth="1"/>
  </cols>
  <sheetData>
    <row r="1" spans="1:6" s="4" customFormat="1" ht="37.950000000000003" customHeight="1" x14ac:dyDescent="0.3">
      <c r="A1" s="14" t="s">
        <v>4</v>
      </c>
      <c r="B1" s="16" t="s">
        <v>2</v>
      </c>
      <c r="C1" s="15"/>
      <c r="D1" s="16" t="s">
        <v>3</v>
      </c>
      <c r="E1" s="17"/>
      <c r="F1" s="21" t="s">
        <v>5</v>
      </c>
    </row>
    <row r="2" spans="1:6" x14ac:dyDescent="0.3">
      <c r="A2" s="18" t="s">
        <v>1</v>
      </c>
      <c r="B2" s="18" t="s">
        <v>1</v>
      </c>
      <c r="C2" s="19"/>
      <c r="D2" s="18" t="s">
        <v>1</v>
      </c>
      <c r="E2" s="20"/>
      <c r="F2" s="18" t="s">
        <v>0</v>
      </c>
    </row>
    <row r="3" spans="1:6" x14ac:dyDescent="0.3">
      <c r="A3" s="8">
        <v>94</v>
      </c>
      <c r="B3" s="9">
        <v>92.16</v>
      </c>
      <c r="C3" s="6"/>
      <c r="D3" s="10">
        <f t="shared" ref="D3:D66" si="0">A3-B3</f>
        <v>1.8400000000000034</v>
      </c>
      <c r="E3" s="7"/>
      <c r="F3" s="23"/>
    </row>
    <row r="4" spans="1:6" x14ac:dyDescent="0.3">
      <c r="A4" s="5">
        <v>94.2</v>
      </c>
      <c r="B4" s="9">
        <v>93.18</v>
      </c>
      <c r="C4" s="7"/>
      <c r="D4" s="10">
        <f t="shared" si="0"/>
        <v>1.019999999999996</v>
      </c>
      <c r="E4" s="7"/>
      <c r="F4" s="23"/>
    </row>
    <row r="5" spans="1:6" x14ac:dyDescent="0.3">
      <c r="A5" s="5">
        <v>94.4</v>
      </c>
      <c r="B5" s="9">
        <v>93.45</v>
      </c>
      <c r="C5" s="7"/>
      <c r="D5" s="10">
        <f t="shared" si="0"/>
        <v>0.95000000000000284</v>
      </c>
      <c r="E5" s="7"/>
      <c r="F5" s="23"/>
    </row>
    <row r="6" spans="1:6" x14ac:dyDescent="0.3">
      <c r="A6" s="5">
        <v>94.6</v>
      </c>
      <c r="B6" s="9">
        <v>92.9</v>
      </c>
      <c r="C6" s="7"/>
      <c r="D6" s="10">
        <f t="shared" si="0"/>
        <v>1.6999999999999886</v>
      </c>
      <c r="E6" s="7"/>
      <c r="F6" s="23"/>
    </row>
    <row r="7" spans="1:6" x14ac:dyDescent="0.3">
      <c r="A7" s="5">
        <v>94.8</v>
      </c>
      <c r="B7" s="9">
        <v>93.14</v>
      </c>
      <c r="C7" s="7"/>
      <c r="D7" s="10">
        <f t="shared" si="0"/>
        <v>1.6599999999999966</v>
      </c>
      <c r="E7" s="7"/>
      <c r="F7" s="23"/>
    </row>
    <row r="8" spans="1:6" x14ac:dyDescent="0.3">
      <c r="A8" s="8">
        <v>95</v>
      </c>
      <c r="B8" s="9">
        <v>93.56</v>
      </c>
      <c r="C8" s="7"/>
      <c r="D8" s="10">
        <f t="shared" si="0"/>
        <v>1.4399999999999977</v>
      </c>
      <c r="E8" s="7"/>
      <c r="F8" s="23"/>
    </row>
    <row r="9" spans="1:6" x14ac:dyDescent="0.3">
      <c r="A9" s="5">
        <v>95.2</v>
      </c>
      <c r="B9" s="9">
        <v>93.26</v>
      </c>
      <c r="C9" s="7"/>
      <c r="D9" s="10">
        <f t="shared" si="0"/>
        <v>1.9399999999999977</v>
      </c>
      <c r="E9" s="7"/>
      <c r="F9" s="23"/>
    </row>
    <row r="10" spans="1:6" x14ac:dyDescent="0.3">
      <c r="A10" s="5">
        <v>95.4</v>
      </c>
      <c r="B10" s="9">
        <v>94.2</v>
      </c>
      <c r="C10" s="7"/>
      <c r="D10" s="10">
        <f t="shared" si="0"/>
        <v>1.2000000000000028</v>
      </c>
      <c r="E10" s="7"/>
      <c r="F10" s="23"/>
    </row>
    <row r="11" spans="1:6" x14ac:dyDescent="0.3">
      <c r="A11" s="5">
        <v>95.6</v>
      </c>
      <c r="B11" s="9">
        <v>94.52</v>
      </c>
      <c r="C11" s="7"/>
      <c r="D11" s="10">
        <f t="shared" si="0"/>
        <v>1.0799999999999983</v>
      </c>
      <c r="E11" s="7"/>
      <c r="F11" s="23"/>
    </row>
    <row r="12" spans="1:6" x14ac:dyDescent="0.3">
      <c r="A12" s="5">
        <v>95.8</v>
      </c>
      <c r="B12" s="9">
        <v>94.6</v>
      </c>
      <c r="C12" s="7"/>
      <c r="D12" s="10">
        <f t="shared" si="0"/>
        <v>1.2000000000000028</v>
      </c>
      <c r="E12" s="7"/>
      <c r="F12" s="23"/>
    </row>
    <row r="13" spans="1:6" x14ac:dyDescent="0.3">
      <c r="A13" s="8">
        <v>96</v>
      </c>
      <c r="B13" s="9">
        <v>94.83</v>
      </c>
      <c r="C13" s="7"/>
      <c r="D13" s="10">
        <f t="shared" si="0"/>
        <v>1.1700000000000017</v>
      </c>
      <c r="E13" s="7"/>
      <c r="F13" s="23"/>
    </row>
    <row r="14" spans="1:6" x14ac:dyDescent="0.3">
      <c r="A14" s="5">
        <v>96.2</v>
      </c>
      <c r="B14" s="9">
        <v>95.05</v>
      </c>
      <c r="C14" s="7"/>
      <c r="D14" s="10">
        <f t="shared" si="0"/>
        <v>1.1500000000000057</v>
      </c>
      <c r="E14" s="7"/>
      <c r="F14" s="23"/>
    </row>
    <row r="15" spans="1:6" x14ac:dyDescent="0.3">
      <c r="A15" s="5">
        <v>96.4</v>
      </c>
      <c r="B15" s="9">
        <v>95.56</v>
      </c>
      <c r="C15" s="7"/>
      <c r="D15" s="10">
        <f t="shared" si="0"/>
        <v>0.84000000000000341</v>
      </c>
      <c r="E15" s="7"/>
      <c r="F15" s="23"/>
    </row>
    <row r="16" spans="1:6" x14ac:dyDescent="0.3">
      <c r="A16" s="5">
        <v>96.6</v>
      </c>
      <c r="B16" s="9">
        <v>95.46</v>
      </c>
      <c r="C16" s="7"/>
      <c r="D16" s="10">
        <f t="shared" si="0"/>
        <v>1.1400000000000006</v>
      </c>
      <c r="E16" s="7"/>
      <c r="F16" s="23"/>
    </row>
    <row r="17" spans="1:6" x14ac:dyDescent="0.3">
      <c r="A17" s="5">
        <v>96.8</v>
      </c>
      <c r="B17" s="9">
        <v>95.64</v>
      </c>
      <c r="C17" s="7"/>
      <c r="D17" s="10">
        <f t="shared" si="0"/>
        <v>1.1599999999999966</v>
      </c>
      <c r="E17" s="7"/>
      <c r="F17" s="23"/>
    </row>
    <row r="18" spans="1:6" x14ac:dyDescent="0.3">
      <c r="A18" s="8">
        <v>97</v>
      </c>
      <c r="B18" s="9">
        <v>95.88</v>
      </c>
      <c r="C18" s="7"/>
      <c r="D18" s="10">
        <f t="shared" si="0"/>
        <v>1.1200000000000045</v>
      </c>
      <c r="E18" s="7"/>
      <c r="F18" s="23"/>
    </row>
    <row r="19" spans="1:6" x14ac:dyDescent="0.3">
      <c r="A19" s="5">
        <v>97.2</v>
      </c>
      <c r="B19" s="9">
        <v>96.19</v>
      </c>
      <c r="C19" s="7"/>
      <c r="D19" s="10">
        <f t="shared" si="0"/>
        <v>1.0100000000000051</v>
      </c>
      <c r="E19" s="7"/>
      <c r="F19" s="23"/>
    </row>
    <row r="20" spans="1:6" x14ac:dyDescent="0.3">
      <c r="A20" s="5">
        <v>97.4</v>
      </c>
      <c r="B20" s="9">
        <v>97.11</v>
      </c>
      <c r="C20" s="7"/>
      <c r="D20" s="10">
        <f t="shared" si="0"/>
        <v>0.29000000000000625</v>
      </c>
      <c r="E20" s="7"/>
      <c r="F20" s="23"/>
    </row>
    <row r="21" spans="1:6" x14ac:dyDescent="0.3">
      <c r="A21" s="5">
        <v>97.6</v>
      </c>
      <c r="B21" s="9">
        <v>98.25</v>
      </c>
      <c r="C21" s="7"/>
      <c r="D21" s="10">
        <f t="shared" si="0"/>
        <v>-0.65000000000000568</v>
      </c>
      <c r="E21" s="7"/>
      <c r="F21" s="23"/>
    </row>
    <row r="22" spans="1:6" x14ac:dyDescent="0.3">
      <c r="A22" s="5">
        <v>97.8</v>
      </c>
      <c r="B22" s="9">
        <v>98.38</v>
      </c>
      <c r="C22" s="7"/>
      <c r="D22" s="10">
        <f t="shared" si="0"/>
        <v>-0.57999999999999829</v>
      </c>
      <c r="E22" s="7"/>
      <c r="F22" s="23"/>
    </row>
    <row r="23" spans="1:6" x14ac:dyDescent="0.3">
      <c r="A23" s="8">
        <v>98</v>
      </c>
      <c r="B23" s="9">
        <v>99.01</v>
      </c>
      <c r="C23" s="7"/>
      <c r="D23" s="10">
        <f t="shared" si="0"/>
        <v>-1.0100000000000051</v>
      </c>
      <c r="E23" s="7"/>
      <c r="F23" s="23"/>
    </row>
    <row r="24" spans="1:6" x14ac:dyDescent="0.3">
      <c r="A24" s="5">
        <v>98.2</v>
      </c>
      <c r="B24" s="9">
        <v>99.19</v>
      </c>
      <c r="C24" s="7"/>
      <c r="D24" s="10">
        <f t="shared" si="0"/>
        <v>-0.98999999999999488</v>
      </c>
      <c r="E24" s="7"/>
      <c r="F24" s="23"/>
    </row>
    <row r="25" spans="1:6" x14ac:dyDescent="0.3">
      <c r="A25" s="5">
        <v>98.4</v>
      </c>
      <c r="B25" s="9">
        <v>99.64</v>
      </c>
      <c r="C25" s="7"/>
      <c r="D25" s="10">
        <f t="shared" si="0"/>
        <v>-1.2399999999999949</v>
      </c>
      <c r="E25" s="7"/>
      <c r="F25" s="23"/>
    </row>
    <row r="26" spans="1:6" x14ac:dyDescent="0.3">
      <c r="A26" s="5">
        <v>98.6</v>
      </c>
      <c r="B26" s="9">
        <v>100.03</v>
      </c>
      <c r="C26" s="7"/>
      <c r="D26" s="10">
        <f t="shared" si="0"/>
        <v>-1.4300000000000068</v>
      </c>
      <c r="E26" s="7"/>
      <c r="F26" s="23"/>
    </row>
    <row r="27" spans="1:6" x14ac:dyDescent="0.3">
      <c r="A27" s="5">
        <v>98.8</v>
      </c>
      <c r="B27" s="9">
        <v>100.72</v>
      </c>
      <c r="C27" s="7"/>
      <c r="D27" s="10">
        <f t="shared" si="0"/>
        <v>-1.9200000000000017</v>
      </c>
      <c r="E27" s="7"/>
      <c r="F27" s="23"/>
    </row>
    <row r="28" spans="1:6" x14ac:dyDescent="0.3">
      <c r="A28" s="8">
        <v>99</v>
      </c>
      <c r="B28" s="9">
        <v>100.64</v>
      </c>
      <c r="C28" s="7"/>
      <c r="D28" s="10">
        <f t="shared" si="0"/>
        <v>-1.6400000000000006</v>
      </c>
      <c r="E28" s="7"/>
      <c r="F28" s="23"/>
    </row>
    <row r="29" spans="1:6" x14ac:dyDescent="0.3">
      <c r="A29" s="5">
        <v>99.2</v>
      </c>
      <c r="B29" s="9">
        <v>100.93</v>
      </c>
      <c r="C29" s="7"/>
      <c r="D29" s="10">
        <f t="shared" si="0"/>
        <v>-1.730000000000004</v>
      </c>
      <c r="E29" s="7"/>
      <c r="F29" s="23"/>
    </row>
    <row r="30" spans="1:6" x14ac:dyDescent="0.3">
      <c r="A30" s="5">
        <v>99.4</v>
      </c>
      <c r="B30" s="9">
        <v>101.1</v>
      </c>
      <c r="C30" s="7"/>
      <c r="D30" s="10">
        <f t="shared" si="0"/>
        <v>-1.6999999999999886</v>
      </c>
      <c r="E30" s="7"/>
      <c r="F30" s="23"/>
    </row>
    <row r="31" spans="1:6" x14ac:dyDescent="0.3">
      <c r="A31" s="5">
        <v>99.6</v>
      </c>
      <c r="B31" s="9">
        <v>101.54</v>
      </c>
      <c r="C31" s="7"/>
      <c r="D31" s="10">
        <f t="shared" si="0"/>
        <v>-1.9400000000000119</v>
      </c>
      <c r="E31" s="7"/>
      <c r="F31" s="23"/>
    </row>
    <row r="32" spans="1:6" x14ac:dyDescent="0.3">
      <c r="A32" s="5">
        <v>99.8</v>
      </c>
      <c r="B32" s="9">
        <v>101.61</v>
      </c>
      <c r="C32" s="7"/>
      <c r="D32" s="10">
        <f t="shared" si="0"/>
        <v>-1.8100000000000023</v>
      </c>
      <c r="E32" s="7"/>
      <c r="F32" s="23"/>
    </row>
    <row r="33" spans="1:6" x14ac:dyDescent="0.3">
      <c r="A33" s="8">
        <v>100</v>
      </c>
      <c r="B33" s="9">
        <v>101.59</v>
      </c>
      <c r="C33" s="7"/>
      <c r="D33" s="10">
        <f t="shared" si="0"/>
        <v>-1.5900000000000034</v>
      </c>
      <c r="E33" s="7"/>
      <c r="F33" s="23"/>
    </row>
    <row r="34" spans="1:6" x14ac:dyDescent="0.3">
      <c r="A34" s="5">
        <v>100.2</v>
      </c>
      <c r="B34" s="9">
        <v>101.83</v>
      </c>
      <c r="C34" s="7"/>
      <c r="D34" s="10">
        <f t="shared" si="0"/>
        <v>-1.6299999999999955</v>
      </c>
      <c r="E34" s="7"/>
      <c r="F34" s="23"/>
    </row>
    <row r="35" spans="1:6" x14ac:dyDescent="0.3">
      <c r="A35" s="5">
        <v>100.4</v>
      </c>
      <c r="B35" s="9">
        <v>102.48</v>
      </c>
      <c r="C35" s="7"/>
      <c r="D35" s="10">
        <f t="shared" si="0"/>
        <v>-2.0799999999999983</v>
      </c>
      <c r="E35" s="7"/>
      <c r="F35" s="23"/>
    </row>
    <row r="36" spans="1:6" x14ac:dyDescent="0.3">
      <c r="A36" s="5">
        <v>100.6</v>
      </c>
      <c r="B36" s="9">
        <v>103.9</v>
      </c>
      <c r="C36" s="7"/>
      <c r="D36" s="10">
        <f t="shared" si="0"/>
        <v>-3.3000000000000114</v>
      </c>
      <c r="E36" s="7"/>
      <c r="F36" s="23"/>
    </row>
    <row r="37" spans="1:6" x14ac:dyDescent="0.3">
      <c r="A37" s="5">
        <v>100.8</v>
      </c>
      <c r="B37" s="9">
        <v>103.46</v>
      </c>
      <c r="C37" s="7"/>
      <c r="D37" s="10">
        <f t="shared" si="0"/>
        <v>-2.6599999999999966</v>
      </c>
      <c r="E37" s="7"/>
      <c r="F37" s="23"/>
    </row>
    <row r="38" spans="1:6" x14ac:dyDescent="0.3">
      <c r="A38" s="8">
        <v>101</v>
      </c>
      <c r="B38" s="9">
        <v>103.94</v>
      </c>
      <c r="C38" s="7"/>
      <c r="D38" s="10">
        <f t="shared" si="0"/>
        <v>-2.9399999999999977</v>
      </c>
      <c r="E38" s="7"/>
      <c r="F38" s="23"/>
    </row>
    <row r="39" spans="1:6" x14ac:dyDescent="0.3">
      <c r="A39" s="5">
        <v>101.2</v>
      </c>
      <c r="B39" s="9">
        <v>103.56</v>
      </c>
      <c r="C39" s="7"/>
      <c r="D39" s="10">
        <f t="shared" si="0"/>
        <v>-2.3599999999999994</v>
      </c>
      <c r="E39" s="7"/>
      <c r="F39" s="23"/>
    </row>
    <row r="40" spans="1:6" x14ac:dyDescent="0.3">
      <c r="A40" s="5">
        <v>101.4</v>
      </c>
      <c r="B40" s="9">
        <v>104.04</v>
      </c>
      <c r="C40" s="7"/>
      <c r="D40" s="10">
        <f t="shared" si="0"/>
        <v>-2.6400000000000006</v>
      </c>
      <c r="E40" s="7"/>
      <c r="F40" s="23"/>
    </row>
    <row r="41" spans="1:6" x14ac:dyDescent="0.3">
      <c r="A41" s="5">
        <v>101.6</v>
      </c>
      <c r="B41" s="9">
        <v>104.94</v>
      </c>
      <c r="C41" s="7"/>
      <c r="D41" s="10">
        <f t="shared" si="0"/>
        <v>-3.3400000000000034</v>
      </c>
      <c r="E41" s="7"/>
      <c r="F41" s="23"/>
    </row>
    <row r="42" spans="1:6" x14ac:dyDescent="0.3">
      <c r="A42" s="5">
        <v>101.8</v>
      </c>
      <c r="B42" s="9">
        <v>105.45</v>
      </c>
      <c r="C42" s="7"/>
      <c r="D42" s="10">
        <f t="shared" si="0"/>
        <v>-3.6500000000000057</v>
      </c>
      <c r="E42" s="7"/>
      <c r="F42" s="23"/>
    </row>
    <row r="43" spans="1:6" x14ac:dyDescent="0.3">
      <c r="A43" s="8">
        <v>102</v>
      </c>
      <c r="B43" s="9">
        <v>105.6</v>
      </c>
      <c r="C43" s="7"/>
      <c r="D43" s="10">
        <f t="shared" si="0"/>
        <v>-3.5999999999999943</v>
      </c>
      <c r="E43" s="7"/>
      <c r="F43" s="23"/>
    </row>
    <row r="44" spans="1:6" x14ac:dyDescent="0.3">
      <c r="A44" s="5">
        <v>102.2</v>
      </c>
      <c r="B44" s="9">
        <v>106.1</v>
      </c>
      <c r="C44" s="7"/>
      <c r="D44" s="10">
        <f t="shared" si="0"/>
        <v>-3.8999999999999915</v>
      </c>
      <c r="E44" s="7"/>
      <c r="F44" s="23"/>
    </row>
    <row r="45" spans="1:6" x14ac:dyDescent="0.3">
      <c r="A45" s="5">
        <v>102.4</v>
      </c>
      <c r="B45" s="9">
        <v>106.45</v>
      </c>
      <c r="C45" s="7"/>
      <c r="D45" s="10">
        <f t="shared" si="0"/>
        <v>-4.0499999999999972</v>
      </c>
      <c r="E45" s="7"/>
      <c r="F45" s="23"/>
    </row>
    <row r="46" spans="1:6" x14ac:dyDescent="0.3">
      <c r="A46" s="5">
        <v>102.6</v>
      </c>
      <c r="B46" s="9">
        <v>107.9</v>
      </c>
      <c r="C46" s="7"/>
      <c r="D46" s="10">
        <f t="shared" si="0"/>
        <v>-5.3000000000000114</v>
      </c>
      <c r="E46" s="7"/>
      <c r="F46" s="23"/>
    </row>
    <row r="47" spans="1:6" x14ac:dyDescent="0.3">
      <c r="A47" s="5">
        <v>102.8</v>
      </c>
      <c r="B47" s="9">
        <v>106.94</v>
      </c>
      <c r="C47" s="7"/>
      <c r="D47" s="10">
        <f t="shared" si="0"/>
        <v>-4.1400000000000006</v>
      </c>
      <c r="E47" s="7"/>
      <c r="F47" s="23"/>
    </row>
    <row r="48" spans="1:6" x14ac:dyDescent="0.3">
      <c r="A48" s="8">
        <v>103</v>
      </c>
      <c r="B48" s="9">
        <v>107.35</v>
      </c>
      <c r="C48" s="7"/>
      <c r="D48" s="10">
        <f t="shared" si="0"/>
        <v>-4.3499999999999943</v>
      </c>
      <c r="E48" s="7"/>
      <c r="F48" s="23"/>
    </row>
    <row r="49" spans="1:6" x14ac:dyDescent="0.3">
      <c r="A49" s="5">
        <v>103.2</v>
      </c>
      <c r="B49" s="9">
        <v>107.81</v>
      </c>
      <c r="C49" s="7"/>
      <c r="D49" s="10">
        <f t="shared" si="0"/>
        <v>-4.6099999999999994</v>
      </c>
      <c r="E49" s="7"/>
      <c r="F49" s="23"/>
    </row>
    <row r="50" spans="1:6" x14ac:dyDescent="0.3">
      <c r="A50" s="5">
        <v>103.4</v>
      </c>
      <c r="B50" s="9">
        <v>107.39</v>
      </c>
      <c r="C50" s="7"/>
      <c r="D50" s="10">
        <f t="shared" si="0"/>
        <v>-3.9899999999999949</v>
      </c>
      <c r="E50" s="7"/>
      <c r="F50" s="23"/>
    </row>
    <row r="51" spans="1:6" x14ac:dyDescent="0.3">
      <c r="A51" s="5">
        <v>103.6</v>
      </c>
      <c r="B51" s="9">
        <v>108.11</v>
      </c>
      <c r="C51" s="7"/>
      <c r="D51" s="10">
        <f t="shared" si="0"/>
        <v>-4.5100000000000051</v>
      </c>
      <c r="E51" s="7"/>
      <c r="F51" s="23"/>
    </row>
    <row r="52" spans="1:6" x14ac:dyDescent="0.3">
      <c r="A52" s="5">
        <v>103.8</v>
      </c>
      <c r="B52" s="9">
        <v>108.36</v>
      </c>
      <c r="C52" s="7"/>
      <c r="D52" s="10">
        <f t="shared" si="0"/>
        <v>-4.5600000000000023</v>
      </c>
      <c r="E52" s="7"/>
      <c r="F52" s="23"/>
    </row>
    <row r="53" spans="1:6" x14ac:dyDescent="0.3">
      <c r="A53" s="8">
        <v>104</v>
      </c>
      <c r="B53" s="9">
        <v>108.49</v>
      </c>
      <c r="C53" s="7"/>
      <c r="D53" s="10">
        <f t="shared" si="0"/>
        <v>-4.4899999999999949</v>
      </c>
      <c r="E53" s="7"/>
      <c r="F53" s="23"/>
    </row>
    <row r="54" spans="1:6" x14ac:dyDescent="0.3">
      <c r="A54" s="5">
        <v>104.2</v>
      </c>
      <c r="B54" s="9">
        <v>109.4</v>
      </c>
      <c r="C54" s="7"/>
      <c r="D54" s="10">
        <f t="shared" si="0"/>
        <v>-5.2000000000000028</v>
      </c>
      <c r="E54" s="7"/>
      <c r="F54" s="23"/>
    </row>
    <row r="55" spans="1:6" x14ac:dyDescent="0.3">
      <c r="A55" s="5">
        <v>104.4</v>
      </c>
      <c r="B55" s="9">
        <v>109.91</v>
      </c>
      <c r="C55" s="7"/>
      <c r="D55" s="10">
        <f t="shared" si="0"/>
        <v>-5.5099999999999909</v>
      </c>
      <c r="E55" s="7"/>
      <c r="F55" s="23"/>
    </row>
    <row r="56" spans="1:6" x14ac:dyDescent="0.3">
      <c r="A56" s="5">
        <v>104.6</v>
      </c>
      <c r="B56" s="9">
        <v>110.2</v>
      </c>
      <c r="C56" s="7"/>
      <c r="D56" s="10">
        <f t="shared" si="0"/>
        <v>-5.6000000000000085</v>
      </c>
      <c r="E56" s="7"/>
      <c r="F56" s="23"/>
    </row>
    <row r="57" spans="1:6" x14ac:dyDescent="0.3">
      <c r="A57" s="5">
        <v>104.8</v>
      </c>
      <c r="B57" s="9">
        <v>110.36</v>
      </c>
      <c r="C57" s="7"/>
      <c r="D57" s="10">
        <f t="shared" si="0"/>
        <v>-5.5600000000000023</v>
      </c>
      <c r="E57" s="7"/>
      <c r="F57" s="23"/>
    </row>
    <row r="58" spans="1:6" x14ac:dyDescent="0.3">
      <c r="A58" s="8">
        <v>105</v>
      </c>
      <c r="B58" s="9">
        <v>110.56</v>
      </c>
      <c r="C58" s="7"/>
      <c r="D58" s="10">
        <f t="shared" si="0"/>
        <v>-5.5600000000000023</v>
      </c>
      <c r="E58" s="7"/>
      <c r="F58" s="23"/>
    </row>
    <row r="59" spans="1:6" x14ac:dyDescent="0.3">
      <c r="A59" s="5">
        <v>105.2</v>
      </c>
      <c r="B59" s="9">
        <v>110.99</v>
      </c>
      <c r="C59" s="7"/>
      <c r="D59" s="10">
        <f t="shared" si="0"/>
        <v>-5.789999999999992</v>
      </c>
      <c r="E59" s="7"/>
      <c r="F59" s="23"/>
    </row>
    <row r="60" spans="1:6" x14ac:dyDescent="0.3">
      <c r="A60" s="5">
        <v>105.4</v>
      </c>
      <c r="B60" s="9">
        <v>110.53</v>
      </c>
      <c r="C60" s="7"/>
      <c r="D60" s="10">
        <f t="shared" si="0"/>
        <v>-5.1299999999999955</v>
      </c>
      <c r="E60" s="7"/>
      <c r="F60" s="23"/>
    </row>
    <row r="61" spans="1:6" x14ac:dyDescent="0.3">
      <c r="A61" s="5">
        <v>105.6</v>
      </c>
      <c r="B61" s="9">
        <v>111.61</v>
      </c>
      <c r="C61" s="7"/>
      <c r="D61" s="10">
        <f t="shared" si="0"/>
        <v>-6.0100000000000051</v>
      </c>
      <c r="E61" s="7"/>
      <c r="F61" s="23"/>
    </row>
    <row r="62" spans="1:6" x14ac:dyDescent="0.3">
      <c r="A62" s="5">
        <v>105.8</v>
      </c>
      <c r="B62" s="9">
        <v>111.85</v>
      </c>
      <c r="C62" s="7"/>
      <c r="D62" s="10">
        <f t="shared" si="0"/>
        <v>-6.0499999999999972</v>
      </c>
      <c r="E62" s="7"/>
      <c r="F62" s="23"/>
    </row>
    <row r="63" spans="1:6" x14ac:dyDescent="0.3">
      <c r="A63" s="8">
        <v>106</v>
      </c>
      <c r="B63" s="9">
        <v>113.12</v>
      </c>
      <c r="C63" s="7"/>
      <c r="D63" s="10">
        <f t="shared" si="0"/>
        <v>-7.1200000000000045</v>
      </c>
      <c r="E63" s="7"/>
      <c r="F63" s="23"/>
    </row>
    <row r="64" spans="1:6" x14ac:dyDescent="0.3">
      <c r="A64" s="5">
        <v>106.2</v>
      </c>
      <c r="B64" s="9">
        <v>113.91</v>
      </c>
      <c r="C64" s="7"/>
      <c r="D64" s="10">
        <f t="shared" si="0"/>
        <v>-7.7099999999999937</v>
      </c>
      <c r="E64" s="7"/>
      <c r="F64" s="23"/>
    </row>
    <row r="65" spans="1:6" x14ac:dyDescent="0.3">
      <c r="A65" s="5">
        <v>106.4</v>
      </c>
      <c r="B65" s="9">
        <v>113.46</v>
      </c>
      <c r="C65" s="7"/>
      <c r="D65" s="10">
        <f t="shared" si="0"/>
        <v>-7.0599999999999881</v>
      </c>
      <c r="E65" s="7"/>
      <c r="F65" s="23"/>
    </row>
    <row r="66" spans="1:6" x14ac:dyDescent="0.3">
      <c r="A66" s="5">
        <v>106.6</v>
      </c>
      <c r="B66" s="9">
        <v>113.96</v>
      </c>
      <c r="C66" s="7"/>
      <c r="D66" s="10">
        <f t="shared" si="0"/>
        <v>-7.3599999999999994</v>
      </c>
      <c r="E66" s="7"/>
      <c r="F66" s="23"/>
    </row>
    <row r="67" spans="1:6" x14ac:dyDescent="0.3">
      <c r="A67" s="5">
        <v>106.8</v>
      </c>
      <c r="B67" s="9">
        <v>114.34</v>
      </c>
      <c r="C67" s="7"/>
      <c r="D67" s="10">
        <f t="shared" ref="D67:D73" si="1">A67-B67</f>
        <v>-7.5400000000000063</v>
      </c>
      <c r="E67" s="7"/>
      <c r="F67" s="23"/>
    </row>
    <row r="68" spans="1:6" x14ac:dyDescent="0.3">
      <c r="A68" s="8">
        <v>107</v>
      </c>
      <c r="B68" s="9">
        <v>114.61</v>
      </c>
      <c r="C68" s="7"/>
      <c r="D68" s="10">
        <f t="shared" si="1"/>
        <v>-7.6099999999999994</v>
      </c>
      <c r="E68" s="7"/>
      <c r="F68" s="23"/>
    </row>
    <row r="69" spans="1:6" x14ac:dyDescent="0.3">
      <c r="A69" s="5">
        <v>107.2</v>
      </c>
      <c r="B69" s="9">
        <v>114.92</v>
      </c>
      <c r="C69" s="7"/>
      <c r="D69" s="10">
        <f t="shared" si="1"/>
        <v>-7.7199999999999989</v>
      </c>
      <c r="E69" s="7"/>
      <c r="F69" s="23"/>
    </row>
    <row r="70" spans="1:6" x14ac:dyDescent="0.3">
      <c r="A70" s="5">
        <v>107.4</v>
      </c>
      <c r="B70" s="9">
        <v>114.46</v>
      </c>
      <c r="C70" s="7"/>
      <c r="D70" s="10">
        <f t="shared" si="1"/>
        <v>-7.0599999999999881</v>
      </c>
      <c r="E70" s="7"/>
      <c r="F70" s="23"/>
    </row>
    <row r="71" spans="1:6" x14ac:dyDescent="0.3">
      <c r="A71" s="5">
        <v>107.6</v>
      </c>
      <c r="B71" s="9">
        <v>114.98</v>
      </c>
      <c r="C71" s="7"/>
      <c r="D71" s="10">
        <f t="shared" si="1"/>
        <v>-7.3800000000000097</v>
      </c>
      <c r="E71" s="7"/>
      <c r="F71" s="23"/>
    </row>
    <row r="72" spans="1:6" x14ac:dyDescent="0.3">
      <c r="A72" s="5">
        <v>107.8</v>
      </c>
      <c r="B72" s="9">
        <v>115.32</v>
      </c>
      <c r="C72" s="7"/>
      <c r="D72" s="10">
        <f t="shared" si="1"/>
        <v>-7.519999999999996</v>
      </c>
      <c r="E72" s="7"/>
      <c r="F72" s="23"/>
    </row>
    <row r="73" spans="1:6" x14ac:dyDescent="0.3">
      <c r="A73" s="8">
        <v>108</v>
      </c>
      <c r="B73" s="9">
        <v>115.75</v>
      </c>
      <c r="C73" s="7"/>
      <c r="D73" s="10">
        <f t="shared" si="1"/>
        <v>-7.75</v>
      </c>
      <c r="E73" s="7"/>
      <c r="F73" s="23"/>
    </row>
    <row r="74" spans="1:6" x14ac:dyDescent="0.3">
      <c r="A74" s="11"/>
      <c r="B74" s="22"/>
      <c r="C74" s="12"/>
      <c r="D74" s="13"/>
      <c r="E74" s="12"/>
      <c r="F74" s="24"/>
    </row>
  </sheetData>
  <sheetProtection algorithmName="SHA-512" hashValue="RgFkZYdx68jbFeYbatI7Asgmwz7LAp5SnfoXTW8rbzbyIvnxiiCBeelzEk6Wqw19R2sfBDGw4MuYTwoEFKL2DA==" saltValue="pyc0qcPE6/npeniD9XaV3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G74"/>
  <sheetViews>
    <sheetView tabSelected="1" topLeftCell="A13" workbookViewId="0">
      <selection activeCell="B25" sqref="B25"/>
    </sheetView>
  </sheetViews>
  <sheetFormatPr defaultColWidth="33.109375" defaultRowHeight="14.4" x14ac:dyDescent="0.3"/>
  <cols>
    <col min="1" max="1" width="26.88671875" style="1" bestFit="1" customWidth="1"/>
    <col min="2" max="2" width="30.44140625" style="3" bestFit="1" customWidth="1"/>
    <col min="3" max="3" width="4.88671875" customWidth="1"/>
    <col min="4" max="4" width="28.44140625" customWidth="1"/>
    <col min="5" max="5" width="21.33203125" style="2" bestFit="1" customWidth="1"/>
    <col min="6" max="6" width="4.6640625" customWidth="1"/>
    <col min="7" max="7" width="23.88671875" style="25" bestFit="1" customWidth="1"/>
  </cols>
  <sheetData>
    <row r="1" spans="1:7" s="4" customFormat="1" ht="37.950000000000003" customHeight="1" x14ac:dyDescent="0.3">
      <c r="A1" s="14" t="s">
        <v>4</v>
      </c>
      <c r="B1" s="16" t="s">
        <v>2</v>
      </c>
      <c r="C1" s="15"/>
      <c r="D1" s="15" t="s">
        <v>19</v>
      </c>
      <c r="E1" s="16" t="s">
        <v>3</v>
      </c>
      <c r="F1" s="17"/>
      <c r="G1" s="21" t="s">
        <v>20</v>
      </c>
    </row>
    <row r="2" spans="1:7" x14ac:dyDescent="0.3">
      <c r="A2" s="18" t="s">
        <v>1</v>
      </c>
      <c r="B2" s="18" t="s">
        <v>1</v>
      </c>
      <c r="C2" s="19"/>
      <c r="D2" s="18" t="s">
        <v>1</v>
      </c>
      <c r="E2" s="18" t="s">
        <v>1</v>
      </c>
      <c r="F2" s="20"/>
      <c r="G2" s="18" t="s">
        <v>1</v>
      </c>
    </row>
    <row r="3" spans="1:7" x14ac:dyDescent="0.3">
      <c r="A3" s="8">
        <v>94</v>
      </c>
      <c r="B3" s="9"/>
      <c r="C3" s="6"/>
      <c r="D3" s="6"/>
      <c r="E3" s="10">
        <f t="shared" ref="E3:E66" si="0">A3-B3</f>
        <v>94</v>
      </c>
      <c r="F3" s="7"/>
      <c r="G3" s="23">
        <v>94.5</v>
      </c>
    </row>
    <row r="4" spans="1:7" x14ac:dyDescent="0.3">
      <c r="A4" s="5">
        <v>94.2</v>
      </c>
      <c r="B4" s="9">
        <v>87.96</v>
      </c>
      <c r="C4" s="7"/>
      <c r="D4" s="7"/>
      <c r="E4" s="10">
        <f t="shared" si="0"/>
        <v>6.2400000000000091</v>
      </c>
      <c r="F4" s="7"/>
      <c r="G4" s="23"/>
    </row>
    <row r="5" spans="1:7" x14ac:dyDescent="0.3">
      <c r="A5" s="5">
        <v>94.4</v>
      </c>
      <c r="B5" s="9"/>
      <c r="C5" s="7"/>
      <c r="D5" s="7"/>
      <c r="E5" s="10">
        <f t="shared" si="0"/>
        <v>94.4</v>
      </c>
      <c r="F5" s="7"/>
      <c r="G5" s="23"/>
    </row>
    <row r="6" spans="1:7" x14ac:dyDescent="0.3">
      <c r="A6" s="5">
        <v>94.6</v>
      </c>
      <c r="B6" s="9"/>
      <c r="C6" s="7"/>
      <c r="D6" s="7"/>
      <c r="E6" s="10">
        <f t="shared" si="0"/>
        <v>94.6</v>
      </c>
      <c r="F6" s="7"/>
      <c r="G6" s="23"/>
    </row>
    <row r="7" spans="1:7" x14ac:dyDescent="0.3">
      <c r="A7" s="5">
        <v>94.8</v>
      </c>
      <c r="B7" s="9">
        <v>88.47</v>
      </c>
      <c r="C7" s="7"/>
      <c r="D7" s="7"/>
      <c r="E7" s="10">
        <f t="shared" si="0"/>
        <v>6.3299999999999983</v>
      </c>
      <c r="F7" s="7"/>
      <c r="G7" s="23"/>
    </row>
    <row r="8" spans="1:7" x14ac:dyDescent="0.3">
      <c r="A8" s="8">
        <v>95</v>
      </c>
      <c r="B8" s="9">
        <v>88.34</v>
      </c>
      <c r="C8" s="7"/>
      <c r="D8" s="7"/>
      <c r="E8" s="10">
        <f t="shared" si="0"/>
        <v>6.6599999999999966</v>
      </c>
      <c r="F8" s="7"/>
      <c r="G8" s="23"/>
    </row>
    <row r="9" spans="1:7" x14ac:dyDescent="0.3">
      <c r="A9" s="5">
        <v>95.2</v>
      </c>
      <c r="B9" s="9"/>
      <c r="C9" s="7"/>
      <c r="D9" s="7"/>
      <c r="E9" s="10">
        <f t="shared" si="0"/>
        <v>95.2</v>
      </c>
      <c r="F9" s="7"/>
      <c r="G9" s="23"/>
    </row>
    <row r="10" spans="1:7" x14ac:dyDescent="0.3">
      <c r="A10" s="5">
        <v>95.4</v>
      </c>
      <c r="B10" s="9"/>
      <c r="C10" s="7"/>
      <c r="D10" s="7"/>
      <c r="E10" s="10">
        <f t="shared" si="0"/>
        <v>95.4</v>
      </c>
      <c r="F10" s="7"/>
      <c r="G10" s="23"/>
    </row>
    <row r="11" spans="1:7" x14ac:dyDescent="0.3">
      <c r="A11" s="5">
        <v>95.6</v>
      </c>
      <c r="B11" s="9"/>
      <c r="C11" s="7"/>
      <c r="D11" s="7"/>
      <c r="E11" s="10">
        <f t="shared" si="0"/>
        <v>95.6</v>
      </c>
      <c r="F11" s="7"/>
      <c r="G11" s="23"/>
    </row>
    <row r="12" spans="1:7" x14ac:dyDescent="0.3">
      <c r="A12" s="5">
        <v>95.8</v>
      </c>
      <c r="B12" s="9"/>
      <c r="C12" s="7"/>
      <c r="D12" s="7"/>
      <c r="E12" s="10">
        <f t="shared" si="0"/>
        <v>95.8</v>
      </c>
      <c r="F12" s="7"/>
      <c r="G12" s="23"/>
    </row>
    <row r="13" spans="1:7" x14ac:dyDescent="0.3">
      <c r="A13" s="8">
        <v>96</v>
      </c>
      <c r="B13" s="9"/>
      <c r="C13" s="7"/>
      <c r="D13" s="7"/>
      <c r="E13" s="10">
        <f t="shared" si="0"/>
        <v>96</v>
      </c>
      <c r="F13" s="7"/>
      <c r="G13" s="23"/>
    </row>
    <row r="14" spans="1:7" x14ac:dyDescent="0.3">
      <c r="A14" s="5">
        <v>96.2</v>
      </c>
      <c r="B14" s="9"/>
      <c r="C14" s="7"/>
      <c r="D14" s="7"/>
      <c r="E14" s="10">
        <f t="shared" si="0"/>
        <v>96.2</v>
      </c>
      <c r="F14" s="7"/>
      <c r="G14" s="23"/>
    </row>
    <row r="15" spans="1:7" x14ac:dyDescent="0.3">
      <c r="A15" s="5">
        <v>96.4</v>
      </c>
      <c r="B15" s="9"/>
      <c r="C15" s="7"/>
      <c r="D15" s="7"/>
      <c r="E15" s="10">
        <f t="shared" si="0"/>
        <v>96.4</v>
      </c>
      <c r="F15" s="7"/>
      <c r="G15" s="23"/>
    </row>
    <row r="16" spans="1:7" x14ac:dyDescent="0.3">
      <c r="A16" s="5">
        <v>96.6</v>
      </c>
      <c r="B16" s="9"/>
      <c r="C16" s="7"/>
      <c r="D16" s="7"/>
      <c r="E16" s="10">
        <f t="shared" si="0"/>
        <v>96.6</v>
      </c>
      <c r="F16" s="7"/>
      <c r="G16" s="23"/>
    </row>
    <row r="17" spans="1:7" x14ac:dyDescent="0.3">
      <c r="A17" s="5">
        <v>96.8</v>
      </c>
      <c r="B17" s="9"/>
      <c r="C17" s="7"/>
      <c r="D17" s="7"/>
      <c r="E17" s="10">
        <f t="shared" si="0"/>
        <v>96.8</v>
      </c>
      <c r="F17" s="7"/>
      <c r="G17" s="23"/>
    </row>
    <row r="18" spans="1:7" x14ac:dyDescent="0.3">
      <c r="A18" s="8">
        <v>97</v>
      </c>
      <c r="B18" s="9">
        <v>88.84</v>
      </c>
      <c r="C18" s="7"/>
      <c r="D18" s="7"/>
      <c r="E18" s="10">
        <f t="shared" si="0"/>
        <v>8.1599999999999966</v>
      </c>
      <c r="F18" s="7"/>
      <c r="G18" s="23"/>
    </row>
    <row r="19" spans="1:7" x14ac:dyDescent="0.3">
      <c r="A19" s="5">
        <v>97.2</v>
      </c>
      <c r="B19" s="9"/>
      <c r="C19" s="7"/>
      <c r="D19" s="7"/>
      <c r="E19" s="10">
        <f t="shared" si="0"/>
        <v>97.2</v>
      </c>
      <c r="F19" s="7"/>
      <c r="G19" s="23"/>
    </row>
    <row r="20" spans="1:7" x14ac:dyDescent="0.3">
      <c r="A20" s="5">
        <v>97.4</v>
      </c>
      <c r="B20" s="9"/>
      <c r="C20" s="7"/>
      <c r="D20" s="7"/>
      <c r="E20" s="10">
        <f t="shared" si="0"/>
        <v>97.4</v>
      </c>
      <c r="F20" s="7"/>
      <c r="G20" s="23"/>
    </row>
    <row r="21" spans="1:7" x14ac:dyDescent="0.3">
      <c r="A21" s="5">
        <v>97.6</v>
      </c>
      <c r="B21" s="9"/>
      <c r="C21" s="7"/>
      <c r="D21" s="7"/>
      <c r="E21" s="10">
        <f t="shared" si="0"/>
        <v>97.6</v>
      </c>
      <c r="F21" s="7"/>
      <c r="G21" s="23"/>
    </row>
    <row r="22" spans="1:7" x14ac:dyDescent="0.3">
      <c r="A22" s="5">
        <v>97.8</v>
      </c>
      <c r="B22" s="9"/>
      <c r="C22" s="7"/>
      <c r="D22" s="7"/>
      <c r="E22" s="10">
        <f t="shared" si="0"/>
        <v>97.8</v>
      </c>
      <c r="F22" s="7"/>
      <c r="G22" s="23"/>
    </row>
    <row r="23" spans="1:7" x14ac:dyDescent="0.3">
      <c r="A23" s="8">
        <v>98</v>
      </c>
      <c r="B23" s="9"/>
      <c r="C23" s="7"/>
      <c r="D23" s="7"/>
      <c r="E23" s="10">
        <f t="shared" si="0"/>
        <v>98</v>
      </c>
      <c r="F23" s="7"/>
      <c r="G23" s="23"/>
    </row>
    <row r="24" spans="1:7" x14ac:dyDescent="0.3">
      <c r="A24" s="5">
        <v>98.2</v>
      </c>
      <c r="B24" s="9"/>
      <c r="C24" s="7"/>
      <c r="D24" s="7"/>
      <c r="E24" s="10">
        <f t="shared" si="0"/>
        <v>98.2</v>
      </c>
      <c r="F24" s="7"/>
      <c r="G24" s="23"/>
    </row>
    <row r="25" spans="1:7" x14ac:dyDescent="0.3">
      <c r="A25" s="5">
        <v>98.4</v>
      </c>
      <c r="B25" s="9">
        <v>91.69</v>
      </c>
      <c r="C25" s="7"/>
      <c r="D25" s="7"/>
      <c r="E25" s="10">
        <f t="shared" si="0"/>
        <v>6.710000000000008</v>
      </c>
      <c r="F25" s="7"/>
      <c r="G25" s="23"/>
    </row>
    <row r="26" spans="1:7" x14ac:dyDescent="0.3">
      <c r="A26" s="5">
        <v>98.6</v>
      </c>
      <c r="B26" s="9"/>
      <c r="C26" s="7"/>
      <c r="D26" s="7"/>
      <c r="E26" s="10">
        <f t="shared" si="0"/>
        <v>98.6</v>
      </c>
      <c r="F26" s="7"/>
      <c r="G26" s="23"/>
    </row>
    <row r="27" spans="1:7" x14ac:dyDescent="0.3">
      <c r="A27" s="5">
        <v>98.8</v>
      </c>
      <c r="B27" s="9"/>
      <c r="C27" s="7"/>
      <c r="D27" s="7"/>
      <c r="E27" s="10">
        <f t="shared" si="0"/>
        <v>98.8</v>
      </c>
      <c r="F27" s="7"/>
      <c r="G27" s="23"/>
    </row>
    <row r="28" spans="1:7" x14ac:dyDescent="0.3">
      <c r="A28" s="8">
        <v>99</v>
      </c>
      <c r="B28" s="9"/>
      <c r="C28" s="7"/>
      <c r="D28" s="7"/>
      <c r="E28" s="10">
        <f t="shared" si="0"/>
        <v>99</v>
      </c>
      <c r="F28" s="7"/>
      <c r="G28" s="23"/>
    </row>
    <row r="29" spans="1:7" x14ac:dyDescent="0.3">
      <c r="A29" s="5">
        <v>99.2</v>
      </c>
      <c r="B29" s="9"/>
      <c r="C29" s="7"/>
      <c r="D29" s="7"/>
      <c r="E29" s="10">
        <f t="shared" si="0"/>
        <v>99.2</v>
      </c>
      <c r="F29" s="7"/>
      <c r="G29" s="23"/>
    </row>
    <row r="30" spans="1:7" x14ac:dyDescent="0.3">
      <c r="A30" s="5">
        <v>99.4</v>
      </c>
      <c r="B30" s="9"/>
      <c r="C30" s="7"/>
      <c r="D30" s="7"/>
      <c r="E30" s="10">
        <f t="shared" si="0"/>
        <v>99.4</v>
      </c>
      <c r="F30" s="7"/>
      <c r="G30" s="23"/>
    </row>
    <row r="31" spans="1:7" x14ac:dyDescent="0.3">
      <c r="A31" s="5">
        <v>99.6</v>
      </c>
      <c r="B31" s="9"/>
      <c r="C31" s="7"/>
      <c r="D31" s="7"/>
      <c r="E31" s="10">
        <f t="shared" si="0"/>
        <v>99.6</v>
      </c>
      <c r="F31" s="7"/>
      <c r="G31" s="23"/>
    </row>
    <row r="32" spans="1:7" x14ac:dyDescent="0.3">
      <c r="A32" s="5">
        <v>99.8</v>
      </c>
      <c r="B32" s="9"/>
      <c r="C32" s="7"/>
      <c r="D32" s="7"/>
      <c r="E32" s="10">
        <f t="shared" si="0"/>
        <v>99.8</v>
      </c>
      <c r="F32" s="7"/>
      <c r="G32" s="23"/>
    </row>
    <row r="33" spans="1:7" x14ac:dyDescent="0.3">
      <c r="A33" s="8">
        <v>100</v>
      </c>
      <c r="B33" s="9"/>
      <c r="C33" s="7"/>
      <c r="D33" s="7"/>
      <c r="E33" s="10">
        <f t="shared" si="0"/>
        <v>100</v>
      </c>
      <c r="F33" s="7"/>
      <c r="G33" s="23"/>
    </row>
    <row r="34" spans="1:7" x14ac:dyDescent="0.3">
      <c r="A34" s="5">
        <v>100.2</v>
      </c>
      <c r="B34" s="9"/>
      <c r="C34" s="7"/>
      <c r="D34" s="7"/>
      <c r="E34" s="10">
        <f t="shared" si="0"/>
        <v>100.2</v>
      </c>
      <c r="F34" s="7"/>
      <c r="G34" s="23"/>
    </row>
    <row r="35" spans="1:7" x14ac:dyDescent="0.3">
      <c r="A35" s="5">
        <v>100.4</v>
      </c>
      <c r="B35" s="9"/>
      <c r="C35" s="7"/>
      <c r="D35" s="7"/>
      <c r="E35" s="10">
        <f t="shared" si="0"/>
        <v>100.4</v>
      </c>
      <c r="F35" s="7"/>
      <c r="G35" s="23"/>
    </row>
    <row r="36" spans="1:7" x14ac:dyDescent="0.3">
      <c r="A36" s="5">
        <v>100.6</v>
      </c>
      <c r="B36" s="9"/>
      <c r="C36" s="7"/>
      <c r="D36" s="7"/>
      <c r="E36" s="10">
        <f t="shared" si="0"/>
        <v>100.6</v>
      </c>
      <c r="F36" s="7"/>
      <c r="G36" s="23"/>
    </row>
    <row r="37" spans="1:7" x14ac:dyDescent="0.3">
      <c r="A37" s="5">
        <v>100.8</v>
      </c>
      <c r="B37" s="9"/>
      <c r="C37" s="7"/>
      <c r="D37" s="7"/>
      <c r="E37" s="10">
        <f t="shared" si="0"/>
        <v>100.8</v>
      </c>
      <c r="F37" s="7"/>
      <c r="G37" s="23"/>
    </row>
    <row r="38" spans="1:7" x14ac:dyDescent="0.3">
      <c r="A38" s="8">
        <v>101</v>
      </c>
      <c r="B38" s="9"/>
      <c r="C38" s="7"/>
      <c r="D38" s="7"/>
      <c r="E38" s="10">
        <f t="shared" si="0"/>
        <v>101</v>
      </c>
      <c r="F38" s="7"/>
      <c r="G38" s="23"/>
    </row>
    <row r="39" spans="1:7" x14ac:dyDescent="0.3">
      <c r="A39" s="5">
        <v>101.2</v>
      </c>
      <c r="B39" s="9"/>
      <c r="C39" s="7"/>
      <c r="D39" s="7"/>
      <c r="E39" s="10">
        <f t="shared" si="0"/>
        <v>101.2</v>
      </c>
      <c r="F39" s="7"/>
      <c r="G39" s="23"/>
    </row>
    <row r="40" spans="1:7" x14ac:dyDescent="0.3">
      <c r="A40" s="5">
        <v>101.4</v>
      </c>
      <c r="B40" s="9"/>
      <c r="C40" s="7"/>
      <c r="D40" s="7"/>
      <c r="E40" s="10">
        <f t="shared" si="0"/>
        <v>101.4</v>
      </c>
      <c r="F40" s="7"/>
      <c r="G40" s="23"/>
    </row>
    <row r="41" spans="1:7" x14ac:dyDescent="0.3">
      <c r="A41" s="5">
        <v>101.6</v>
      </c>
      <c r="B41" s="9"/>
      <c r="C41" s="7"/>
      <c r="D41" s="7"/>
      <c r="E41" s="10">
        <f t="shared" si="0"/>
        <v>101.6</v>
      </c>
      <c r="F41" s="7"/>
      <c r="G41" s="23"/>
    </row>
    <row r="42" spans="1:7" x14ac:dyDescent="0.3">
      <c r="A42" s="5">
        <v>101.8</v>
      </c>
      <c r="B42" s="9"/>
      <c r="C42" s="7"/>
      <c r="D42" s="7"/>
      <c r="E42" s="10">
        <f t="shared" si="0"/>
        <v>101.8</v>
      </c>
      <c r="F42" s="7"/>
      <c r="G42" s="23"/>
    </row>
    <row r="43" spans="1:7" x14ac:dyDescent="0.3">
      <c r="A43" s="8">
        <v>102</v>
      </c>
      <c r="B43" s="9"/>
      <c r="C43" s="7"/>
      <c r="D43" s="7"/>
      <c r="E43" s="10">
        <f t="shared" si="0"/>
        <v>102</v>
      </c>
      <c r="F43" s="7"/>
      <c r="G43" s="23"/>
    </row>
    <row r="44" spans="1:7" x14ac:dyDescent="0.3">
      <c r="A44" s="5">
        <v>102.2</v>
      </c>
      <c r="B44" s="9"/>
      <c r="C44" s="7"/>
      <c r="D44" s="7"/>
      <c r="E44" s="10">
        <f t="shared" si="0"/>
        <v>102.2</v>
      </c>
      <c r="F44" s="7"/>
      <c r="G44" s="23"/>
    </row>
    <row r="45" spans="1:7" x14ac:dyDescent="0.3">
      <c r="A45" s="5">
        <v>102.4</v>
      </c>
      <c r="B45" s="9"/>
      <c r="C45" s="7"/>
      <c r="D45" s="7"/>
      <c r="E45" s="10">
        <f t="shared" si="0"/>
        <v>102.4</v>
      </c>
      <c r="F45" s="7"/>
      <c r="G45" s="23"/>
    </row>
    <row r="46" spans="1:7" x14ac:dyDescent="0.3">
      <c r="A46" s="5">
        <v>102.6</v>
      </c>
      <c r="B46" s="9"/>
      <c r="C46" s="7"/>
      <c r="D46" s="7"/>
      <c r="E46" s="10">
        <f t="shared" si="0"/>
        <v>102.6</v>
      </c>
      <c r="F46" s="7"/>
      <c r="G46" s="23"/>
    </row>
    <row r="47" spans="1:7" x14ac:dyDescent="0.3">
      <c r="A47" s="5">
        <v>102.8</v>
      </c>
      <c r="B47" s="9"/>
      <c r="C47" s="7"/>
      <c r="D47" s="7"/>
      <c r="E47" s="10">
        <f t="shared" si="0"/>
        <v>102.8</v>
      </c>
      <c r="F47" s="7"/>
      <c r="G47" s="23"/>
    </row>
    <row r="48" spans="1:7" x14ac:dyDescent="0.3">
      <c r="A48" s="8">
        <v>103</v>
      </c>
      <c r="B48" s="9"/>
      <c r="C48" s="7"/>
      <c r="D48" s="7"/>
      <c r="E48" s="10">
        <f t="shared" si="0"/>
        <v>103</v>
      </c>
      <c r="F48" s="7"/>
      <c r="G48" s="23"/>
    </row>
    <row r="49" spans="1:7" x14ac:dyDescent="0.3">
      <c r="A49" s="5">
        <v>103.2</v>
      </c>
      <c r="B49" s="9"/>
      <c r="C49" s="7"/>
      <c r="D49" s="7"/>
      <c r="E49" s="10">
        <f t="shared" si="0"/>
        <v>103.2</v>
      </c>
      <c r="F49" s="7"/>
      <c r="G49" s="23"/>
    </row>
    <row r="50" spans="1:7" x14ac:dyDescent="0.3">
      <c r="A50" s="5">
        <v>103.4</v>
      </c>
      <c r="B50" s="9"/>
      <c r="C50" s="7"/>
      <c r="D50" s="7"/>
      <c r="E50" s="10">
        <f t="shared" si="0"/>
        <v>103.4</v>
      </c>
      <c r="F50" s="7"/>
      <c r="G50" s="23"/>
    </row>
    <row r="51" spans="1:7" x14ac:dyDescent="0.3">
      <c r="A51" s="5">
        <v>103.6</v>
      </c>
      <c r="B51" s="9"/>
      <c r="C51" s="7"/>
      <c r="D51" s="7"/>
      <c r="E51" s="10">
        <f t="shared" si="0"/>
        <v>103.6</v>
      </c>
      <c r="F51" s="7"/>
      <c r="G51" s="23"/>
    </row>
    <row r="52" spans="1:7" x14ac:dyDescent="0.3">
      <c r="A52" s="5">
        <v>103.8</v>
      </c>
      <c r="B52" s="9"/>
      <c r="C52" s="7"/>
      <c r="D52" s="7"/>
      <c r="E52" s="10">
        <f t="shared" si="0"/>
        <v>103.8</v>
      </c>
      <c r="F52" s="7"/>
      <c r="G52" s="23"/>
    </row>
    <row r="53" spans="1:7" x14ac:dyDescent="0.3">
      <c r="A53" s="8">
        <v>104</v>
      </c>
      <c r="B53" s="9"/>
      <c r="C53" s="7"/>
      <c r="D53" s="7"/>
      <c r="E53" s="10">
        <f t="shared" si="0"/>
        <v>104</v>
      </c>
      <c r="F53" s="7"/>
      <c r="G53" s="23"/>
    </row>
    <row r="54" spans="1:7" x14ac:dyDescent="0.3">
      <c r="A54" s="5">
        <v>104.2</v>
      </c>
      <c r="B54" s="9"/>
      <c r="C54" s="7"/>
      <c r="D54" s="7"/>
      <c r="E54" s="10">
        <f t="shared" si="0"/>
        <v>104.2</v>
      </c>
      <c r="F54" s="7"/>
      <c r="G54" s="23"/>
    </row>
    <row r="55" spans="1:7" x14ac:dyDescent="0.3">
      <c r="A55" s="5">
        <v>104.4</v>
      </c>
      <c r="B55" s="9"/>
      <c r="C55" s="7"/>
      <c r="D55" s="7"/>
      <c r="E55" s="10">
        <f t="shared" si="0"/>
        <v>104.4</v>
      </c>
      <c r="F55" s="7"/>
      <c r="G55" s="23"/>
    </row>
    <row r="56" spans="1:7" x14ac:dyDescent="0.3">
      <c r="A56" s="5">
        <v>104.6</v>
      </c>
      <c r="B56" s="9"/>
      <c r="C56" s="7"/>
      <c r="D56" s="7"/>
      <c r="E56" s="10">
        <f t="shared" si="0"/>
        <v>104.6</v>
      </c>
      <c r="F56" s="7"/>
      <c r="G56" s="23"/>
    </row>
    <row r="57" spans="1:7" x14ac:dyDescent="0.3">
      <c r="A57" s="5">
        <v>104.8</v>
      </c>
      <c r="B57" s="9"/>
      <c r="C57" s="7"/>
      <c r="D57" s="7"/>
      <c r="E57" s="10">
        <f t="shared" si="0"/>
        <v>104.8</v>
      </c>
      <c r="F57" s="7"/>
      <c r="G57" s="23"/>
    </row>
    <row r="58" spans="1:7" x14ac:dyDescent="0.3">
      <c r="A58" s="8">
        <v>105</v>
      </c>
      <c r="B58" s="9"/>
      <c r="C58" s="7"/>
      <c r="D58" s="7"/>
      <c r="E58" s="10">
        <f t="shared" si="0"/>
        <v>105</v>
      </c>
      <c r="F58" s="7"/>
      <c r="G58" s="23"/>
    </row>
    <row r="59" spans="1:7" x14ac:dyDescent="0.3">
      <c r="A59" s="5">
        <v>105.2</v>
      </c>
      <c r="B59" s="9"/>
      <c r="C59" s="7"/>
      <c r="D59" s="7"/>
      <c r="E59" s="10">
        <f t="shared" si="0"/>
        <v>105.2</v>
      </c>
      <c r="F59" s="7"/>
      <c r="G59" s="23"/>
    </row>
    <row r="60" spans="1:7" x14ac:dyDescent="0.3">
      <c r="A60" s="5">
        <v>105.4</v>
      </c>
      <c r="B60" s="9"/>
      <c r="C60" s="7"/>
      <c r="D60" s="7"/>
      <c r="E60" s="10">
        <f t="shared" si="0"/>
        <v>105.4</v>
      </c>
      <c r="F60" s="7"/>
      <c r="G60" s="23"/>
    </row>
    <row r="61" spans="1:7" x14ac:dyDescent="0.3">
      <c r="A61" s="5">
        <v>105.6</v>
      </c>
      <c r="B61" s="9"/>
      <c r="C61" s="7"/>
      <c r="D61" s="7"/>
      <c r="E61" s="10">
        <f t="shared" si="0"/>
        <v>105.6</v>
      </c>
      <c r="F61" s="7"/>
      <c r="G61" s="23"/>
    </row>
    <row r="62" spans="1:7" x14ac:dyDescent="0.3">
      <c r="A62" s="5">
        <v>105.8</v>
      </c>
      <c r="B62" s="9"/>
      <c r="C62" s="7"/>
      <c r="D62" s="7"/>
      <c r="E62" s="10">
        <f t="shared" si="0"/>
        <v>105.8</v>
      </c>
      <c r="F62" s="7"/>
      <c r="G62" s="23"/>
    </row>
    <row r="63" spans="1:7" x14ac:dyDescent="0.3">
      <c r="A63" s="8">
        <v>106</v>
      </c>
      <c r="B63" s="9"/>
      <c r="C63" s="7"/>
      <c r="D63" s="7"/>
      <c r="E63" s="10">
        <f t="shared" si="0"/>
        <v>106</v>
      </c>
      <c r="F63" s="7"/>
      <c r="G63" s="23"/>
    </row>
    <row r="64" spans="1:7" x14ac:dyDescent="0.3">
      <c r="A64" s="5">
        <v>106.2</v>
      </c>
      <c r="B64" s="9"/>
      <c r="C64" s="7"/>
      <c r="D64" s="7"/>
      <c r="E64" s="10">
        <f t="shared" si="0"/>
        <v>106.2</v>
      </c>
      <c r="F64" s="7"/>
      <c r="G64" s="23"/>
    </row>
    <row r="65" spans="1:7" x14ac:dyDescent="0.3">
      <c r="A65" s="5">
        <v>106.4</v>
      </c>
      <c r="B65" s="9"/>
      <c r="C65" s="7"/>
      <c r="D65" s="7"/>
      <c r="E65" s="10">
        <f t="shared" si="0"/>
        <v>106.4</v>
      </c>
      <c r="F65" s="7"/>
      <c r="G65" s="23"/>
    </row>
    <row r="66" spans="1:7" x14ac:dyDescent="0.3">
      <c r="A66" s="5">
        <v>106.6</v>
      </c>
      <c r="B66" s="9"/>
      <c r="C66" s="7"/>
      <c r="D66" s="7"/>
      <c r="E66" s="10">
        <f t="shared" si="0"/>
        <v>106.6</v>
      </c>
      <c r="F66" s="7"/>
      <c r="G66" s="23"/>
    </row>
    <row r="67" spans="1:7" x14ac:dyDescent="0.3">
      <c r="A67" s="5">
        <v>106.8</v>
      </c>
      <c r="B67" s="9"/>
      <c r="C67" s="7"/>
      <c r="D67" s="7"/>
      <c r="E67" s="10">
        <f t="shared" ref="E67:E73" si="1">A67-B67</f>
        <v>106.8</v>
      </c>
      <c r="F67" s="7"/>
      <c r="G67" s="23"/>
    </row>
    <row r="68" spans="1:7" x14ac:dyDescent="0.3">
      <c r="A68" s="8">
        <v>107</v>
      </c>
      <c r="B68" s="9"/>
      <c r="C68" s="7"/>
      <c r="D68" s="7"/>
      <c r="E68" s="10">
        <f t="shared" si="1"/>
        <v>107</v>
      </c>
      <c r="F68" s="7"/>
      <c r="G68" s="23"/>
    </row>
    <row r="69" spans="1:7" x14ac:dyDescent="0.3">
      <c r="A69" s="5">
        <v>107.2</v>
      </c>
      <c r="B69" s="9"/>
      <c r="C69" s="7"/>
      <c r="D69" s="7"/>
      <c r="E69" s="10">
        <f t="shared" si="1"/>
        <v>107.2</v>
      </c>
      <c r="F69" s="7"/>
      <c r="G69" s="23"/>
    </row>
    <row r="70" spans="1:7" x14ac:dyDescent="0.3">
      <c r="A70" s="5">
        <v>107.4</v>
      </c>
      <c r="B70" s="9"/>
      <c r="C70" s="7"/>
      <c r="D70" s="7"/>
      <c r="E70" s="10">
        <f t="shared" si="1"/>
        <v>107.4</v>
      </c>
      <c r="F70" s="7"/>
      <c r="G70" s="23"/>
    </row>
    <row r="71" spans="1:7" x14ac:dyDescent="0.3">
      <c r="A71" s="5">
        <v>107.6</v>
      </c>
      <c r="B71" s="9"/>
      <c r="C71" s="7"/>
      <c r="D71" s="7"/>
      <c r="E71" s="10">
        <f t="shared" si="1"/>
        <v>107.6</v>
      </c>
      <c r="F71" s="7"/>
      <c r="G71" s="23"/>
    </row>
    <row r="72" spans="1:7" x14ac:dyDescent="0.3">
      <c r="A72" s="5">
        <v>107.8</v>
      </c>
      <c r="B72" s="9"/>
      <c r="C72" s="7"/>
      <c r="D72" s="7"/>
      <c r="E72" s="10">
        <f t="shared" si="1"/>
        <v>107.8</v>
      </c>
      <c r="F72" s="7"/>
      <c r="G72" s="23"/>
    </row>
    <row r="73" spans="1:7" x14ac:dyDescent="0.3">
      <c r="A73" s="8">
        <v>108</v>
      </c>
      <c r="B73" s="9"/>
      <c r="C73" s="7"/>
      <c r="D73" s="7"/>
      <c r="E73" s="10">
        <f t="shared" si="1"/>
        <v>108</v>
      </c>
      <c r="F73" s="7"/>
      <c r="G73" s="23"/>
    </row>
    <row r="74" spans="1:7" x14ac:dyDescent="0.3">
      <c r="A74" s="11"/>
      <c r="B74" s="22"/>
      <c r="C74" s="12"/>
      <c r="D74" s="12"/>
      <c r="E74" s="13"/>
      <c r="F74" s="12"/>
      <c r="G7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 1</vt:lpstr>
      <vt:lpstr>Reading 2</vt:lpstr>
      <vt:lpstr>NEW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2020-05-12T08:10:03Z</dcterms:modified>
</cp:coreProperties>
</file>