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rewick/Documents/Turitea/"/>
    </mc:Choice>
  </mc:AlternateContent>
  <xr:revisionPtr revIDLastSave="0" documentId="8_{8794B593-07DF-0D41-9771-31DFE80503F3}" xr6:coauthVersionLast="36" xr6:coauthVersionMax="36" xr10:uidLastSave="{00000000-0000-0000-0000-000000000000}"/>
  <bookViews>
    <workbookView xWindow="-28200" yWindow="5300" windowWidth="3044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X82" i="1" l="1"/>
  <c r="X77" i="1"/>
  <c r="X72" i="1"/>
  <c r="X66" i="1"/>
  <c r="X60" i="1"/>
  <c r="X55" i="1"/>
  <c r="X50" i="1"/>
  <c r="X44" i="1"/>
  <c r="X39" i="1"/>
  <c r="X34" i="1"/>
  <c r="X29" i="1"/>
  <c r="X18" i="1"/>
  <c r="X13" i="1"/>
  <c r="X24" i="1"/>
  <c r="X8" i="1"/>
  <c r="X3" i="1"/>
  <c r="E82" i="1" l="1"/>
  <c r="D82" i="1"/>
  <c r="E77" i="1"/>
  <c r="D77" i="1"/>
  <c r="E72" i="1"/>
  <c r="D72" i="1"/>
  <c r="E66" i="1"/>
  <c r="D66" i="1"/>
  <c r="E60" i="1"/>
  <c r="D60" i="1"/>
  <c r="E55" i="1"/>
  <c r="D55" i="1"/>
  <c r="E50" i="1"/>
  <c r="D50" i="1"/>
  <c r="E44" i="1"/>
  <c r="D44" i="1"/>
  <c r="E39" i="1"/>
  <c r="D39" i="1"/>
  <c r="E34" i="1"/>
  <c r="D34" i="1"/>
  <c r="E29" i="1"/>
  <c r="D29" i="1"/>
  <c r="E24" i="1"/>
  <c r="D24" i="1"/>
  <c r="E18" i="1"/>
  <c r="D18" i="1"/>
  <c r="E13" i="1"/>
  <c r="D13" i="1"/>
  <c r="E8" i="1"/>
  <c r="D8" i="1"/>
  <c r="E3" i="1"/>
  <c r="D3" i="1"/>
  <c r="H82" i="1"/>
  <c r="G82" i="1"/>
  <c r="H77" i="1"/>
  <c r="G77" i="1"/>
  <c r="H72" i="1"/>
  <c r="G72" i="1"/>
  <c r="H66" i="1"/>
  <c r="G66" i="1"/>
  <c r="H60" i="1"/>
  <c r="G60" i="1"/>
  <c r="H55" i="1"/>
  <c r="G55" i="1"/>
  <c r="H50" i="1"/>
  <c r="G50" i="1"/>
  <c r="H44" i="1"/>
  <c r="G44" i="1"/>
  <c r="H39" i="1"/>
  <c r="G39" i="1"/>
  <c r="H34" i="1"/>
  <c r="G34" i="1"/>
  <c r="H29" i="1"/>
  <c r="G29" i="1"/>
  <c r="H24" i="1"/>
  <c r="G24" i="1"/>
  <c r="H18" i="1"/>
  <c r="G18" i="1"/>
  <c r="H13" i="1"/>
  <c r="G13" i="1"/>
  <c r="H8" i="1"/>
  <c r="G8" i="1"/>
  <c r="H3" i="1"/>
  <c r="G3" i="1"/>
  <c r="K82" i="1"/>
  <c r="J82" i="1"/>
  <c r="K77" i="1"/>
  <c r="J77" i="1"/>
  <c r="K72" i="1"/>
  <c r="J72" i="1"/>
  <c r="K66" i="1"/>
  <c r="J66" i="1"/>
  <c r="K60" i="1"/>
  <c r="J60" i="1"/>
  <c r="K55" i="1"/>
  <c r="J55" i="1"/>
  <c r="K50" i="1"/>
  <c r="J50" i="1"/>
  <c r="K44" i="1"/>
  <c r="J44" i="1"/>
  <c r="K39" i="1"/>
  <c r="J39" i="1"/>
  <c r="K34" i="1"/>
  <c r="J34" i="1"/>
  <c r="K29" i="1"/>
  <c r="J29" i="1"/>
  <c r="K24" i="1"/>
  <c r="J24" i="1"/>
  <c r="K18" i="1"/>
  <c r="J18" i="1"/>
  <c r="K13" i="1"/>
  <c r="J13" i="1"/>
  <c r="K8" i="1"/>
  <c r="J8" i="1"/>
  <c r="K3" i="1"/>
  <c r="J3" i="1"/>
</calcChain>
</file>

<file path=xl/sharedStrings.xml><?xml version="1.0" encoding="utf-8"?>
<sst xmlns="http://schemas.openxmlformats.org/spreadsheetml/2006/main" count="130" uniqueCount="32">
  <si>
    <t>Upper Sample</t>
  </si>
  <si>
    <t>Bledisloe Sample</t>
  </si>
  <si>
    <t>US1</t>
  </si>
  <si>
    <t>US2</t>
  </si>
  <si>
    <t>US3</t>
  </si>
  <si>
    <t>US4</t>
  </si>
  <si>
    <t>BS1</t>
  </si>
  <si>
    <t>BS2</t>
  </si>
  <si>
    <t>BS3</t>
  </si>
  <si>
    <t>BS4</t>
  </si>
  <si>
    <t>BS5</t>
  </si>
  <si>
    <t>Dam samples</t>
  </si>
  <si>
    <t>BD1</t>
  </si>
  <si>
    <t>BD2</t>
  </si>
  <si>
    <t>BD3</t>
  </si>
  <si>
    <t>Rocky Farm samples</t>
  </si>
  <si>
    <t>RF</t>
  </si>
  <si>
    <t>Valley views samples</t>
  </si>
  <si>
    <t>VV1</t>
  </si>
  <si>
    <t>VV2</t>
  </si>
  <si>
    <t>VV3</t>
  </si>
  <si>
    <t>pH</t>
  </si>
  <si>
    <t>Total Carbon, %</t>
  </si>
  <si>
    <t>Total Nitrogen, %</t>
  </si>
  <si>
    <t>SD</t>
  </si>
  <si>
    <t>Average</t>
  </si>
  <si>
    <t>n/d</t>
  </si>
  <si>
    <t>Zn, mg/kg</t>
  </si>
  <si>
    <t>Cu, mg/kg</t>
  </si>
  <si>
    <t>Pb, mg/kg</t>
  </si>
  <si>
    <r>
      <t xml:space="preserve">Cd,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g/kg</t>
    </r>
  </si>
  <si>
    <t>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</si>
</sst>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5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/>
    <xf numFmtId="164" fontId="0" fillId="0" borderId="1" xfId="0" applyNumberForma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7" fillId="0" borderId="0" xfId="0" applyFont="1"/>
    <xf numFmtId="2" fontId="8" fillId="0" borderId="0" xfId="0" applyNumberFormat="1" applyFont="1"/>
    <xf numFmtId="164" fontId="9" fillId="0" borderId="1" xfId="0" applyNumberFormat="1" applyFont="1" applyBorder="1"/>
    <xf numFmtId="164" fontId="9" fillId="0" borderId="0" xfId="0" applyNumberFormat="1" applyFont="1"/>
    <xf numFmtId="164" fontId="1" fillId="0" borderId="1" xfId="0" applyNumberFormat="1" applyFont="1" applyBorder="1"/>
    <xf numFmtId="164" fontId="4" fillId="0" borderId="2" xfId="0" applyNumberFormat="1" applyFont="1" applyBorder="1"/>
    <xf numFmtId="2" fontId="2" fillId="0" borderId="0" xfId="0" applyNumberFormat="1" applyFont="1" applyBorder="1"/>
    <xf numFmtId="164" fontId="4" fillId="0" borderId="0" xfId="0" applyNumberFormat="1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2" borderId="0" xfId="0" applyNumberFormat="1" applyFont="1" applyFill="1"/>
    <xf numFmtId="164" fontId="4" fillId="2" borderId="0" xfId="0" applyNumberFormat="1" applyFont="1" applyFill="1"/>
    <xf numFmtId="2" fontId="1" fillId="2" borderId="0" xfId="0" applyNumberFormat="1" applyFont="1" applyFill="1"/>
    <xf numFmtId="164" fontId="4" fillId="2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"/>
  <sheetViews>
    <sheetView tabSelected="1" topLeftCell="A14" workbookViewId="0">
      <selection activeCell="M38" sqref="M38"/>
    </sheetView>
  </sheetViews>
  <sheetFormatPr baseColWidth="10" defaultColWidth="8.83203125" defaultRowHeight="15" x14ac:dyDescent="0.2"/>
  <cols>
    <col min="3" max="3" width="8.5" customWidth="1"/>
    <col min="4" max="4" width="8.5" style="5" customWidth="1"/>
    <col min="5" max="5" width="8.5" style="9" customWidth="1"/>
    <col min="6" max="6" width="9.33203125" customWidth="1"/>
    <col min="7" max="7" width="9.33203125" style="5" customWidth="1"/>
    <col min="8" max="8" width="9.33203125" style="9" customWidth="1"/>
    <col min="10" max="10" width="9.1640625" style="6"/>
    <col min="11" max="11" width="9.1640625" style="10"/>
    <col min="12" max="12" width="10.1640625" customWidth="1"/>
    <col min="24" max="24" width="8.83203125" style="8"/>
    <col min="25" max="25" width="8.83203125" style="3"/>
  </cols>
  <sheetData>
    <row r="1" spans="1:24" ht="45" customHeight="1" x14ac:dyDescent="0.2">
      <c r="C1" s="26" t="s">
        <v>22</v>
      </c>
      <c r="D1" s="26"/>
      <c r="E1" s="27"/>
      <c r="F1" s="28" t="s">
        <v>23</v>
      </c>
      <c r="G1" s="26"/>
      <c r="H1" s="27"/>
      <c r="I1" s="29" t="s">
        <v>21</v>
      </c>
      <c r="J1" s="25"/>
      <c r="K1" s="30"/>
      <c r="L1" s="31" t="s">
        <v>27</v>
      </c>
      <c r="M1" s="32"/>
      <c r="N1" s="33"/>
      <c r="O1" s="34" t="s">
        <v>28</v>
      </c>
      <c r="P1" s="35"/>
      <c r="Q1" s="36"/>
      <c r="R1" s="34" t="s">
        <v>29</v>
      </c>
      <c r="S1" s="35"/>
      <c r="T1" s="36"/>
      <c r="U1" s="24" t="s">
        <v>30</v>
      </c>
      <c r="V1" s="25"/>
      <c r="W1" s="25"/>
      <c r="X1" s="8" t="s">
        <v>31</v>
      </c>
    </row>
    <row r="2" spans="1:24" ht="16" x14ac:dyDescent="0.2">
      <c r="A2" s="1" t="s">
        <v>0</v>
      </c>
      <c r="D2" s="6" t="s">
        <v>25</v>
      </c>
      <c r="E2" s="14" t="s">
        <v>24</v>
      </c>
      <c r="G2" s="6" t="s">
        <v>25</v>
      </c>
      <c r="H2" s="14" t="s">
        <v>24</v>
      </c>
      <c r="J2" s="22" t="s">
        <v>25</v>
      </c>
      <c r="K2" s="21" t="s">
        <v>24</v>
      </c>
      <c r="L2" s="4"/>
      <c r="M2" s="6" t="s">
        <v>25</v>
      </c>
      <c r="N2" s="14" t="s">
        <v>24</v>
      </c>
      <c r="O2" s="4"/>
      <c r="P2" s="6" t="s">
        <v>25</v>
      </c>
      <c r="Q2" s="14" t="s">
        <v>24</v>
      </c>
      <c r="R2" s="4"/>
      <c r="S2" s="6" t="s">
        <v>25</v>
      </c>
      <c r="T2" s="14" t="s">
        <v>24</v>
      </c>
      <c r="U2" s="4"/>
      <c r="V2" s="6" t="s">
        <v>25</v>
      </c>
      <c r="W2" s="10" t="s">
        <v>24</v>
      </c>
    </row>
    <row r="3" spans="1:24" x14ac:dyDescent="0.2">
      <c r="A3" t="s">
        <v>2</v>
      </c>
      <c r="B3">
        <v>1</v>
      </c>
      <c r="C3" s="4">
        <v>2.0099999999999998</v>
      </c>
      <c r="D3" s="6">
        <f>AVERAGE(C3:C7)</f>
        <v>1.8380000000000003</v>
      </c>
      <c r="E3" s="14">
        <f>STDEV(C3:C7)</f>
        <v>0.20992855927671852</v>
      </c>
      <c r="F3" s="4">
        <v>0.187</v>
      </c>
      <c r="G3" s="6">
        <f>AVERAGE(F3:F7)</f>
        <v>0.17200000000000001</v>
      </c>
      <c r="H3" s="14">
        <f>STDEV(F3:F7)</f>
        <v>1.1704699910719622E-2</v>
      </c>
      <c r="I3">
        <v>5.87</v>
      </c>
      <c r="J3" s="22">
        <f>AVERAGE(I3:I7)</f>
        <v>5.9739999999999993</v>
      </c>
      <c r="K3" s="21">
        <f>STDEV(I3:I7)</f>
        <v>9.8132563402776513E-2</v>
      </c>
      <c r="L3" s="4">
        <v>9.25</v>
      </c>
      <c r="M3" s="6">
        <v>5.125</v>
      </c>
      <c r="N3" s="14">
        <v>3.0990589969645086</v>
      </c>
      <c r="O3" s="4">
        <v>20.25</v>
      </c>
      <c r="P3" s="6">
        <v>11.1</v>
      </c>
      <c r="Q3" s="14">
        <v>8.8381276297641236</v>
      </c>
      <c r="R3" s="4">
        <v>14.000000000000002</v>
      </c>
      <c r="S3" s="6">
        <v>5.6</v>
      </c>
      <c r="T3" s="14">
        <v>4.9893636868843316</v>
      </c>
      <c r="U3" s="4">
        <v>41.5</v>
      </c>
      <c r="V3" s="6">
        <v>18.634999999999998</v>
      </c>
      <c r="W3" s="10">
        <v>13.870377608414271</v>
      </c>
      <c r="X3" s="8">
        <f>V3/1000</f>
        <v>1.8634999999999999E-2</v>
      </c>
    </row>
    <row r="4" spans="1:24" x14ac:dyDescent="0.2">
      <c r="A4" t="s">
        <v>2</v>
      </c>
      <c r="B4">
        <v>2</v>
      </c>
      <c r="C4">
        <v>1.85</v>
      </c>
      <c r="D4" s="6"/>
      <c r="E4" s="14"/>
      <c r="F4">
        <v>0.17199999999999999</v>
      </c>
      <c r="G4" s="6"/>
      <c r="H4" s="14"/>
      <c r="I4">
        <v>5.95</v>
      </c>
      <c r="J4" s="22"/>
      <c r="K4" s="21"/>
      <c r="L4" s="4" t="s">
        <v>26</v>
      </c>
      <c r="M4" s="6"/>
      <c r="N4" s="14"/>
      <c r="O4" s="4">
        <v>2.75</v>
      </c>
      <c r="P4" s="6"/>
      <c r="Q4" s="14"/>
      <c r="R4" s="4">
        <v>1.7500000000000002</v>
      </c>
      <c r="S4" s="6"/>
      <c r="T4" s="14"/>
      <c r="U4" s="4">
        <v>8.2000000000000011</v>
      </c>
      <c r="V4" s="6"/>
      <c r="W4" s="10"/>
    </row>
    <row r="5" spans="1:24" x14ac:dyDescent="0.2">
      <c r="A5" t="s">
        <v>2</v>
      </c>
      <c r="B5">
        <v>3</v>
      </c>
      <c r="C5">
        <v>1.77</v>
      </c>
      <c r="D5" s="6"/>
      <c r="E5" s="14"/>
      <c r="F5">
        <v>0.16500000000000001</v>
      </c>
      <c r="G5" s="6"/>
      <c r="H5" s="14"/>
      <c r="I5">
        <v>6.05</v>
      </c>
      <c r="J5" s="22"/>
      <c r="K5" s="21"/>
      <c r="L5" s="4">
        <v>5.5</v>
      </c>
      <c r="M5" s="6"/>
      <c r="N5" s="14"/>
      <c r="O5" s="4">
        <v>19.25</v>
      </c>
      <c r="P5" s="6"/>
      <c r="Q5" s="14"/>
      <c r="R5" s="4">
        <v>5.75</v>
      </c>
      <c r="S5" s="6"/>
      <c r="T5" s="14"/>
      <c r="U5" s="4">
        <v>20.5</v>
      </c>
      <c r="V5" s="6"/>
      <c r="W5" s="10"/>
    </row>
    <row r="6" spans="1:24" x14ac:dyDescent="0.2">
      <c r="A6" t="s">
        <v>2</v>
      </c>
      <c r="B6">
        <v>4</v>
      </c>
      <c r="C6" s="4">
        <v>1.52</v>
      </c>
      <c r="D6" s="6"/>
      <c r="E6" s="14"/>
      <c r="F6" s="4">
        <v>0.157</v>
      </c>
      <c r="G6" s="6"/>
      <c r="H6" s="14"/>
      <c r="I6">
        <v>6.1</v>
      </c>
      <c r="J6" s="22"/>
      <c r="K6" s="21"/>
      <c r="L6" s="4">
        <v>2</v>
      </c>
      <c r="M6" s="6"/>
      <c r="N6" s="14"/>
      <c r="O6" s="4">
        <v>1.5</v>
      </c>
      <c r="P6" s="6"/>
      <c r="Q6" s="14"/>
      <c r="R6" s="4">
        <v>2</v>
      </c>
      <c r="S6" s="6"/>
      <c r="T6" s="14"/>
      <c r="U6" s="4">
        <v>7.4749999999999996</v>
      </c>
      <c r="V6" s="6"/>
      <c r="W6" s="10"/>
    </row>
    <row r="7" spans="1:24" x14ac:dyDescent="0.2">
      <c r="A7" t="s">
        <v>2</v>
      </c>
      <c r="B7">
        <v>5</v>
      </c>
      <c r="C7">
        <v>2.04</v>
      </c>
      <c r="D7" s="6"/>
      <c r="E7" s="14"/>
      <c r="F7">
        <v>0.17899999999999999</v>
      </c>
      <c r="G7" s="6"/>
      <c r="H7" s="14"/>
      <c r="I7">
        <v>5.9</v>
      </c>
      <c r="J7" s="22"/>
      <c r="K7" s="21"/>
      <c r="L7" s="4">
        <v>3.75</v>
      </c>
      <c r="M7" s="6"/>
      <c r="N7" s="14"/>
      <c r="O7" s="4">
        <v>11.75</v>
      </c>
      <c r="P7" s="6"/>
      <c r="Q7" s="14"/>
      <c r="R7" s="4">
        <v>4.5</v>
      </c>
      <c r="S7" s="6"/>
      <c r="T7" s="14"/>
      <c r="U7" s="4">
        <v>15.5</v>
      </c>
      <c r="V7" s="6"/>
      <c r="W7" s="10"/>
    </row>
    <row r="8" spans="1:24" x14ac:dyDescent="0.2">
      <c r="A8" t="s">
        <v>3</v>
      </c>
      <c r="B8">
        <v>1</v>
      </c>
      <c r="C8">
        <v>2.2200000000000002</v>
      </c>
      <c r="D8" s="6">
        <f>AVERAGE(C8:C12)</f>
        <v>2.4020000000000001</v>
      </c>
      <c r="E8" s="14">
        <f>STDEV(C8:C12)</f>
        <v>0.11256109452204163</v>
      </c>
      <c r="F8">
        <v>0.252</v>
      </c>
      <c r="G8" s="6">
        <f>AVERAGE(F8:F12)</f>
        <v>0.26500000000000001</v>
      </c>
      <c r="H8" s="14">
        <f>STDEV(F8:F12)</f>
        <v>7.7136243102707636E-3</v>
      </c>
      <c r="I8">
        <v>5.45</v>
      </c>
      <c r="J8" s="22">
        <f>AVERAGE(I8:I12)</f>
        <v>5.5400000000000009</v>
      </c>
      <c r="K8" s="21">
        <f>STDEV(I8:I12)</f>
        <v>7.9372539331937789E-2</v>
      </c>
      <c r="L8" s="4">
        <v>58.25</v>
      </c>
      <c r="M8" s="6">
        <v>62.05</v>
      </c>
      <c r="N8" s="14">
        <v>11.117834771213314</v>
      </c>
      <c r="O8" s="4">
        <v>28.000000000000004</v>
      </c>
      <c r="P8" s="6">
        <v>23.7</v>
      </c>
      <c r="Q8" s="14">
        <v>3.2181128010062117</v>
      </c>
      <c r="R8" s="4">
        <v>13.25</v>
      </c>
      <c r="S8" s="6">
        <v>13.95</v>
      </c>
      <c r="T8" s="14">
        <v>1.6336309252704506</v>
      </c>
      <c r="U8" s="4">
        <v>65.525000000000006</v>
      </c>
      <c r="V8" s="6">
        <v>60.734999999999999</v>
      </c>
      <c r="W8" s="10">
        <v>7.9440740492520883</v>
      </c>
      <c r="X8" s="8">
        <f>V8/1000</f>
        <v>6.0734999999999997E-2</v>
      </c>
    </row>
    <row r="9" spans="1:24" x14ac:dyDescent="0.2">
      <c r="A9" t="s">
        <v>3</v>
      </c>
      <c r="B9">
        <v>2</v>
      </c>
      <c r="C9">
        <v>2.41</v>
      </c>
      <c r="D9" s="6"/>
      <c r="E9" s="14"/>
      <c r="F9">
        <v>0.26700000000000002</v>
      </c>
      <c r="G9" s="6"/>
      <c r="H9" s="14"/>
      <c r="I9">
        <v>5.5</v>
      </c>
      <c r="J9" s="22"/>
      <c r="K9" s="21"/>
      <c r="L9" s="4">
        <v>68</v>
      </c>
      <c r="M9" s="6"/>
      <c r="N9" s="14"/>
      <c r="O9" s="4">
        <v>20.25</v>
      </c>
      <c r="P9" s="6"/>
      <c r="Q9" s="14"/>
      <c r="R9" s="4">
        <v>13</v>
      </c>
      <c r="S9" s="6"/>
      <c r="T9" s="14"/>
      <c r="U9" s="4">
        <v>49.775000000000006</v>
      </c>
      <c r="V9" s="6"/>
      <c r="W9" s="10"/>
    </row>
    <row r="10" spans="1:24" x14ac:dyDescent="0.2">
      <c r="A10" t="s">
        <v>3</v>
      </c>
      <c r="B10">
        <v>3</v>
      </c>
      <c r="C10" s="4">
        <v>2.39</v>
      </c>
      <c r="E10" s="13"/>
      <c r="F10" s="4">
        <v>0.26900000000000002</v>
      </c>
      <c r="G10" s="6"/>
      <c r="H10" s="14"/>
      <c r="I10">
        <v>5.51</v>
      </c>
      <c r="J10" s="22"/>
      <c r="K10" s="21"/>
      <c r="L10" s="4">
        <v>78.25</v>
      </c>
      <c r="M10" s="5"/>
      <c r="N10" s="13"/>
      <c r="O10" s="4">
        <v>21.5</v>
      </c>
      <c r="P10" s="5"/>
      <c r="Q10" s="13"/>
      <c r="R10" s="4">
        <v>16.25</v>
      </c>
      <c r="S10" s="5"/>
      <c r="T10" s="13"/>
      <c r="U10" s="4">
        <v>57.125</v>
      </c>
      <c r="V10" s="5"/>
      <c r="W10" s="9"/>
    </row>
    <row r="11" spans="1:24" x14ac:dyDescent="0.2">
      <c r="A11" t="s">
        <v>3</v>
      </c>
      <c r="B11">
        <v>4</v>
      </c>
      <c r="C11" s="4">
        <v>2.4900000000000002</v>
      </c>
      <c r="E11" s="13"/>
      <c r="F11" s="4">
        <v>0.26500000000000001</v>
      </c>
      <c r="G11" s="6"/>
      <c r="H11" s="14"/>
      <c r="I11">
        <v>5.59</v>
      </c>
      <c r="J11" s="22"/>
      <c r="K11" s="21"/>
      <c r="L11" s="4">
        <v>50.249999999999993</v>
      </c>
      <c r="M11" s="5"/>
      <c r="N11" s="13"/>
      <c r="O11" s="4">
        <v>26</v>
      </c>
      <c r="P11" s="5"/>
      <c r="Q11" s="13"/>
      <c r="R11" s="4">
        <v>12.25</v>
      </c>
      <c r="S11" s="5"/>
      <c r="T11" s="13"/>
      <c r="U11" s="4">
        <v>70.55</v>
      </c>
      <c r="V11" s="5"/>
      <c r="W11" s="9"/>
    </row>
    <row r="12" spans="1:24" x14ac:dyDescent="0.2">
      <c r="A12" t="s">
        <v>3</v>
      </c>
      <c r="B12">
        <v>5</v>
      </c>
      <c r="C12">
        <v>2.5</v>
      </c>
      <c r="D12" s="6"/>
      <c r="E12" s="14"/>
      <c r="F12">
        <v>0.27200000000000002</v>
      </c>
      <c r="G12" s="6"/>
      <c r="H12" s="14"/>
      <c r="I12">
        <v>5.65</v>
      </c>
      <c r="J12" s="22"/>
      <c r="K12" s="21"/>
      <c r="L12" s="4">
        <v>55.500000000000007</v>
      </c>
      <c r="M12" s="6"/>
      <c r="N12" s="14"/>
      <c r="O12" s="4">
        <v>22.75</v>
      </c>
      <c r="P12" s="6"/>
      <c r="Q12" s="14"/>
      <c r="R12" s="4">
        <v>15</v>
      </c>
      <c r="S12" s="6"/>
      <c r="T12" s="14"/>
      <c r="U12" s="4">
        <v>60.699999999999996</v>
      </c>
      <c r="V12" s="6"/>
      <c r="W12" s="10"/>
    </row>
    <row r="13" spans="1:24" x14ac:dyDescent="0.2">
      <c r="A13" t="s">
        <v>4</v>
      </c>
      <c r="B13">
        <v>1</v>
      </c>
      <c r="C13">
        <v>4.45</v>
      </c>
      <c r="D13" s="6">
        <f>AVERAGE(C13:C17)</f>
        <v>3.7439999999999998</v>
      </c>
      <c r="E13" s="14">
        <f>STDEV(C13:C17)</f>
        <v>0.9674605935127284</v>
      </c>
      <c r="F13">
        <v>0.32500000000000001</v>
      </c>
      <c r="G13" s="6">
        <f>AVERAGE(F13:F17)</f>
        <v>0.31920000000000004</v>
      </c>
      <c r="H13" s="14">
        <f>STDEV(F13:F17)</f>
        <v>3.7379138566853237E-2</v>
      </c>
      <c r="I13">
        <v>5.55</v>
      </c>
      <c r="J13" s="22">
        <f>AVERAGE(I13:I17)</f>
        <v>5.5559999999999992</v>
      </c>
      <c r="K13" s="21">
        <f>STDEV(I13:I17)</f>
        <v>4.6690470119715E-2</v>
      </c>
      <c r="L13" s="4">
        <v>20.5</v>
      </c>
      <c r="M13" s="6">
        <v>16.6875</v>
      </c>
      <c r="N13" s="14">
        <v>5.9033006304383093</v>
      </c>
      <c r="O13" s="4">
        <v>20.25</v>
      </c>
      <c r="P13" s="6">
        <v>20.149999999999999</v>
      </c>
      <c r="Q13" s="14">
        <v>3.3005681329128795</v>
      </c>
      <c r="R13" s="4">
        <v>4.75</v>
      </c>
      <c r="S13" s="6">
        <v>5.35</v>
      </c>
      <c r="T13" s="14">
        <v>2.0432816741702542</v>
      </c>
      <c r="U13" s="4">
        <v>51.800000000000004</v>
      </c>
      <c r="V13" s="6">
        <v>52.69</v>
      </c>
      <c r="W13" s="10">
        <v>8.3705697237404681</v>
      </c>
      <c r="X13" s="8">
        <f>V13/1000</f>
        <v>5.2690000000000001E-2</v>
      </c>
    </row>
    <row r="14" spans="1:24" x14ac:dyDescent="0.2">
      <c r="A14" t="s">
        <v>4</v>
      </c>
      <c r="B14">
        <v>2</v>
      </c>
      <c r="C14" s="4">
        <v>4.8099999999999996</v>
      </c>
      <c r="E14" s="13"/>
      <c r="F14" s="4">
        <v>0.371</v>
      </c>
      <c r="G14" s="6"/>
      <c r="H14" s="14"/>
      <c r="I14">
        <v>5.61</v>
      </c>
      <c r="J14" s="22"/>
      <c r="K14" s="21"/>
      <c r="L14" s="4">
        <v>22.75</v>
      </c>
      <c r="M14" s="5"/>
      <c r="N14" s="13"/>
      <c r="O14" s="4">
        <v>24.75</v>
      </c>
      <c r="P14" s="5"/>
      <c r="Q14" s="13"/>
      <c r="R14" s="4">
        <v>5.75</v>
      </c>
      <c r="S14" s="5"/>
      <c r="T14" s="13"/>
      <c r="U14" s="4">
        <v>66.924999999999997</v>
      </c>
      <c r="V14" s="5"/>
      <c r="W14" s="9"/>
    </row>
    <row r="15" spans="1:24" x14ac:dyDescent="0.2">
      <c r="A15" t="s">
        <v>4</v>
      </c>
      <c r="B15">
        <v>3</v>
      </c>
      <c r="C15">
        <v>3.95</v>
      </c>
      <c r="D15" s="6"/>
      <c r="E15" s="14"/>
      <c r="F15">
        <v>0.33400000000000002</v>
      </c>
      <c r="G15" s="6"/>
      <c r="H15" s="14"/>
      <c r="I15">
        <v>5.49</v>
      </c>
      <c r="J15" s="22"/>
      <c r="K15" s="21"/>
      <c r="L15" s="4">
        <v>13.25</v>
      </c>
      <c r="M15" s="6"/>
      <c r="N15" s="14"/>
      <c r="O15" s="4">
        <v>19.5</v>
      </c>
      <c r="P15" s="6"/>
      <c r="Q15" s="14"/>
      <c r="R15" s="4">
        <v>6.25</v>
      </c>
      <c r="S15" s="6"/>
      <c r="T15" s="14"/>
      <c r="U15" s="4">
        <v>51.300000000000004</v>
      </c>
      <c r="V15" s="6"/>
      <c r="W15" s="10"/>
    </row>
    <row r="16" spans="1:24" x14ac:dyDescent="0.2">
      <c r="A16" t="s">
        <v>4</v>
      </c>
      <c r="B16">
        <v>4</v>
      </c>
      <c r="C16" s="4">
        <v>2.52</v>
      </c>
      <c r="E16" s="13"/>
      <c r="F16" s="4">
        <v>0.27900000000000003</v>
      </c>
      <c r="G16" s="6"/>
      <c r="H16" s="14"/>
      <c r="I16">
        <v>5.54</v>
      </c>
      <c r="J16" s="22"/>
      <c r="K16" s="21"/>
      <c r="L16" s="4" t="s">
        <v>26</v>
      </c>
      <c r="M16" s="5"/>
      <c r="N16" s="13"/>
      <c r="O16" s="4">
        <v>20.75</v>
      </c>
      <c r="P16" s="5"/>
      <c r="Q16" s="13"/>
      <c r="R16" s="4">
        <v>7.75</v>
      </c>
      <c r="S16" s="5"/>
      <c r="T16" s="13"/>
      <c r="U16" s="4">
        <v>45.4</v>
      </c>
      <c r="V16" s="5"/>
      <c r="W16" s="9"/>
    </row>
    <row r="17" spans="1:24" x14ac:dyDescent="0.2">
      <c r="A17" t="s">
        <v>4</v>
      </c>
      <c r="B17">
        <v>5</v>
      </c>
      <c r="C17">
        <v>2.99</v>
      </c>
      <c r="D17" s="6"/>
      <c r="E17" s="14"/>
      <c r="F17">
        <v>0.28699999999999998</v>
      </c>
      <c r="G17" s="6"/>
      <c r="H17" s="14"/>
      <c r="I17">
        <v>5.59</v>
      </c>
      <c r="J17" s="22"/>
      <c r="K17" s="21"/>
      <c r="L17" s="4">
        <v>10.25</v>
      </c>
      <c r="M17" s="6"/>
      <c r="N17" s="14"/>
      <c r="O17" s="4">
        <v>15.5</v>
      </c>
      <c r="P17" s="6"/>
      <c r="Q17" s="14"/>
      <c r="R17" s="4">
        <v>2.25</v>
      </c>
      <c r="S17" s="6"/>
      <c r="T17" s="14"/>
      <c r="U17" s="4">
        <v>48.024999999999999</v>
      </c>
      <c r="V17" s="6"/>
      <c r="W17" s="10"/>
    </row>
    <row r="18" spans="1:24" x14ac:dyDescent="0.2">
      <c r="A18" t="s">
        <v>5</v>
      </c>
      <c r="B18">
        <v>1</v>
      </c>
      <c r="C18" s="4">
        <v>3.38</v>
      </c>
      <c r="D18" s="6">
        <f>AVERAGE(C18:C22)</f>
        <v>4.4359999999999999</v>
      </c>
      <c r="E18" s="14">
        <f>STDEV(C18:C22)</f>
        <v>0.92248577224800588</v>
      </c>
      <c r="F18" s="4">
        <v>0.312</v>
      </c>
      <c r="G18" s="6">
        <f>AVERAGE(F18:F22)</f>
        <v>0.38680000000000003</v>
      </c>
      <c r="H18" s="14">
        <f>STDEV(F18:F22)</f>
        <v>6.5959836264199115E-2</v>
      </c>
      <c r="I18">
        <v>5.78</v>
      </c>
      <c r="J18" s="22">
        <f>AVERAGE(I18:I22)</f>
        <v>5.8620000000000001</v>
      </c>
      <c r="K18" s="21">
        <f>STDEV(I18:I22)</f>
        <v>0.10281050529979885</v>
      </c>
      <c r="L18" s="4" t="s">
        <v>26</v>
      </c>
      <c r="M18" s="6">
        <v>52.5</v>
      </c>
      <c r="N18" s="14">
        <v>30.644126680328156</v>
      </c>
      <c r="O18" s="4">
        <v>19.75</v>
      </c>
      <c r="P18" s="6">
        <v>17.3</v>
      </c>
      <c r="Q18" s="14">
        <v>2.5580754484572945</v>
      </c>
      <c r="R18" s="4">
        <v>24.75</v>
      </c>
      <c r="S18" s="6">
        <v>17.25</v>
      </c>
      <c r="T18" s="14">
        <v>4.7269176002972593</v>
      </c>
      <c r="U18" s="4">
        <v>56.174999999999997</v>
      </c>
      <c r="V18" s="6">
        <v>61.964999999999996</v>
      </c>
      <c r="W18" s="10">
        <v>5.5327039049636504</v>
      </c>
      <c r="X18" s="8">
        <f>V18/1000</f>
        <v>6.1964999999999999E-2</v>
      </c>
    </row>
    <row r="19" spans="1:24" x14ac:dyDescent="0.2">
      <c r="A19" t="s">
        <v>5</v>
      </c>
      <c r="B19">
        <v>2</v>
      </c>
      <c r="C19" s="4">
        <v>5.45</v>
      </c>
      <c r="E19" s="13"/>
      <c r="F19" s="4">
        <v>0.46400000000000002</v>
      </c>
      <c r="G19" s="6"/>
      <c r="H19" s="14"/>
      <c r="I19">
        <v>6.01</v>
      </c>
      <c r="J19" s="22"/>
      <c r="K19" s="21"/>
      <c r="L19" s="4" t="s">
        <v>26</v>
      </c>
      <c r="M19" s="5"/>
      <c r="N19" s="13"/>
      <c r="O19" s="4">
        <v>19.75</v>
      </c>
      <c r="P19" s="5"/>
      <c r="Q19" s="13"/>
      <c r="R19" s="4">
        <v>12.75</v>
      </c>
      <c r="S19" s="5"/>
      <c r="T19" s="13"/>
      <c r="U19" s="4">
        <v>70.575000000000003</v>
      </c>
      <c r="V19" s="5"/>
      <c r="W19" s="9"/>
    </row>
    <row r="20" spans="1:24" x14ac:dyDescent="0.2">
      <c r="A20" t="s">
        <v>5</v>
      </c>
      <c r="B20">
        <v>3</v>
      </c>
      <c r="C20">
        <v>3.55</v>
      </c>
      <c r="D20" s="6"/>
      <c r="E20" s="14"/>
      <c r="F20">
        <v>0.32800000000000001</v>
      </c>
      <c r="G20" s="6"/>
      <c r="H20" s="14"/>
      <c r="I20">
        <v>5.75</v>
      </c>
      <c r="J20" s="22"/>
      <c r="K20" s="21"/>
      <c r="L20" s="4">
        <v>83.75</v>
      </c>
      <c r="M20" s="6"/>
      <c r="N20" s="14"/>
      <c r="O20" s="4">
        <v>14.000000000000002</v>
      </c>
      <c r="P20" s="6"/>
      <c r="Q20" s="14"/>
      <c r="R20" s="4">
        <v>13.750000000000002</v>
      </c>
      <c r="S20" s="6"/>
      <c r="T20" s="14"/>
      <c r="U20" s="4">
        <v>63.7</v>
      </c>
      <c r="V20" s="6"/>
      <c r="W20" s="10"/>
    </row>
    <row r="21" spans="1:24" x14ac:dyDescent="0.2">
      <c r="A21" t="s">
        <v>5</v>
      </c>
      <c r="B21">
        <v>4</v>
      </c>
      <c r="C21">
        <v>5.05</v>
      </c>
      <c r="D21" s="6"/>
      <c r="E21" s="14"/>
      <c r="F21">
        <v>0.435</v>
      </c>
      <c r="G21" s="6"/>
      <c r="H21" s="14"/>
      <c r="I21">
        <v>5.89</v>
      </c>
      <c r="J21" s="22"/>
      <c r="K21" s="21"/>
      <c r="L21" s="4">
        <v>51.249999999999993</v>
      </c>
      <c r="M21" s="6"/>
      <c r="N21" s="14"/>
      <c r="O21" s="4">
        <v>17.5</v>
      </c>
      <c r="P21" s="6"/>
      <c r="Q21" s="14"/>
      <c r="R21" s="4">
        <v>17</v>
      </c>
      <c r="S21" s="6"/>
      <c r="T21" s="14"/>
      <c r="U21" s="4">
        <v>60.524999999999999</v>
      </c>
      <c r="V21" s="6"/>
      <c r="W21" s="10"/>
    </row>
    <row r="22" spans="1:24" x14ac:dyDescent="0.2">
      <c r="A22" t="s">
        <v>5</v>
      </c>
      <c r="B22">
        <v>5</v>
      </c>
      <c r="C22">
        <v>4.75</v>
      </c>
      <c r="D22" s="6"/>
      <c r="E22" s="14"/>
      <c r="F22">
        <v>0.39500000000000002</v>
      </c>
      <c r="G22" s="6"/>
      <c r="H22" s="14"/>
      <c r="I22">
        <v>5.88</v>
      </c>
      <c r="J22" s="22"/>
      <c r="K22" s="21"/>
      <c r="L22" s="4">
        <v>22.5</v>
      </c>
      <c r="M22" s="6"/>
      <c r="N22" s="14"/>
      <c r="O22" s="4">
        <v>15.5</v>
      </c>
      <c r="P22" s="6"/>
      <c r="Q22" s="14"/>
      <c r="R22" s="4">
        <v>18</v>
      </c>
      <c r="S22" s="6"/>
      <c r="T22" s="14"/>
      <c r="U22" s="4">
        <v>58.85</v>
      </c>
      <c r="V22" s="6"/>
      <c r="W22" s="10"/>
    </row>
    <row r="23" spans="1:24" ht="16" x14ac:dyDescent="0.2">
      <c r="A23" s="1" t="s">
        <v>1</v>
      </c>
      <c r="D23" s="6"/>
      <c r="E23" s="14"/>
      <c r="G23" s="6"/>
      <c r="H23" s="14"/>
      <c r="J23" s="22"/>
      <c r="K23" s="21"/>
      <c r="L23" s="4"/>
      <c r="M23" s="6"/>
      <c r="N23" s="14"/>
      <c r="O23" s="4"/>
      <c r="P23" s="6"/>
      <c r="Q23" s="14"/>
      <c r="R23" s="4"/>
      <c r="S23" s="6"/>
      <c r="T23" s="14"/>
      <c r="U23" s="4"/>
      <c r="V23" s="6"/>
      <c r="W23" s="10"/>
    </row>
    <row r="24" spans="1:24" ht="16" x14ac:dyDescent="0.2">
      <c r="A24" s="2" t="s">
        <v>6</v>
      </c>
      <c r="B24">
        <v>1</v>
      </c>
      <c r="C24">
        <v>5.08</v>
      </c>
      <c r="D24" s="6">
        <f>AVERAGE(C24:C28)</f>
        <v>4.7279999999999998</v>
      </c>
      <c r="E24" s="14">
        <f>STDEV(C24:C28)</f>
        <v>0.99290986499279077</v>
      </c>
      <c r="F24">
        <v>0.39900000000000002</v>
      </c>
      <c r="G24" s="6">
        <f>AVERAGE(F24:F28)</f>
        <v>0.39460000000000006</v>
      </c>
      <c r="H24" s="14">
        <f>STDEV(F24:F28)</f>
        <v>6.2779773812908293E-2</v>
      </c>
      <c r="I24">
        <v>5.9</v>
      </c>
      <c r="J24" s="22">
        <f>AVERAGE(I24:I28)</f>
        <v>5.645999999999999</v>
      </c>
      <c r="K24" s="21">
        <f>STDEV(I24:I28)</f>
        <v>0.38500649345173399</v>
      </c>
      <c r="L24" s="4">
        <v>90.25</v>
      </c>
      <c r="M24" s="6">
        <v>88.3</v>
      </c>
      <c r="N24" s="14">
        <v>10.413932974625904</v>
      </c>
      <c r="O24" s="4">
        <v>28.000000000000004</v>
      </c>
      <c r="P24" s="37">
        <v>25.65</v>
      </c>
      <c r="Q24" s="40">
        <v>1.8506755523321758</v>
      </c>
      <c r="R24" s="41">
        <v>155.5</v>
      </c>
      <c r="S24" s="37">
        <v>215</v>
      </c>
      <c r="T24" s="40">
        <v>218.52402613900375</v>
      </c>
      <c r="U24" s="4">
        <v>144.75</v>
      </c>
      <c r="V24" s="37">
        <v>144.01</v>
      </c>
      <c r="W24" s="38">
        <v>14.928879311589341</v>
      </c>
      <c r="X24" s="39">
        <f>V24/1000</f>
        <v>0.14401</v>
      </c>
    </row>
    <row r="25" spans="1:24" ht="16" x14ac:dyDescent="0.2">
      <c r="A25" s="2" t="s">
        <v>6</v>
      </c>
      <c r="B25">
        <v>2</v>
      </c>
      <c r="C25">
        <v>4.82</v>
      </c>
      <c r="D25" s="6"/>
      <c r="E25" s="14"/>
      <c r="F25">
        <v>0.40500000000000003</v>
      </c>
      <c r="G25" s="6"/>
      <c r="H25" s="14"/>
      <c r="I25">
        <v>5.85</v>
      </c>
      <c r="J25" s="22"/>
      <c r="K25" s="21"/>
      <c r="L25" s="4">
        <v>81.25</v>
      </c>
      <c r="M25" s="6"/>
      <c r="N25" s="14"/>
      <c r="O25" s="4">
        <v>23</v>
      </c>
      <c r="P25" s="6"/>
      <c r="Q25" s="14"/>
      <c r="R25" s="4">
        <v>77</v>
      </c>
      <c r="S25" s="6"/>
      <c r="T25" s="14"/>
      <c r="U25" s="4">
        <v>151.29999999999998</v>
      </c>
      <c r="V25" s="6"/>
      <c r="W25" s="10"/>
    </row>
    <row r="26" spans="1:24" ht="16" x14ac:dyDescent="0.2">
      <c r="A26" s="2" t="s">
        <v>6</v>
      </c>
      <c r="B26">
        <v>3</v>
      </c>
      <c r="C26" s="4">
        <v>3.64</v>
      </c>
      <c r="D26" s="6"/>
      <c r="E26" s="14"/>
      <c r="F26" s="4">
        <v>0.33</v>
      </c>
      <c r="G26" s="6"/>
      <c r="H26" s="14"/>
      <c r="I26">
        <v>5.97</v>
      </c>
      <c r="J26" s="22"/>
      <c r="K26" s="21"/>
      <c r="L26" s="4">
        <v>101</v>
      </c>
      <c r="M26" s="6"/>
      <c r="N26" s="14"/>
      <c r="O26" s="4">
        <v>25.75</v>
      </c>
      <c r="P26" s="6"/>
      <c r="Q26" s="14"/>
      <c r="R26" s="3">
        <v>602.5</v>
      </c>
      <c r="S26" s="6"/>
      <c r="T26" s="14"/>
      <c r="U26" s="4">
        <v>127.97499999999999</v>
      </c>
      <c r="V26" s="6"/>
      <c r="W26" s="10"/>
    </row>
    <row r="27" spans="1:24" ht="16" x14ac:dyDescent="0.2">
      <c r="A27" s="2" t="s">
        <v>6</v>
      </c>
      <c r="B27">
        <v>4</v>
      </c>
      <c r="C27">
        <v>3.95</v>
      </c>
      <c r="D27" s="6"/>
      <c r="E27" s="14"/>
      <c r="F27">
        <v>0.34799999999999998</v>
      </c>
      <c r="G27" s="6"/>
      <c r="H27" s="14"/>
      <c r="I27">
        <v>5.45</v>
      </c>
      <c r="J27" s="22"/>
      <c r="K27" s="21"/>
      <c r="L27" s="4">
        <v>74.75</v>
      </c>
      <c r="M27" s="6"/>
      <c r="N27" s="14"/>
      <c r="O27" s="4">
        <v>26.5</v>
      </c>
      <c r="P27" s="6"/>
      <c r="Q27" s="14"/>
      <c r="R27" s="4">
        <v>130.5</v>
      </c>
      <c r="S27" s="6"/>
      <c r="T27" s="14"/>
      <c r="U27" s="4">
        <v>131.44999999999999</v>
      </c>
      <c r="V27" s="6"/>
      <c r="W27" s="10"/>
    </row>
    <row r="28" spans="1:24" ht="16" x14ac:dyDescent="0.2">
      <c r="A28" s="2" t="s">
        <v>6</v>
      </c>
      <c r="B28">
        <v>5</v>
      </c>
      <c r="C28" s="3">
        <v>6.15</v>
      </c>
      <c r="D28" s="7"/>
      <c r="E28" s="15"/>
      <c r="F28" s="3">
        <v>0.49099999999999999</v>
      </c>
      <c r="G28" s="7"/>
      <c r="H28" s="15"/>
      <c r="I28" s="3">
        <v>5.0599999999999996</v>
      </c>
      <c r="J28" s="22"/>
      <c r="K28" s="21"/>
      <c r="L28" s="4">
        <v>94.25</v>
      </c>
      <c r="M28" s="7"/>
      <c r="N28" s="15"/>
      <c r="O28" s="4">
        <v>25</v>
      </c>
      <c r="P28" s="7"/>
      <c r="Q28" s="15"/>
      <c r="R28" s="4">
        <v>109.5</v>
      </c>
      <c r="S28" s="7"/>
      <c r="T28" s="15"/>
      <c r="U28" s="4">
        <v>164.57500000000002</v>
      </c>
      <c r="V28" s="7"/>
      <c r="W28" s="11"/>
    </row>
    <row r="29" spans="1:24" ht="16" x14ac:dyDescent="0.2">
      <c r="A29" s="2" t="s">
        <v>7</v>
      </c>
      <c r="B29">
        <v>1</v>
      </c>
      <c r="C29" s="4">
        <v>3</v>
      </c>
      <c r="D29" s="6">
        <f>AVERAGE(C29:C33)</f>
        <v>2.7820000000000005</v>
      </c>
      <c r="E29" s="14">
        <f>STDEV(C29:C33)</f>
        <v>0.33618447316911737</v>
      </c>
      <c r="F29" s="4">
        <v>0.28100000000000003</v>
      </c>
      <c r="G29" s="6">
        <f>AVERAGE(F29:F33)</f>
        <v>0.26340000000000002</v>
      </c>
      <c r="H29" s="14">
        <f>STDEV(F29:F33)</f>
        <v>2.2600884938426644E-2</v>
      </c>
      <c r="I29">
        <v>5.95</v>
      </c>
      <c r="J29" s="22">
        <f>AVERAGE(I29:I33)</f>
        <v>6.01</v>
      </c>
      <c r="K29" s="21">
        <f>STDEV(I29:I33)</f>
        <v>9.0277350426338887E-2</v>
      </c>
      <c r="L29" s="4" t="s">
        <v>26</v>
      </c>
      <c r="M29" s="6">
        <v>1.8333333333333333</v>
      </c>
      <c r="N29" s="14">
        <v>0.62915286960589556</v>
      </c>
      <c r="O29" s="4">
        <v>14.249999999999998</v>
      </c>
      <c r="P29" s="6">
        <v>14.15</v>
      </c>
      <c r="Q29" s="14">
        <v>1.257477633995929</v>
      </c>
      <c r="R29" s="4">
        <v>33</v>
      </c>
      <c r="S29" s="6">
        <v>30.65</v>
      </c>
      <c r="T29" s="14">
        <v>5.0670504240632885</v>
      </c>
      <c r="U29" s="4">
        <v>40.825000000000003</v>
      </c>
      <c r="V29" s="6">
        <v>32.755000000000003</v>
      </c>
      <c r="W29" s="10">
        <v>6.6955535618796889</v>
      </c>
      <c r="X29" s="8">
        <f>V29/1000</f>
        <v>3.2754999999999999E-2</v>
      </c>
    </row>
    <row r="30" spans="1:24" ht="16" x14ac:dyDescent="0.2">
      <c r="A30" s="2" t="s">
        <v>7</v>
      </c>
      <c r="B30">
        <v>2</v>
      </c>
      <c r="C30">
        <v>2.2200000000000002</v>
      </c>
      <c r="D30" s="6"/>
      <c r="E30" s="14"/>
      <c r="F30">
        <v>0.22500000000000001</v>
      </c>
      <c r="G30" s="6"/>
      <c r="H30" s="14"/>
      <c r="I30">
        <v>6.09</v>
      </c>
      <c r="J30" s="22"/>
      <c r="K30" s="21"/>
      <c r="L30" s="4">
        <v>1.7500000000000002</v>
      </c>
      <c r="M30" s="6"/>
      <c r="N30" s="14"/>
      <c r="O30" s="4">
        <v>13.750000000000002</v>
      </c>
      <c r="P30" s="6"/>
      <c r="Q30" s="14"/>
      <c r="R30" s="4">
        <v>29.5</v>
      </c>
      <c r="S30" s="6"/>
      <c r="T30" s="14"/>
      <c r="U30" s="4">
        <v>25.5</v>
      </c>
      <c r="V30" s="6"/>
      <c r="W30" s="10"/>
    </row>
    <row r="31" spans="1:24" ht="16" x14ac:dyDescent="0.2">
      <c r="A31" s="2" t="s">
        <v>7</v>
      </c>
      <c r="B31">
        <v>3</v>
      </c>
      <c r="C31">
        <v>3.02</v>
      </c>
      <c r="D31" s="6"/>
      <c r="E31" s="14"/>
      <c r="F31">
        <v>0.27900000000000003</v>
      </c>
      <c r="G31" s="6"/>
      <c r="H31" s="14"/>
      <c r="I31">
        <v>6.1</v>
      </c>
      <c r="J31" s="22"/>
      <c r="K31" s="21"/>
      <c r="L31" s="4">
        <v>2.5</v>
      </c>
      <c r="M31" s="6"/>
      <c r="N31" s="14"/>
      <c r="O31" s="4">
        <v>15.5</v>
      </c>
      <c r="P31" s="6"/>
      <c r="Q31" s="14"/>
      <c r="R31" s="4">
        <v>38</v>
      </c>
      <c r="S31" s="6"/>
      <c r="T31" s="14"/>
      <c r="U31" s="4">
        <v>38.824999999999996</v>
      </c>
      <c r="V31" s="6"/>
      <c r="W31" s="10"/>
    </row>
    <row r="32" spans="1:24" ht="16" x14ac:dyDescent="0.2">
      <c r="A32" s="2" t="s">
        <v>7</v>
      </c>
      <c r="B32">
        <v>4</v>
      </c>
      <c r="C32">
        <v>2.95</v>
      </c>
      <c r="D32" s="6"/>
      <c r="E32" s="14"/>
      <c r="F32">
        <v>0.26500000000000001</v>
      </c>
      <c r="G32" s="6"/>
      <c r="H32" s="14"/>
      <c r="I32">
        <v>6.02</v>
      </c>
      <c r="J32" s="22"/>
      <c r="K32" s="21"/>
      <c r="L32" s="4">
        <v>1.25</v>
      </c>
      <c r="M32" s="6"/>
      <c r="N32" s="14"/>
      <c r="O32" s="4">
        <v>12.25</v>
      </c>
      <c r="P32" s="6"/>
      <c r="Q32" s="14"/>
      <c r="R32" s="4">
        <v>24.75</v>
      </c>
      <c r="S32" s="6"/>
      <c r="T32" s="14"/>
      <c r="U32" s="4">
        <v>30.025000000000002</v>
      </c>
      <c r="V32" s="6"/>
      <c r="W32" s="10"/>
    </row>
    <row r="33" spans="1:24" ht="16" x14ac:dyDescent="0.2">
      <c r="A33" s="2" t="s">
        <v>7</v>
      </c>
      <c r="B33">
        <v>5</v>
      </c>
      <c r="C33">
        <v>2.72</v>
      </c>
      <c r="D33" s="6"/>
      <c r="E33" s="14"/>
      <c r="F33">
        <v>0.26700000000000002</v>
      </c>
      <c r="G33" s="6"/>
      <c r="H33" s="14"/>
      <c r="I33">
        <v>5.89</v>
      </c>
      <c r="J33" s="22"/>
      <c r="K33" s="21"/>
      <c r="L33" s="4" t="s">
        <v>26</v>
      </c>
      <c r="M33" s="6"/>
      <c r="N33" s="14"/>
      <c r="O33" s="4">
        <v>15</v>
      </c>
      <c r="P33" s="6"/>
      <c r="Q33" s="14"/>
      <c r="R33" s="4">
        <v>28.000000000000004</v>
      </c>
      <c r="S33" s="6"/>
      <c r="T33" s="14"/>
      <c r="U33" s="4">
        <v>28.599999999999998</v>
      </c>
      <c r="V33" s="6"/>
      <c r="W33" s="10"/>
    </row>
    <row r="34" spans="1:24" ht="16" x14ac:dyDescent="0.2">
      <c r="A34" s="2" t="s">
        <v>8</v>
      </c>
      <c r="B34">
        <v>1</v>
      </c>
      <c r="C34" s="4">
        <v>2.38</v>
      </c>
      <c r="D34" s="6">
        <f>AVERAGE(C34:C38)</f>
        <v>2.2299999999999995</v>
      </c>
      <c r="E34" s="14">
        <f>STDEV(C34:C38)</f>
        <v>0.2011218536111877</v>
      </c>
      <c r="F34" s="4">
        <v>0.248</v>
      </c>
      <c r="G34" s="6">
        <f>AVERAGE(F34:F38)</f>
        <v>0.23359999999999997</v>
      </c>
      <c r="H34" s="14">
        <f>STDEV(F34:F38)</f>
        <v>1.6349311912126459E-2</v>
      </c>
      <c r="I34">
        <v>5.92</v>
      </c>
      <c r="J34" s="22">
        <f>AVERAGE(I34:I38)</f>
        <v>5.86</v>
      </c>
      <c r="K34" s="21">
        <f>STDEV(I34:I38)</f>
        <v>8.154753215150054E-2</v>
      </c>
      <c r="L34" s="4">
        <v>4.25</v>
      </c>
      <c r="M34" s="6">
        <v>6.5</v>
      </c>
      <c r="N34" s="14">
        <v>5.717298313014636</v>
      </c>
      <c r="O34" s="4">
        <v>11</v>
      </c>
      <c r="P34" s="6">
        <v>10.5</v>
      </c>
      <c r="Q34" s="14">
        <v>2.179449471770337</v>
      </c>
      <c r="R34" s="4">
        <v>5</v>
      </c>
      <c r="S34" s="6">
        <v>4.4000000000000004</v>
      </c>
      <c r="T34" s="14">
        <v>1.6545392107774299</v>
      </c>
      <c r="U34" s="4">
        <v>22.525000000000002</v>
      </c>
      <c r="V34" s="6">
        <v>25.22</v>
      </c>
      <c r="W34" s="10">
        <v>2.3396313812222633</v>
      </c>
      <c r="X34" s="8">
        <f>V34/1000</f>
        <v>2.5219999999999999E-2</v>
      </c>
    </row>
    <row r="35" spans="1:24" ht="16" x14ac:dyDescent="0.2">
      <c r="A35" s="2" t="s">
        <v>8</v>
      </c>
      <c r="B35">
        <v>2</v>
      </c>
      <c r="C35">
        <v>2.4500000000000002</v>
      </c>
      <c r="D35" s="6"/>
      <c r="E35" s="14"/>
      <c r="F35">
        <v>0.23300000000000001</v>
      </c>
      <c r="G35" s="6"/>
      <c r="H35" s="14"/>
      <c r="I35">
        <v>5.88</v>
      </c>
      <c r="J35" s="22"/>
      <c r="K35" s="21"/>
      <c r="L35" s="4">
        <v>13</v>
      </c>
      <c r="M35" s="6"/>
      <c r="N35" s="14"/>
      <c r="O35" s="4">
        <v>12.75</v>
      </c>
      <c r="P35" s="6"/>
      <c r="Q35" s="14"/>
      <c r="R35" s="4">
        <v>2.25</v>
      </c>
      <c r="S35" s="6"/>
      <c r="T35" s="14"/>
      <c r="U35" s="4">
        <v>26.424999999999997</v>
      </c>
      <c r="V35" s="6"/>
      <c r="W35" s="10"/>
    </row>
    <row r="36" spans="1:24" ht="16" x14ac:dyDescent="0.2">
      <c r="A36" s="2" t="s">
        <v>8</v>
      </c>
      <c r="B36">
        <v>3</v>
      </c>
      <c r="C36">
        <v>2.12</v>
      </c>
      <c r="D36" s="6"/>
      <c r="E36" s="14"/>
      <c r="F36">
        <v>0.23400000000000001</v>
      </c>
      <c r="G36" s="6"/>
      <c r="H36" s="14"/>
      <c r="I36">
        <v>5.95</v>
      </c>
      <c r="J36" s="22"/>
      <c r="K36" s="21"/>
      <c r="L36" s="4" t="s">
        <v>26</v>
      </c>
      <c r="M36" s="6"/>
      <c r="N36" s="14"/>
      <c r="O36" s="4">
        <v>7.75</v>
      </c>
      <c r="P36" s="6"/>
      <c r="Q36" s="14"/>
      <c r="R36" s="4">
        <v>3.75</v>
      </c>
      <c r="S36" s="6"/>
      <c r="T36" s="14"/>
      <c r="U36" s="4">
        <v>23.125</v>
      </c>
      <c r="V36" s="6"/>
      <c r="W36" s="10"/>
    </row>
    <row r="37" spans="1:24" ht="16" x14ac:dyDescent="0.2">
      <c r="A37" s="2" t="s">
        <v>8</v>
      </c>
      <c r="B37">
        <v>4</v>
      </c>
      <c r="C37" s="4">
        <v>2.25</v>
      </c>
      <c r="E37" s="13"/>
      <c r="F37" s="4">
        <v>0.246</v>
      </c>
      <c r="G37" s="6"/>
      <c r="H37" s="14"/>
      <c r="I37">
        <v>5.77</v>
      </c>
      <c r="J37" s="22"/>
      <c r="K37" s="21"/>
      <c r="L37" s="4" t="s">
        <v>26</v>
      </c>
      <c r="M37" s="5"/>
      <c r="N37" s="13"/>
      <c r="O37" s="4">
        <v>12.25</v>
      </c>
      <c r="P37" s="5"/>
      <c r="Q37" s="13"/>
      <c r="R37" s="4">
        <v>6.75</v>
      </c>
      <c r="S37" s="5"/>
      <c r="T37" s="13"/>
      <c r="U37" s="4">
        <v>25.924999999999997</v>
      </c>
      <c r="V37" s="5"/>
      <c r="W37" s="9"/>
    </row>
    <row r="38" spans="1:24" ht="16" x14ac:dyDescent="0.2">
      <c r="A38" s="2" t="s">
        <v>8</v>
      </c>
      <c r="B38">
        <v>5</v>
      </c>
      <c r="C38">
        <v>1.95</v>
      </c>
      <c r="D38" s="6"/>
      <c r="E38" s="14"/>
      <c r="F38">
        <v>0.20699999999999999</v>
      </c>
      <c r="G38" s="6"/>
      <c r="H38" s="14"/>
      <c r="I38">
        <v>5.78</v>
      </c>
      <c r="J38" s="22"/>
      <c r="K38" s="21"/>
      <c r="L38" s="4">
        <v>2.25</v>
      </c>
      <c r="M38" s="6"/>
      <c r="N38" s="14"/>
      <c r="O38" s="4">
        <v>8.75</v>
      </c>
      <c r="P38" s="6"/>
      <c r="Q38" s="14"/>
      <c r="R38" s="4">
        <v>4.25</v>
      </c>
      <c r="S38" s="6"/>
      <c r="T38" s="14"/>
      <c r="U38" s="4">
        <v>28.1</v>
      </c>
      <c r="V38" s="6"/>
      <c r="W38" s="10"/>
    </row>
    <row r="39" spans="1:24" ht="16" x14ac:dyDescent="0.2">
      <c r="A39" s="2" t="s">
        <v>9</v>
      </c>
      <c r="B39">
        <v>1</v>
      </c>
      <c r="C39" s="4">
        <v>0.78</v>
      </c>
      <c r="D39" s="6">
        <f>AVERAGE(C39:C43)</f>
        <v>0.876</v>
      </c>
      <c r="E39" s="14">
        <f>STDEV(C39:C43)</f>
        <v>0.14656056768449027</v>
      </c>
      <c r="F39" s="4">
        <v>9.2999999999999999E-2</v>
      </c>
      <c r="G39" s="6">
        <f>AVERAGE(F39:F43)</f>
        <v>0.10859999999999999</v>
      </c>
      <c r="H39" s="14">
        <f>STDEV(F39:F43)</f>
        <v>2.0231164079212171E-2</v>
      </c>
      <c r="I39">
        <v>5.76</v>
      </c>
      <c r="J39" s="22">
        <f>AVERAGE(I39:I43)</f>
        <v>5.7439999999999998</v>
      </c>
      <c r="K39" s="21">
        <f>STDEV(I39:I43)</f>
        <v>5.8991524815010542E-2</v>
      </c>
      <c r="L39" s="4">
        <v>3.25</v>
      </c>
      <c r="M39" s="6">
        <v>4.8</v>
      </c>
      <c r="N39" s="14">
        <v>1.1236102527122114</v>
      </c>
      <c r="O39" s="4">
        <v>0.5</v>
      </c>
      <c r="P39" s="6">
        <v>1.95</v>
      </c>
      <c r="Q39" s="14">
        <v>0.9420721840708387</v>
      </c>
      <c r="R39" s="4">
        <v>3.25</v>
      </c>
      <c r="S39" s="6">
        <v>3.5</v>
      </c>
      <c r="T39" s="14">
        <v>1.1726039399558574</v>
      </c>
      <c r="U39" s="4">
        <v>11.175000000000001</v>
      </c>
      <c r="V39" s="6">
        <v>10.23</v>
      </c>
      <c r="W39" s="10">
        <v>0.6145120015101414</v>
      </c>
      <c r="X39" s="8">
        <f>V39/1000</f>
        <v>1.0230000000000001E-2</v>
      </c>
    </row>
    <row r="40" spans="1:24" ht="16" x14ac:dyDescent="0.2">
      <c r="A40" s="2" t="s">
        <v>9</v>
      </c>
      <c r="B40">
        <v>2</v>
      </c>
      <c r="C40">
        <v>1.1200000000000001</v>
      </c>
      <c r="D40" s="6"/>
      <c r="E40" s="14"/>
      <c r="F40">
        <v>0.13</v>
      </c>
      <c r="G40" s="6"/>
      <c r="H40" s="14"/>
      <c r="I40">
        <v>5.76</v>
      </c>
      <c r="J40" s="22"/>
      <c r="K40" s="21"/>
      <c r="L40" s="4">
        <v>6.25</v>
      </c>
      <c r="M40" s="6"/>
      <c r="N40" s="14"/>
      <c r="O40" s="4">
        <v>3</v>
      </c>
      <c r="P40" s="6"/>
      <c r="Q40" s="14"/>
      <c r="R40" s="4">
        <v>5.25</v>
      </c>
      <c r="S40" s="6"/>
      <c r="T40" s="14"/>
      <c r="U40" s="4">
        <v>9.9250000000000007</v>
      </c>
      <c r="V40" s="6"/>
      <c r="W40" s="10"/>
    </row>
    <row r="41" spans="1:24" ht="16" x14ac:dyDescent="0.2">
      <c r="A41" s="2" t="s">
        <v>9</v>
      </c>
      <c r="B41">
        <v>3</v>
      </c>
      <c r="C41">
        <v>0.82</v>
      </c>
      <c r="D41" s="6"/>
      <c r="E41" s="14"/>
      <c r="F41">
        <v>0.125</v>
      </c>
      <c r="G41" s="6"/>
      <c r="H41" s="14"/>
      <c r="I41">
        <v>5.82</v>
      </c>
      <c r="J41" s="22"/>
      <c r="K41" s="21"/>
      <c r="L41" s="4">
        <v>4.25</v>
      </c>
      <c r="M41" s="6"/>
      <c r="N41" s="14"/>
      <c r="O41" s="4">
        <v>2</v>
      </c>
      <c r="P41" s="6"/>
      <c r="Q41" s="14"/>
      <c r="R41" s="4">
        <v>2.75</v>
      </c>
      <c r="S41" s="6"/>
      <c r="T41" s="14"/>
      <c r="U41" s="4">
        <v>10.15</v>
      </c>
      <c r="V41" s="6"/>
      <c r="W41" s="10"/>
    </row>
    <row r="42" spans="1:24" ht="16" x14ac:dyDescent="0.2">
      <c r="A42" s="2" t="s">
        <v>9</v>
      </c>
      <c r="B42">
        <v>4</v>
      </c>
      <c r="C42">
        <v>0.9</v>
      </c>
      <c r="D42" s="6"/>
      <c r="E42" s="14"/>
      <c r="F42">
        <v>0.112</v>
      </c>
      <c r="G42" s="6"/>
      <c r="H42" s="14"/>
      <c r="I42">
        <v>5.72</v>
      </c>
      <c r="J42" s="22"/>
      <c r="K42" s="21"/>
      <c r="L42" s="4">
        <v>5.25</v>
      </c>
      <c r="M42" s="6"/>
      <c r="N42" s="14"/>
      <c r="O42" s="4">
        <v>1.7500000000000002</v>
      </c>
      <c r="P42" s="6"/>
      <c r="Q42" s="14"/>
      <c r="R42" s="4">
        <v>2.25</v>
      </c>
      <c r="S42" s="6"/>
      <c r="T42" s="14"/>
      <c r="U42" s="4">
        <v>10.375</v>
      </c>
      <c r="V42" s="6"/>
      <c r="W42" s="10"/>
    </row>
    <row r="43" spans="1:24" ht="16" x14ac:dyDescent="0.2">
      <c r="A43" s="2" t="s">
        <v>9</v>
      </c>
      <c r="B43">
        <v>5</v>
      </c>
      <c r="C43">
        <v>0.76</v>
      </c>
      <c r="D43" s="6"/>
      <c r="E43" s="14"/>
      <c r="F43">
        <v>8.3000000000000004E-2</v>
      </c>
      <c r="G43" s="6"/>
      <c r="H43" s="14"/>
      <c r="I43">
        <v>5.66</v>
      </c>
      <c r="J43" s="22"/>
      <c r="K43" s="21"/>
      <c r="L43" s="16">
        <v>5</v>
      </c>
      <c r="M43" s="17"/>
      <c r="N43" s="18"/>
      <c r="O43" s="16">
        <v>2.5</v>
      </c>
      <c r="P43" s="17"/>
      <c r="Q43" s="18"/>
      <c r="R43" s="16">
        <v>4</v>
      </c>
      <c r="S43" s="17"/>
      <c r="T43" s="18"/>
      <c r="U43" s="16">
        <v>9.5250000000000004</v>
      </c>
      <c r="V43" s="17"/>
      <c r="W43" s="19"/>
    </row>
    <row r="44" spans="1:24" ht="16" x14ac:dyDescent="0.2">
      <c r="A44" s="2" t="s">
        <v>10</v>
      </c>
      <c r="B44">
        <v>1</v>
      </c>
      <c r="C44" s="4">
        <v>1.36</v>
      </c>
      <c r="D44" s="6">
        <f>AVERAGE(C44:C48)</f>
        <v>1.218</v>
      </c>
      <c r="E44" s="14">
        <f>STDEV(C44:C48)</f>
        <v>0.16468151080191198</v>
      </c>
      <c r="F44" s="4">
        <v>0.14199999999999999</v>
      </c>
      <c r="G44" s="6">
        <f>AVERAGE(F44:F48)</f>
        <v>0.13880000000000001</v>
      </c>
      <c r="H44" s="14">
        <f>STDEV(F44:F48)</f>
        <v>1.1519548602267365E-2</v>
      </c>
      <c r="I44">
        <v>5.64</v>
      </c>
      <c r="J44" s="22">
        <f>AVERAGE(I44:I48)</f>
        <v>5.3180000000000005</v>
      </c>
      <c r="K44" s="21">
        <f>STDEV(I44:I48)</f>
        <v>0.28726294574831618</v>
      </c>
      <c r="L44" s="16">
        <v>7.75</v>
      </c>
      <c r="M44" s="17">
        <v>8.9375</v>
      </c>
      <c r="N44" s="18">
        <v>5.0471733012977982</v>
      </c>
      <c r="O44" s="16">
        <v>1.5</v>
      </c>
      <c r="P44" s="17">
        <v>1.9166666666666667</v>
      </c>
      <c r="Q44" s="18">
        <v>0.94648472430004549</v>
      </c>
      <c r="R44" s="16">
        <v>2.25</v>
      </c>
      <c r="S44" s="17">
        <v>2.0499999999999998</v>
      </c>
      <c r="T44" s="18">
        <v>0.9420721840708387</v>
      </c>
      <c r="U44" s="16">
        <v>15.5</v>
      </c>
      <c r="V44" s="17">
        <v>11.975</v>
      </c>
      <c r="W44" s="19">
        <v>2.2976890564216883</v>
      </c>
      <c r="X44" s="8">
        <f>V44/1000</f>
        <v>1.1975E-2</v>
      </c>
    </row>
    <row r="45" spans="1:24" ht="16" x14ac:dyDescent="0.2">
      <c r="A45" s="2" t="s">
        <v>10</v>
      </c>
      <c r="B45">
        <v>2</v>
      </c>
      <c r="C45" s="3">
        <v>0.99</v>
      </c>
      <c r="D45" s="7"/>
      <c r="E45" s="15"/>
      <c r="F45" s="3">
        <v>0.121</v>
      </c>
      <c r="G45" s="6"/>
      <c r="H45" s="14"/>
      <c r="I45" s="3">
        <v>4.93</v>
      </c>
      <c r="J45" s="22"/>
      <c r="K45" s="21"/>
      <c r="L45" s="16">
        <v>14.249999999999998</v>
      </c>
      <c r="M45" s="17"/>
      <c r="N45" s="18"/>
      <c r="O45" s="16">
        <v>1.25</v>
      </c>
      <c r="P45" s="17"/>
      <c r="Q45" s="18"/>
      <c r="R45" s="16">
        <v>3</v>
      </c>
      <c r="S45" s="17"/>
      <c r="T45" s="18"/>
      <c r="U45" s="16">
        <v>13</v>
      </c>
      <c r="V45" s="17"/>
      <c r="W45" s="19"/>
    </row>
    <row r="46" spans="1:24" ht="16" x14ac:dyDescent="0.2">
      <c r="A46" s="2" t="s">
        <v>10</v>
      </c>
      <c r="B46">
        <v>3</v>
      </c>
      <c r="C46">
        <v>1.1200000000000001</v>
      </c>
      <c r="D46" s="6"/>
      <c r="E46" s="14"/>
      <c r="F46">
        <v>0.13800000000000001</v>
      </c>
      <c r="G46" s="6"/>
      <c r="H46" s="14"/>
      <c r="I46">
        <v>5.48</v>
      </c>
      <c r="J46" s="22"/>
      <c r="K46" s="21"/>
      <c r="L46" s="16" t="s">
        <v>26</v>
      </c>
      <c r="M46" s="17"/>
      <c r="N46" s="18"/>
      <c r="O46" s="16" t="s">
        <v>26</v>
      </c>
      <c r="P46" s="17"/>
      <c r="Q46" s="18"/>
      <c r="R46" s="16">
        <v>2.5</v>
      </c>
      <c r="S46" s="17"/>
      <c r="T46" s="18"/>
      <c r="U46" s="16">
        <v>11</v>
      </c>
      <c r="V46" s="17"/>
      <c r="W46" s="19"/>
    </row>
    <row r="47" spans="1:24" ht="16" x14ac:dyDescent="0.2">
      <c r="A47" s="2" t="s">
        <v>10</v>
      </c>
      <c r="B47">
        <v>4</v>
      </c>
      <c r="C47">
        <v>1.38</v>
      </c>
      <c r="D47" s="6"/>
      <c r="E47" s="14"/>
      <c r="F47">
        <v>0.153</v>
      </c>
      <c r="G47" s="6"/>
      <c r="H47" s="14"/>
      <c r="I47">
        <v>5.12</v>
      </c>
      <c r="J47" s="22"/>
      <c r="K47" s="21"/>
      <c r="L47" s="16">
        <v>2.5</v>
      </c>
      <c r="M47" s="17"/>
      <c r="N47" s="18"/>
      <c r="O47" s="16">
        <v>3</v>
      </c>
      <c r="P47" s="17"/>
      <c r="Q47" s="18"/>
      <c r="R47" s="16">
        <v>2</v>
      </c>
      <c r="S47" s="17"/>
      <c r="T47" s="18"/>
      <c r="U47" s="16">
        <v>9.8000000000000007</v>
      </c>
      <c r="V47" s="17"/>
      <c r="W47" s="19"/>
    </row>
    <row r="48" spans="1:24" ht="16" x14ac:dyDescent="0.2">
      <c r="A48" s="2" t="s">
        <v>10</v>
      </c>
      <c r="B48">
        <v>5</v>
      </c>
      <c r="C48">
        <v>1.24</v>
      </c>
      <c r="D48" s="6"/>
      <c r="E48" s="14"/>
      <c r="F48">
        <v>0.14000000000000001</v>
      </c>
      <c r="G48" s="6"/>
      <c r="H48" s="14"/>
      <c r="I48">
        <v>5.42</v>
      </c>
      <c r="J48" s="22"/>
      <c r="K48" s="21"/>
      <c r="L48" s="16">
        <v>11.25</v>
      </c>
      <c r="M48" s="17"/>
      <c r="N48" s="18"/>
      <c r="O48" s="16" t="s">
        <v>26</v>
      </c>
      <c r="P48" s="17"/>
      <c r="Q48" s="18"/>
      <c r="R48" s="16">
        <v>0.5</v>
      </c>
      <c r="S48" s="17"/>
      <c r="T48" s="18"/>
      <c r="U48" s="16">
        <v>10.574999999999999</v>
      </c>
      <c r="V48" s="17"/>
      <c r="W48" s="19"/>
    </row>
    <row r="49" spans="1:24" ht="16" x14ac:dyDescent="0.2">
      <c r="A49" s="2" t="s">
        <v>11</v>
      </c>
      <c r="D49" s="6"/>
      <c r="E49" s="14"/>
      <c r="G49" s="6"/>
      <c r="H49" s="14"/>
      <c r="J49" s="22"/>
      <c r="K49" s="21"/>
      <c r="L49" s="16"/>
      <c r="M49" s="17"/>
      <c r="N49" s="18"/>
      <c r="O49" s="16"/>
      <c r="P49" s="17"/>
      <c r="Q49" s="18"/>
      <c r="R49" s="16"/>
      <c r="S49" s="17"/>
      <c r="T49" s="18"/>
      <c r="U49" s="16"/>
      <c r="V49" s="17"/>
      <c r="W49" s="19"/>
    </row>
    <row r="50" spans="1:24" ht="16" x14ac:dyDescent="0.2">
      <c r="A50" s="2" t="s">
        <v>12</v>
      </c>
      <c r="B50">
        <v>1</v>
      </c>
      <c r="C50" s="4">
        <v>12.41</v>
      </c>
      <c r="D50" s="6">
        <f>AVERAGE(C50:C54)</f>
        <v>13.807999999999998</v>
      </c>
      <c r="E50" s="14">
        <f>STDEV(C50:C54)</f>
        <v>9.940991902219821</v>
      </c>
      <c r="F50" s="4">
        <v>0.96299999999999997</v>
      </c>
      <c r="G50" s="37">
        <f>AVERAGE(F50:F54)</f>
        <v>0.94919999999999993</v>
      </c>
      <c r="H50" s="40">
        <f>STDEV(F50:F54)</f>
        <v>0.49333629503615517</v>
      </c>
      <c r="I50">
        <v>6.55</v>
      </c>
      <c r="J50" s="22">
        <f>AVERAGE(I50:I54)</f>
        <v>6.444</v>
      </c>
      <c r="K50" s="21">
        <f>STDEV(I50:I54)</f>
        <v>0.18994736112934005</v>
      </c>
      <c r="L50" s="41">
        <v>150.5</v>
      </c>
      <c r="M50" s="37">
        <v>169.45</v>
      </c>
      <c r="N50" s="40">
        <v>54.213236391124973</v>
      </c>
      <c r="O50" s="4">
        <v>18.75</v>
      </c>
      <c r="P50" s="6">
        <v>20.6</v>
      </c>
      <c r="Q50" s="14">
        <v>8.1979418148703616</v>
      </c>
      <c r="R50" s="4">
        <v>2.25</v>
      </c>
      <c r="S50" s="6">
        <v>3.875</v>
      </c>
      <c r="T50" s="14">
        <v>2.2980970388562794</v>
      </c>
      <c r="U50" s="4">
        <v>148</v>
      </c>
      <c r="V50" s="37">
        <v>166.23500000000001</v>
      </c>
      <c r="W50" s="38">
        <v>38.625613263739837</v>
      </c>
      <c r="X50" s="39">
        <f>V50/1000</f>
        <v>0.16623500000000002</v>
      </c>
    </row>
    <row r="51" spans="1:24" ht="16" x14ac:dyDescent="0.2">
      <c r="A51" s="2" t="s">
        <v>12</v>
      </c>
      <c r="B51">
        <v>2</v>
      </c>
      <c r="C51">
        <v>11.05</v>
      </c>
      <c r="D51" s="6"/>
      <c r="E51" s="14"/>
      <c r="F51">
        <v>0.85199999999999998</v>
      </c>
      <c r="G51" s="6"/>
      <c r="H51" s="14"/>
      <c r="I51">
        <v>6.32</v>
      </c>
      <c r="J51" s="22"/>
      <c r="K51" s="21"/>
      <c r="L51" s="4">
        <v>158</v>
      </c>
      <c r="M51" s="6"/>
      <c r="N51" s="14"/>
      <c r="O51" s="4">
        <v>24</v>
      </c>
      <c r="P51" s="6"/>
      <c r="Q51" s="14"/>
      <c r="R51" s="4" t="s">
        <v>26</v>
      </c>
      <c r="S51" s="6"/>
      <c r="T51" s="14"/>
      <c r="U51" s="4">
        <v>170.45</v>
      </c>
      <c r="V51" s="6"/>
      <c r="W51" s="10"/>
    </row>
    <row r="52" spans="1:24" ht="16" x14ac:dyDescent="0.2">
      <c r="A52" s="2" t="s">
        <v>12</v>
      </c>
      <c r="B52">
        <v>3</v>
      </c>
      <c r="C52" s="4">
        <v>9.26</v>
      </c>
      <c r="E52" s="13"/>
      <c r="F52" s="4">
        <v>0.71099999999999997</v>
      </c>
      <c r="G52" s="6"/>
      <c r="H52" s="14"/>
      <c r="I52">
        <v>6.41</v>
      </c>
      <c r="J52" s="22"/>
      <c r="K52" s="21"/>
      <c r="L52" s="4">
        <v>238.49999999999997</v>
      </c>
      <c r="M52" s="5"/>
      <c r="N52" s="13"/>
      <c r="O52" s="4">
        <v>8</v>
      </c>
      <c r="P52" s="5"/>
      <c r="Q52" s="13"/>
      <c r="R52" s="4" t="s">
        <v>26</v>
      </c>
      <c r="S52" s="5"/>
      <c r="T52" s="13"/>
      <c r="U52" s="4">
        <v>223.625</v>
      </c>
      <c r="V52" s="5"/>
      <c r="W52" s="9"/>
    </row>
    <row r="53" spans="1:24" ht="16" x14ac:dyDescent="0.2">
      <c r="A53" s="2" t="s">
        <v>12</v>
      </c>
      <c r="B53">
        <v>4</v>
      </c>
      <c r="C53" s="4">
        <v>5.37</v>
      </c>
      <c r="E53" s="13"/>
      <c r="F53" s="4">
        <v>0.45600000000000002</v>
      </c>
      <c r="G53" s="6"/>
      <c r="H53" s="14"/>
      <c r="I53">
        <v>6.23</v>
      </c>
      <c r="J53" s="22"/>
      <c r="K53" s="21"/>
      <c r="L53" s="4">
        <v>96.5</v>
      </c>
      <c r="M53" s="5"/>
      <c r="N53" s="13"/>
      <c r="O53" s="4">
        <v>22</v>
      </c>
      <c r="P53" s="5"/>
      <c r="Q53" s="13"/>
      <c r="R53" s="4">
        <v>5.5</v>
      </c>
      <c r="S53" s="5"/>
      <c r="T53" s="13"/>
      <c r="U53" s="4">
        <v>118.25000000000001</v>
      </c>
      <c r="V53" s="5"/>
      <c r="W53" s="9"/>
    </row>
    <row r="54" spans="1:24" ht="16" x14ac:dyDescent="0.2">
      <c r="A54" s="2" t="s">
        <v>12</v>
      </c>
      <c r="B54">
        <v>5</v>
      </c>
      <c r="C54" s="3">
        <v>30.95</v>
      </c>
      <c r="D54" s="8"/>
      <c r="E54" s="20"/>
      <c r="F54" s="3">
        <v>1.764</v>
      </c>
      <c r="G54" s="7"/>
      <c r="H54" s="15"/>
      <c r="I54" s="3">
        <v>6.71</v>
      </c>
      <c r="J54" s="22"/>
      <c r="K54" s="21"/>
      <c r="L54" s="4">
        <v>203.75</v>
      </c>
      <c r="M54" s="8"/>
      <c r="N54" s="20"/>
      <c r="O54" s="4">
        <v>30.25</v>
      </c>
      <c r="P54" s="8"/>
      <c r="Q54" s="20"/>
      <c r="R54" s="4" t="s">
        <v>26</v>
      </c>
      <c r="S54" s="8"/>
      <c r="T54" s="20"/>
      <c r="U54" s="4">
        <v>170.85</v>
      </c>
      <c r="V54" s="8"/>
      <c r="W54" s="12"/>
    </row>
    <row r="55" spans="1:24" ht="16" x14ac:dyDescent="0.2">
      <c r="A55" s="2" t="s">
        <v>13</v>
      </c>
      <c r="B55">
        <v>1</v>
      </c>
      <c r="C55" s="4">
        <v>4.33</v>
      </c>
      <c r="D55" s="6">
        <f>AVERAGE(C55:C59)</f>
        <v>3.8240000000000003</v>
      </c>
      <c r="E55" s="14">
        <f>STDEV(C55:C59)</f>
        <v>0.38643240029790471</v>
      </c>
      <c r="F55" s="4">
        <v>0.35699999999999998</v>
      </c>
      <c r="G55" s="6">
        <f>AVERAGE(F55:F59)</f>
        <v>0.31259999999999999</v>
      </c>
      <c r="H55" s="14">
        <f>STDEV(F55:F59)</f>
        <v>3.203591734288249E-2</v>
      </c>
      <c r="I55">
        <v>4.5</v>
      </c>
      <c r="J55" s="22">
        <f>AVERAGE(I55:I59)</f>
        <v>4.7679999999999989</v>
      </c>
      <c r="K55" s="21">
        <f>STDEV(I55:I59)</f>
        <v>0.18633303518163372</v>
      </c>
      <c r="L55" s="4">
        <v>75.25</v>
      </c>
      <c r="M55" s="6">
        <v>43.375</v>
      </c>
      <c r="N55" s="14">
        <v>24.563268647854393</v>
      </c>
      <c r="O55" s="4">
        <v>18.75</v>
      </c>
      <c r="P55" s="6">
        <v>17.95</v>
      </c>
      <c r="Q55" s="14">
        <v>1.1096170510586074</v>
      </c>
      <c r="R55" s="4">
        <v>9.25</v>
      </c>
      <c r="S55" s="6">
        <v>8.15</v>
      </c>
      <c r="T55" s="14">
        <v>0.84038681569858076</v>
      </c>
      <c r="U55" s="4">
        <v>46.424999999999997</v>
      </c>
      <c r="V55" s="6">
        <v>49.044999999999995</v>
      </c>
      <c r="W55" s="10">
        <v>3.504791363262584</v>
      </c>
      <c r="X55" s="8">
        <f>V55/1000</f>
        <v>4.9044999999999991E-2</v>
      </c>
    </row>
    <row r="56" spans="1:24" ht="16" x14ac:dyDescent="0.2">
      <c r="A56" s="2" t="s">
        <v>13</v>
      </c>
      <c r="B56">
        <v>2</v>
      </c>
      <c r="C56" s="4">
        <v>3.42</v>
      </c>
      <c r="E56" s="13"/>
      <c r="F56" s="4">
        <v>0.32100000000000001</v>
      </c>
      <c r="G56" s="6"/>
      <c r="H56" s="14"/>
      <c r="I56">
        <v>4.93</v>
      </c>
      <c r="J56" s="22"/>
      <c r="K56" s="21"/>
      <c r="L56" s="4">
        <v>22</v>
      </c>
      <c r="M56" s="5"/>
      <c r="N56" s="13"/>
      <c r="O56" s="4">
        <v>17.5</v>
      </c>
      <c r="P56" s="5"/>
      <c r="Q56" s="13"/>
      <c r="R56" s="4">
        <v>8.75</v>
      </c>
      <c r="S56" s="5"/>
      <c r="T56" s="13"/>
      <c r="U56" s="4">
        <v>45.024999999999999</v>
      </c>
      <c r="V56" s="5"/>
      <c r="W56" s="9"/>
    </row>
    <row r="57" spans="1:24" ht="16" x14ac:dyDescent="0.2">
      <c r="A57" s="2" t="s">
        <v>13</v>
      </c>
      <c r="B57">
        <v>3</v>
      </c>
      <c r="C57">
        <v>3.55</v>
      </c>
      <c r="D57" s="6"/>
      <c r="E57" s="14"/>
      <c r="F57">
        <v>0.313</v>
      </c>
      <c r="G57" s="6"/>
      <c r="H57" s="14"/>
      <c r="I57">
        <v>4.8499999999999996</v>
      </c>
      <c r="J57" s="22"/>
      <c r="K57" s="21"/>
      <c r="L57" s="4">
        <v>26.25</v>
      </c>
      <c r="M57" s="6"/>
      <c r="N57" s="14"/>
      <c r="O57" s="4">
        <v>19</v>
      </c>
      <c r="P57" s="6"/>
      <c r="Q57" s="14"/>
      <c r="R57" s="4">
        <v>7.2499999999999991</v>
      </c>
      <c r="S57" s="6"/>
      <c r="T57" s="14"/>
      <c r="U57" s="4">
        <v>48.825000000000003</v>
      </c>
      <c r="V57" s="6"/>
      <c r="W57" s="10"/>
    </row>
    <row r="58" spans="1:24" ht="16" x14ac:dyDescent="0.2">
      <c r="A58" s="2" t="s">
        <v>13</v>
      </c>
      <c r="B58">
        <v>4</v>
      </c>
      <c r="C58" s="4">
        <v>3.7</v>
      </c>
      <c r="E58" s="13"/>
      <c r="F58" s="4">
        <v>0.26800000000000002</v>
      </c>
      <c r="G58" s="6"/>
      <c r="H58" s="14"/>
      <c r="I58">
        <v>4.91</v>
      </c>
      <c r="J58" s="22"/>
      <c r="K58" s="21"/>
      <c r="L58" s="4" t="s">
        <v>26</v>
      </c>
      <c r="M58" s="5"/>
      <c r="N58" s="13"/>
      <c r="O58" s="4">
        <v>18.25</v>
      </c>
      <c r="P58" s="5"/>
      <c r="Q58" s="13"/>
      <c r="R58" s="4">
        <v>8</v>
      </c>
      <c r="S58" s="5"/>
      <c r="T58" s="13"/>
      <c r="U58" s="4">
        <v>53.6</v>
      </c>
      <c r="V58" s="5"/>
      <c r="W58" s="9"/>
    </row>
    <row r="59" spans="1:24" ht="16" x14ac:dyDescent="0.2">
      <c r="A59" s="2" t="s">
        <v>13</v>
      </c>
      <c r="B59">
        <v>5</v>
      </c>
      <c r="C59">
        <v>4.12</v>
      </c>
      <c r="D59" s="6"/>
      <c r="E59" s="14"/>
      <c r="F59">
        <v>0.30399999999999999</v>
      </c>
      <c r="G59" s="6"/>
      <c r="H59" s="14"/>
      <c r="I59">
        <v>4.6500000000000004</v>
      </c>
      <c r="J59" s="22"/>
      <c r="K59" s="21"/>
      <c r="L59" s="4">
        <v>50</v>
      </c>
      <c r="M59" s="6"/>
      <c r="N59" s="14"/>
      <c r="O59" s="4">
        <v>16.25</v>
      </c>
      <c r="P59" s="6"/>
      <c r="Q59" s="14"/>
      <c r="R59" s="4">
        <v>7.5</v>
      </c>
      <c r="S59" s="6"/>
      <c r="T59" s="14"/>
      <c r="U59" s="4">
        <v>51.349999999999994</v>
      </c>
      <c r="V59" s="6"/>
      <c r="W59" s="10"/>
    </row>
    <row r="60" spans="1:24" ht="16" x14ac:dyDescent="0.2">
      <c r="A60" s="2" t="s">
        <v>14</v>
      </c>
      <c r="B60">
        <v>1</v>
      </c>
      <c r="C60">
        <v>7.01</v>
      </c>
      <c r="D60" s="6">
        <f>AVERAGE(C60:C64)</f>
        <v>8.6739999999999995</v>
      </c>
      <c r="E60" s="14">
        <f>STDEV(C60:C64)</f>
        <v>5.0465215743123535</v>
      </c>
      <c r="F60">
        <v>0.76700000000000002</v>
      </c>
      <c r="G60" s="6">
        <f>AVERAGE(F60:F64)</f>
        <v>0.7782</v>
      </c>
      <c r="H60" s="14">
        <f>STDEV(F60:F64)</f>
        <v>0.35108859280813998</v>
      </c>
      <c r="I60">
        <v>5.92</v>
      </c>
      <c r="J60" s="22">
        <f>AVERAGE(I60:I64)</f>
        <v>5.8319999999999999</v>
      </c>
      <c r="K60" s="21">
        <f>STDEV(I60:I64)</f>
        <v>8.1055536516637799E-2</v>
      </c>
      <c r="L60" s="4">
        <v>91</v>
      </c>
      <c r="M60" s="6">
        <v>52.9</v>
      </c>
      <c r="N60" s="14">
        <v>23.181754679057413</v>
      </c>
      <c r="O60" s="4">
        <v>39</v>
      </c>
      <c r="P60" s="6">
        <v>33.450000000000003</v>
      </c>
      <c r="Q60" s="14">
        <v>6.2908663950206449</v>
      </c>
      <c r="R60" s="4">
        <v>11.25</v>
      </c>
      <c r="S60" s="6">
        <v>10</v>
      </c>
      <c r="T60" s="14">
        <v>1.3693063937629153</v>
      </c>
      <c r="U60" s="4">
        <v>110.94999999999999</v>
      </c>
      <c r="V60" s="6">
        <v>78.224999999999994</v>
      </c>
      <c r="W60" s="10">
        <v>21.772660609121704</v>
      </c>
      <c r="X60" s="8">
        <f>V60/1000</f>
        <v>7.8224999999999989E-2</v>
      </c>
    </row>
    <row r="61" spans="1:24" ht="16" x14ac:dyDescent="0.2">
      <c r="A61" s="2" t="s">
        <v>14</v>
      </c>
      <c r="B61">
        <v>2</v>
      </c>
      <c r="C61" s="3">
        <v>17.28</v>
      </c>
      <c r="D61" s="7"/>
      <c r="E61" s="15"/>
      <c r="F61" s="3">
        <v>1.341</v>
      </c>
      <c r="G61" s="7"/>
      <c r="H61" s="15"/>
      <c r="I61" s="3">
        <v>5.82</v>
      </c>
      <c r="J61" s="22"/>
      <c r="K61" s="21"/>
      <c r="L61" s="4">
        <v>28.749999999999996</v>
      </c>
      <c r="M61" s="7"/>
      <c r="N61" s="15"/>
      <c r="O61" s="4">
        <v>40.5</v>
      </c>
      <c r="P61" s="7"/>
      <c r="Q61" s="15"/>
      <c r="R61" s="4">
        <v>9.25</v>
      </c>
      <c r="S61" s="7"/>
      <c r="T61" s="15"/>
      <c r="U61" s="4">
        <v>84.899999999999991</v>
      </c>
      <c r="V61" s="7"/>
      <c r="W61" s="11"/>
    </row>
    <row r="62" spans="1:24" ht="16" x14ac:dyDescent="0.2">
      <c r="A62" s="2" t="s">
        <v>14</v>
      </c>
      <c r="B62">
        <v>3</v>
      </c>
      <c r="C62">
        <v>8.6199999999999992</v>
      </c>
      <c r="D62" s="6"/>
      <c r="E62" s="14"/>
      <c r="F62">
        <v>0.80500000000000005</v>
      </c>
      <c r="G62" s="6"/>
      <c r="H62" s="14"/>
      <c r="I62">
        <v>5.74</v>
      </c>
      <c r="J62" s="22"/>
      <c r="K62" s="21"/>
      <c r="L62" s="4">
        <v>53.75</v>
      </c>
      <c r="M62" s="6"/>
      <c r="N62" s="14"/>
      <c r="O62" s="4">
        <v>33</v>
      </c>
      <c r="P62" s="6"/>
      <c r="Q62" s="14"/>
      <c r="R62" s="4">
        <v>8.25</v>
      </c>
      <c r="S62" s="6"/>
      <c r="T62" s="14"/>
      <c r="U62" s="4">
        <v>64.05</v>
      </c>
      <c r="V62" s="6"/>
      <c r="W62" s="10"/>
    </row>
    <row r="63" spans="1:24" ht="16" x14ac:dyDescent="0.2">
      <c r="A63" s="2" t="s">
        <v>14</v>
      </c>
      <c r="B63">
        <v>4</v>
      </c>
      <c r="C63" s="4">
        <v>4.42</v>
      </c>
      <c r="E63" s="13"/>
      <c r="F63" s="4">
        <v>0.42499999999999999</v>
      </c>
      <c r="G63" s="6"/>
      <c r="H63" s="14"/>
      <c r="I63">
        <v>5.77</v>
      </c>
      <c r="J63" s="22"/>
      <c r="K63" s="21"/>
      <c r="L63" s="4">
        <v>44</v>
      </c>
      <c r="M63" s="5"/>
      <c r="N63" s="13"/>
      <c r="O63" s="4">
        <v>26</v>
      </c>
      <c r="P63" s="5"/>
      <c r="Q63" s="13"/>
      <c r="R63" s="4">
        <v>11.5</v>
      </c>
      <c r="S63" s="5"/>
      <c r="T63" s="13"/>
      <c r="U63" s="4">
        <v>54.174999999999997</v>
      </c>
      <c r="V63" s="5"/>
      <c r="W63" s="9"/>
    </row>
    <row r="64" spans="1:24" ht="16" x14ac:dyDescent="0.2">
      <c r="A64" s="2" t="s">
        <v>14</v>
      </c>
      <c r="B64">
        <v>5</v>
      </c>
      <c r="C64">
        <v>6.04</v>
      </c>
      <c r="D64" s="6"/>
      <c r="E64" s="14"/>
      <c r="F64">
        <v>0.55300000000000005</v>
      </c>
      <c r="G64" s="6"/>
      <c r="H64" s="14"/>
      <c r="I64">
        <v>5.91</v>
      </c>
      <c r="J64" s="22"/>
      <c r="K64" s="21"/>
      <c r="L64" s="4">
        <v>47</v>
      </c>
      <c r="M64" s="6"/>
      <c r="N64" s="14"/>
      <c r="O64" s="4">
        <v>28.749999999999996</v>
      </c>
      <c r="P64" s="6"/>
      <c r="Q64" s="14"/>
      <c r="R64" s="4">
        <v>9.75</v>
      </c>
      <c r="S64" s="6"/>
      <c r="T64" s="14"/>
      <c r="U64" s="4">
        <v>77.05</v>
      </c>
      <c r="V64" s="6"/>
      <c r="W64" s="10"/>
    </row>
    <row r="65" spans="1:24" ht="16" x14ac:dyDescent="0.2">
      <c r="A65" s="2" t="s">
        <v>15</v>
      </c>
      <c r="D65" s="6"/>
      <c r="E65" s="14"/>
      <c r="G65" s="6"/>
      <c r="H65" s="14"/>
      <c r="J65" s="22"/>
      <c r="K65" s="21"/>
      <c r="L65" s="4"/>
      <c r="M65" s="6"/>
      <c r="N65" s="14"/>
      <c r="O65" s="4"/>
      <c r="P65" s="6"/>
      <c r="Q65" s="14"/>
      <c r="R65" s="4"/>
      <c r="S65" s="6"/>
      <c r="T65" s="14"/>
      <c r="U65" s="4"/>
      <c r="V65" s="6"/>
      <c r="W65" s="10"/>
    </row>
    <row r="66" spans="1:24" ht="16" x14ac:dyDescent="0.2">
      <c r="A66" s="2" t="s">
        <v>16</v>
      </c>
      <c r="B66">
        <v>1</v>
      </c>
      <c r="C66" s="4">
        <v>2.84</v>
      </c>
      <c r="D66" s="6">
        <f>AVERAGE(C66:C70)</f>
        <v>2.6619999999999999</v>
      </c>
      <c r="E66" s="14">
        <f>STDEV(C66:C70)</f>
        <v>0.35709942593064853</v>
      </c>
      <c r="F66" s="4">
        <v>0.28199999999999997</v>
      </c>
      <c r="G66" s="6">
        <f>AVERAGE(F66:F70)</f>
        <v>0.26199999999999996</v>
      </c>
      <c r="H66" s="14">
        <f>STDEV(F66:F70)</f>
        <v>2.1667948680020442E-2</v>
      </c>
      <c r="I66">
        <v>5.84</v>
      </c>
      <c r="J66" s="22">
        <f>AVERAGE(I66:I70)</f>
        <v>5.6539999999999999</v>
      </c>
      <c r="K66" s="21">
        <f>STDEV(I66:I70)</f>
        <v>0.15192103211866342</v>
      </c>
      <c r="L66" s="4" t="s">
        <v>26</v>
      </c>
      <c r="M66" s="6">
        <v>10.833333333333334</v>
      </c>
      <c r="N66" s="14">
        <v>3.1655699855370933</v>
      </c>
      <c r="O66" s="4">
        <v>14.75</v>
      </c>
      <c r="P66" s="6">
        <v>8.1875</v>
      </c>
      <c r="Q66" s="14">
        <v>4.6653644016303808</v>
      </c>
      <c r="R66" s="4">
        <v>7.75</v>
      </c>
      <c r="S66" s="6">
        <v>3.9</v>
      </c>
      <c r="T66" s="14">
        <v>2.9453352950046283</v>
      </c>
      <c r="U66" s="4">
        <v>197.2</v>
      </c>
      <c r="V66" s="6">
        <v>74.014999999999986</v>
      </c>
      <c r="W66" s="10">
        <v>72.715033693177929</v>
      </c>
      <c r="X66" s="8">
        <f>V66/1000</f>
        <v>7.4014999999999984E-2</v>
      </c>
    </row>
    <row r="67" spans="1:24" ht="16" x14ac:dyDescent="0.2">
      <c r="A67" s="2" t="s">
        <v>16</v>
      </c>
      <c r="B67">
        <v>2</v>
      </c>
      <c r="C67">
        <v>3.05</v>
      </c>
      <c r="D67" s="6"/>
      <c r="E67" s="14"/>
      <c r="F67">
        <v>0.28499999999999998</v>
      </c>
      <c r="G67" s="6"/>
      <c r="H67" s="14"/>
      <c r="I67">
        <v>5.77</v>
      </c>
      <c r="J67" s="22"/>
      <c r="K67" s="21"/>
      <c r="L67" s="4">
        <v>10.25</v>
      </c>
      <c r="M67" s="6"/>
      <c r="N67" s="14"/>
      <c r="O67" s="4">
        <v>6.75</v>
      </c>
      <c r="P67" s="6"/>
      <c r="Q67" s="14"/>
      <c r="R67" s="4">
        <v>4.75</v>
      </c>
      <c r="S67" s="6"/>
      <c r="T67" s="14"/>
      <c r="U67" s="4">
        <v>75.099999999999994</v>
      </c>
      <c r="V67" s="6"/>
      <c r="W67" s="10"/>
    </row>
    <row r="68" spans="1:24" ht="16" x14ac:dyDescent="0.2">
      <c r="A68" s="2" t="s">
        <v>16</v>
      </c>
      <c r="B68">
        <v>3</v>
      </c>
      <c r="C68">
        <v>2.52</v>
      </c>
      <c r="D68" s="6"/>
      <c r="E68" s="14"/>
      <c r="F68">
        <v>0.26200000000000001</v>
      </c>
      <c r="G68" s="6"/>
      <c r="H68" s="14"/>
      <c r="I68">
        <v>5.46</v>
      </c>
      <c r="J68" s="22"/>
      <c r="K68" s="21"/>
      <c r="L68" s="4">
        <v>8</v>
      </c>
      <c r="M68" s="6"/>
      <c r="N68" s="14"/>
      <c r="O68" s="4">
        <v>7.5</v>
      </c>
      <c r="P68" s="6"/>
      <c r="Q68" s="14"/>
      <c r="R68" s="4">
        <v>5</v>
      </c>
      <c r="S68" s="6"/>
      <c r="T68" s="14"/>
      <c r="U68" s="4">
        <v>53.800000000000004</v>
      </c>
      <c r="V68" s="6"/>
      <c r="W68" s="10"/>
    </row>
    <row r="69" spans="1:24" ht="16" x14ac:dyDescent="0.2">
      <c r="A69" s="2" t="s">
        <v>16</v>
      </c>
      <c r="B69">
        <v>4</v>
      </c>
      <c r="C69" s="4">
        <v>2.12</v>
      </c>
      <c r="E69" s="13"/>
      <c r="F69" s="4">
        <v>0.23699999999999999</v>
      </c>
      <c r="G69" s="6"/>
      <c r="H69" s="14"/>
      <c r="I69">
        <v>5.58</v>
      </c>
      <c r="J69" s="22"/>
      <c r="K69" s="21"/>
      <c r="L69" s="4">
        <v>14.249999999999998</v>
      </c>
      <c r="M69" s="5"/>
      <c r="N69" s="13"/>
      <c r="O69" s="4" t="s">
        <v>26</v>
      </c>
      <c r="P69" s="5"/>
      <c r="Q69" s="13"/>
      <c r="R69" s="4">
        <v>0.25</v>
      </c>
      <c r="S69" s="5"/>
      <c r="T69" s="13"/>
      <c r="U69" s="4">
        <v>13.275</v>
      </c>
      <c r="V69" s="5"/>
      <c r="W69" s="9"/>
    </row>
    <row r="70" spans="1:24" ht="16" x14ac:dyDescent="0.2">
      <c r="A70" s="2" t="s">
        <v>16</v>
      </c>
      <c r="B70">
        <v>5</v>
      </c>
      <c r="C70">
        <v>2.78</v>
      </c>
      <c r="D70" s="6"/>
      <c r="E70" s="14"/>
      <c r="F70">
        <v>0.24399999999999999</v>
      </c>
      <c r="G70" s="6"/>
      <c r="H70" s="14"/>
      <c r="I70">
        <v>5.62</v>
      </c>
      <c r="J70" s="22"/>
      <c r="K70" s="21"/>
      <c r="L70" s="4" t="s">
        <v>26</v>
      </c>
      <c r="M70" s="6"/>
      <c r="N70" s="14"/>
      <c r="O70" s="4">
        <v>3.75</v>
      </c>
      <c r="P70" s="6"/>
      <c r="Q70" s="14"/>
      <c r="R70" s="4">
        <v>1.7500000000000002</v>
      </c>
      <c r="S70" s="6"/>
      <c r="T70" s="14"/>
      <c r="U70" s="4">
        <v>30.7</v>
      </c>
      <c r="V70" s="6"/>
      <c r="W70" s="10"/>
    </row>
    <row r="71" spans="1:24" ht="16" x14ac:dyDescent="0.2">
      <c r="A71" s="2" t="s">
        <v>17</v>
      </c>
      <c r="D71" s="6"/>
      <c r="E71" s="14"/>
      <c r="G71" s="6"/>
      <c r="H71" s="14"/>
      <c r="J71" s="22"/>
      <c r="K71" s="21"/>
      <c r="L71" s="4"/>
      <c r="M71" s="6"/>
      <c r="N71" s="14"/>
      <c r="O71" s="4"/>
      <c r="P71" s="6"/>
      <c r="Q71" s="14"/>
      <c r="R71" s="4"/>
      <c r="S71" s="6"/>
      <c r="T71" s="14"/>
      <c r="U71" s="4"/>
      <c r="V71" s="6"/>
      <c r="W71" s="10"/>
    </row>
    <row r="72" spans="1:24" ht="16" x14ac:dyDescent="0.2">
      <c r="A72" s="2" t="s">
        <v>18</v>
      </c>
      <c r="B72">
        <v>1</v>
      </c>
      <c r="C72">
        <v>3.3</v>
      </c>
      <c r="D72" s="6">
        <f>AVERAGE(C72:C76)</f>
        <v>3.3639999999999999</v>
      </c>
      <c r="E72" s="14">
        <f>STDEV(C72:C76)</f>
        <v>0.13831124321616073</v>
      </c>
      <c r="F72">
        <v>0.32100000000000001</v>
      </c>
      <c r="G72" s="6">
        <f>AVERAGE(F72:F76)</f>
        <v>0.32080000000000003</v>
      </c>
      <c r="H72" s="14">
        <f>STDEV(F72:F76)</f>
        <v>1.3700364958642536E-2</v>
      </c>
      <c r="I72">
        <v>5.55</v>
      </c>
      <c r="J72" s="22">
        <f>AVERAGE(I72:I76)</f>
        <v>5.6120000000000001</v>
      </c>
      <c r="K72" s="21">
        <f>STDEV(I72:I76)</f>
        <v>8.1670067956381764E-2</v>
      </c>
      <c r="L72" s="4">
        <v>70</v>
      </c>
      <c r="M72" s="6">
        <v>64.3125</v>
      </c>
      <c r="N72" s="14">
        <v>16.17273296838437</v>
      </c>
      <c r="O72" s="4">
        <v>13.5</v>
      </c>
      <c r="P72" s="6">
        <v>16.399999999999999</v>
      </c>
      <c r="Q72" s="14">
        <v>3.7691179339468817</v>
      </c>
      <c r="R72" s="4">
        <v>6.75</v>
      </c>
      <c r="S72" s="6">
        <v>5.7</v>
      </c>
      <c r="T72" s="14">
        <v>4.0249223594996222</v>
      </c>
      <c r="U72" s="4">
        <v>82.125</v>
      </c>
      <c r="V72" s="6">
        <v>97.35</v>
      </c>
      <c r="W72" s="10">
        <v>11.428746650442433</v>
      </c>
      <c r="X72" s="8">
        <f>V72/1000</f>
        <v>9.7349999999999992E-2</v>
      </c>
    </row>
    <row r="73" spans="1:24" ht="16" x14ac:dyDescent="0.2">
      <c r="A73" s="2" t="s">
        <v>18</v>
      </c>
      <c r="B73">
        <v>2</v>
      </c>
      <c r="C73" s="4">
        <v>3.24</v>
      </c>
      <c r="E73" s="13"/>
      <c r="F73" s="4">
        <v>0.33600000000000002</v>
      </c>
      <c r="G73" s="6"/>
      <c r="H73" s="14"/>
      <c r="I73">
        <v>5.51</v>
      </c>
      <c r="J73" s="22"/>
      <c r="K73" s="21"/>
      <c r="L73" s="4" t="s">
        <v>26</v>
      </c>
      <c r="M73" s="5"/>
      <c r="N73" s="13"/>
      <c r="O73" s="4">
        <v>22.25</v>
      </c>
      <c r="P73" s="5"/>
      <c r="Q73" s="13"/>
      <c r="R73" s="4">
        <v>10.75</v>
      </c>
      <c r="S73" s="5"/>
      <c r="T73" s="13"/>
      <c r="U73" s="4">
        <v>113.02499999999999</v>
      </c>
      <c r="V73" s="5"/>
      <c r="W73" s="9"/>
    </row>
    <row r="74" spans="1:24" ht="16" x14ac:dyDescent="0.2">
      <c r="A74" s="2" t="s">
        <v>18</v>
      </c>
      <c r="B74">
        <v>3</v>
      </c>
      <c r="C74" s="4">
        <v>3.57</v>
      </c>
      <c r="E74" s="13"/>
      <c r="F74" s="4">
        <v>0.30299999999999999</v>
      </c>
      <c r="G74" s="6"/>
      <c r="H74" s="14"/>
      <c r="I74">
        <v>5.68</v>
      </c>
      <c r="J74" s="22"/>
      <c r="K74" s="21"/>
      <c r="L74" s="4">
        <v>84</v>
      </c>
      <c r="M74" s="5"/>
      <c r="N74" s="13"/>
      <c r="O74" s="4">
        <v>13</v>
      </c>
      <c r="P74" s="5"/>
      <c r="Q74" s="13"/>
      <c r="R74" s="4">
        <v>1</v>
      </c>
      <c r="S74" s="5"/>
      <c r="T74" s="13"/>
      <c r="U74" s="4">
        <v>96.8</v>
      </c>
      <c r="V74" s="5"/>
      <c r="W74" s="9"/>
    </row>
    <row r="75" spans="1:24" ht="16" x14ac:dyDescent="0.2">
      <c r="A75" s="2" t="s">
        <v>18</v>
      </c>
      <c r="B75">
        <v>4</v>
      </c>
      <c r="C75">
        <v>3.44</v>
      </c>
      <c r="D75" s="6"/>
      <c r="E75" s="14"/>
      <c r="F75">
        <v>0.33200000000000002</v>
      </c>
      <c r="G75" s="6"/>
      <c r="H75" s="14"/>
      <c r="I75">
        <v>5.7</v>
      </c>
      <c r="J75" s="22"/>
      <c r="K75" s="21"/>
      <c r="L75" s="4">
        <v>47</v>
      </c>
      <c r="M75" s="6"/>
      <c r="N75" s="14"/>
      <c r="O75" s="4">
        <v>17.75</v>
      </c>
      <c r="P75" s="6"/>
      <c r="Q75" s="14"/>
      <c r="R75" s="4">
        <v>7.75</v>
      </c>
      <c r="S75" s="6"/>
      <c r="T75" s="14"/>
      <c r="U75" s="4">
        <v>102.125</v>
      </c>
      <c r="V75" s="6"/>
      <c r="W75" s="10"/>
    </row>
    <row r="76" spans="1:24" ht="16" x14ac:dyDescent="0.2">
      <c r="A76" s="2" t="s">
        <v>18</v>
      </c>
      <c r="B76">
        <v>5</v>
      </c>
      <c r="C76">
        <v>3.27</v>
      </c>
      <c r="D76" s="6"/>
      <c r="E76" s="14"/>
      <c r="F76">
        <v>0.312</v>
      </c>
      <c r="G76" s="6"/>
      <c r="H76" s="14"/>
      <c r="I76">
        <v>5.62</v>
      </c>
      <c r="J76" s="22"/>
      <c r="K76" s="21"/>
      <c r="L76" s="4">
        <v>56.25</v>
      </c>
      <c r="M76" s="6"/>
      <c r="N76" s="14"/>
      <c r="O76" s="4">
        <v>15.5</v>
      </c>
      <c r="P76" s="6"/>
      <c r="Q76" s="14"/>
      <c r="R76" s="4">
        <v>2.25</v>
      </c>
      <c r="S76" s="6"/>
      <c r="T76" s="14"/>
      <c r="U76" s="4">
        <v>92.674999999999997</v>
      </c>
      <c r="V76" s="6"/>
      <c r="W76" s="10"/>
    </row>
    <row r="77" spans="1:24" ht="16" x14ac:dyDescent="0.2">
      <c r="A77" s="2" t="s">
        <v>19</v>
      </c>
      <c r="B77">
        <v>1</v>
      </c>
      <c r="C77">
        <v>4.1100000000000003</v>
      </c>
      <c r="D77" s="6">
        <f>AVERAGE(C77:C81)</f>
        <v>4.0999999999999996</v>
      </c>
      <c r="E77" s="14">
        <f>STDEV(C77:C81)</f>
        <v>0.42314300183271381</v>
      </c>
      <c r="F77">
        <v>0.42499999999999999</v>
      </c>
      <c r="G77" s="6">
        <f>AVERAGE(F77:F81)</f>
        <v>0.43</v>
      </c>
      <c r="H77" s="14">
        <f>STDEV(F77:F81)</f>
        <v>2.8748913022930089E-2</v>
      </c>
      <c r="I77">
        <v>5.72</v>
      </c>
      <c r="J77" s="22">
        <f>AVERAGE(I77:I81)</f>
        <v>5.6260000000000003</v>
      </c>
      <c r="K77" s="21">
        <f>STDEV(I77:I81)</f>
        <v>0.13921206844235859</v>
      </c>
      <c r="L77" s="4">
        <v>1.25</v>
      </c>
      <c r="M77" s="6">
        <v>2.9166666666666665</v>
      </c>
      <c r="N77" s="14">
        <v>1.9094065395649336</v>
      </c>
      <c r="O77" s="4">
        <v>27.750000000000004</v>
      </c>
      <c r="P77" s="6">
        <v>27.4</v>
      </c>
      <c r="Q77" s="14">
        <v>2.522399651125887</v>
      </c>
      <c r="R77" s="4">
        <v>11</v>
      </c>
      <c r="S77" s="6">
        <v>9.3000000000000007</v>
      </c>
      <c r="T77" s="14">
        <v>1.1645814698852128</v>
      </c>
      <c r="U77" s="4">
        <v>112.825</v>
      </c>
      <c r="V77" s="6">
        <v>118.53999999999999</v>
      </c>
      <c r="W77" s="10">
        <v>13.068014386279195</v>
      </c>
      <c r="X77" s="8">
        <f>V77/1000</f>
        <v>0.11853999999999999</v>
      </c>
    </row>
    <row r="78" spans="1:24" ht="16" x14ac:dyDescent="0.2">
      <c r="A78" s="2" t="s">
        <v>19</v>
      </c>
      <c r="B78">
        <v>2</v>
      </c>
      <c r="C78">
        <v>3.85</v>
      </c>
      <c r="D78" s="6"/>
      <c r="E78" s="14"/>
      <c r="F78">
        <v>0.41199999999999998</v>
      </c>
      <c r="G78" s="6"/>
      <c r="H78" s="14"/>
      <c r="I78">
        <v>5.6</v>
      </c>
      <c r="J78" s="22"/>
      <c r="K78" s="21"/>
      <c r="L78" s="4">
        <v>2.5</v>
      </c>
      <c r="M78" s="6"/>
      <c r="N78" s="14"/>
      <c r="O78" s="4">
        <v>23.75</v>
      </c>
      <c r="P78" s="6"/>
      <c r="Q78" s="14"/>
      <c r="R78" s="4">
        <v>8</v>
      </c>
      <c r="S78" s="6"/>
      <c r="T78" s="14"/>
      <c r="U78" s="4">
        <v>125.37499999999999</v>
      </c>
      <c r="V78" s="6"/>
      <c r="W78" s="10"/>
    </row>
    <row r="79" spans="1:24" ht="16" x14ac:dyDescent="0.2">
      <c r="A79" s="2" t="s">
        <v>19</v>
      </c>
      <c r="B79">
        <v>3</v>
      </c>
      <c r="C79" s="4">
        <v>3.56</v>
      </c>
      <c r="E79" s="13"/>
      <c r="F79" s="4">
        <v>0.39800000000000002</v>
      </c>
      <c r="G79" s="6"/>
      <c r="H79" s="14"/>
      <c r="I79">
        <v>5.8</v>
      </c>
      <c r="J79" s="22"/>
      <c r="K79" s="21"/>
      <c r="L79" s="4" t="s">
        <v>26</v>
      </c>
      <c r="M79" s="5"/>
      <c r="N79" s="13"/>
      <c r="O79" s="4">
        <v>26.25</v>
      </c>
      <c r="P79" s="5"/>
      <c r="Q79" s="13"/>
      <c r="R79" s="4">
        <v>9.25</v>
      </c>
      <c r="S79" s="5"/>
      <c r="T79" s="13"/>
      <c r="U79" s="4">
        <v>103.95</v>
      </c>
      <c r="V79" s="5"/>
      <c r="W79" s="9"/>
    </row>
    <row r="80" spans="1:24" ht="16" x14ac:dyDescent="0.2">
      <c r="A80" s="2" t="s">
        <v>19</v>
      </c>
      <c r="B80">
        <v>4</v>
      </c>
      <c r="C80">
        <v>4.32</v>
      </c>
      <c r="D80" s="6"/>
      <c r="E80" s="14"/>
      <c r="F80">
        <v>0.443</v>
      </c>
      <c r="G80" s="6"/>
      <c r="H80" s="14"/>
      <c r="I80">
        <v>5.57</v>
      </c>
      <c r="J80" s="22"/>
      <c r="K80" s="21"/>
      <c r="L80" s="4">
        <v>5</v>
      </c>
      <c r="M80" s="6"/>
      <c r="N80" s="14"/>
      <c r="O80" s="4">
        <v>30.25</v>
      </c>
      <c r="P80" s="6"/>
      <c r="Q80" s="14"/>
      <c r="R80" s="4">
        <v>8.5</v>
      </c>
      <c r="S80" s="6"/>
      <c r="T80" s="14"/>
      <c r="U80" s="4">
        <v>113.02499999999999</v>
      </c>
      <c r="V80" s="6"/>
      <c r="W80" s="10"/>
    </row>
    <row r="81" spans="1:24" ht="16" x14ac:dyDescent="0.2">
      <c r="A81" s="2" t="s">
        <v>19</v>
      </c>
      <c r="B81">
        <v>5</v>
      </c>
      <c r="C81" s="4">
        <v>4.66</v>
      </c>
      <c r="E81" s="13"/>
      <c r="F81" s="4">
        <v>0.47199999999999998</v>
      </c>
      <c r="G81" s="6"/>
      <c r="H81" s="14"/>
      <c r="I81">
        <v>5.44</v>
      </c>
      <c r="J81" s="22"/>
      <c r="K81" s="21"/>
      <c r="L81" s="4" t="s">
        <v>26</v>
      </c>
      <c r="M81" s="5"/>
      <c r="N81" s="13"/>
      <c r="O81" s="4">
        <v>28.999999999999996</v>
      </c>
      <c r="P81" s="5"/>
      <c r="Q81" s="13"/>
      <c r="R81" s="4">
        <v>9.75</v>
      </c>
      <c r="S81" s="5"/>
      <c r="T81" s="13"/>
      <c r="U81" s="4">
        <v>137.52500000000001</v>
      </c>
      <c r="V81" s="5"/>
      <c r="W81" s="9"/>
    </row>
    <row r="82" spans="1:24" ht="16" x14ac:dyDescent="0.2">
      <c r="A82" s="2" t="s">
        <v>20</v>
      </c>
      <c r="B82">
        <v>1</v>
      </c>
      <c r="C82" s="4">
        <v>5.32</v>
      </c>
      <c r="D82" s="6">
        <f>AVERAGE(C82:C86)</f>
        <v>4.6059999999999999</v>
      </c>
      <c r="E82" s="14">
        <f>STDEV(C82:C86)</f>
        <v>0.58045671673261079</v>
      </c>
      <c r="F82" s="4">
        <v>0.52800000000000002</v>
      </c>
      <c r="G82" s="6">
        <f>AVERAGE(F82:F86)</f>
        <v>0.46560000000000007</v>
      </c>
      <c r="H82" s="14">
        <f>STDEV(F82:F86)</f>
        <v>5.0757265489779886E-2</v>
      </c>
      <c r="I82">
        <v>5.84</v>
      </c>
      <c r="J82" s="22">
        <f>AVERAGE(I82:I86)</f>
        <v>5.6319999999999997</v>
      </c>
      <c r="K82" s="21">
        <f>STDEV(I82:I86)</f>
        <v>0.22840753052384222</v>
      </c>
      <c r="L82" s="4" t="s">
        <v>26</v>
      </c>
      <c r="M82" s="6">
        <v>26.416666666666668</v>
      </c>
      <c r="N82" s="14">
        <v>15.645153669214414</v>
      </c>
      <c r="O82" s="4">
        <v>20.25</v>
      </c>
      <c r="P82" s="6">
        <v>16.25</v>
      </c>
      <c r="Q82" s="14">
        <v>3.2210246816812815</v>
      </c>
      <c r="R82" s="4">
        <v>10</v>
      </c>
      <c r="S82" s="6">
        <v>9.65</v>
      </c>
      <c r="T82" s="14">
        <v>1.3181426326464056</v>
      </c>
      <c r="U82" s="4">
        <v>105.4</v>
      </c>
      <c r="V82" s="6">
        <v>102.125</v>
      </c>
      <c r="W82" s="10">
        <v>9.1913342339401432</v>
      </c>
      <c r="X82" s="8">
        <f>V82/1000</f>
        <v>0.10212499999999999</v>
      </c>
    </row>
    <row r="83" spans="1:24" ht="16" x14ac:dyDescent="0.2">
      <c r="A83" s="2" t="s">
        <v>20</v>
      </c>
      <c r="B83">
        <v>2</v>
      </c>
      <c r="C83">
        <v>4.45</v>
      </c>
      <c r="D83" s="6"/>
      <c r="E83" s="14"/>
      <c r="F83">
        <v>0.42499999999999999</v>
      </c>
      <c r="G83" s="6"/>
      <c r="H83" s="14"/>
      <c r="I83">
        <v>5.41</v>
      </c>
      <c r="J83" s="22"/>
      <c r="K83" s="21"/>
      <c r="L83" s="4">
        <v>20</v>
      </c>
      <c r="M83" s="6"/>
      <c r="N83" s="14"/>
      <c r="O83" s="4">
        <v>13.750000000000002</v>
      </c>
      <c r="P83" s="6"/>
      <c r="Q83" s="14"/>
      <c r="R83" s="4">
        <v>9.5</v>
      </c>
      <c r="S83" s="6"/>
      <c r="T83" s="14"/>
      <c r="U83" s="4">
        <v>103</v>
      </c>
      <c r="V83" s="6"/>
      <c r="W83" s="10"/>
    </row>
    <row r="84" spans="1:24" ht="16" x14ac:dyDescent="0.2">
      <c r="A84" s="2" t="s">
        <v>20</v>
      </c>
      <c r="B84">
        <v>3</v>
      </c>
      <c r="C84" s="4">
        <v>3.9</v>
      </c>
      <c r="E84" s="13"/>
      <c r="F84" s="4">
        <v>0.40500000000000003</v>
      </c>
      <c r="G84" s="6"/>
      <c r="H84" s="14"/>
      <c r="I84">
        <v>5.36</v>
      </c>
      <c r="J84" s="22"/>
      <c r="K84" s="21"/>
      <c r="L84" s="4" t="s">
        <v>26</v>
      </c>
      <c r="M84" s="5"/>
      <c r="N84" s="13"/>
      <c r="O84" s="4">
        <v>17.25</v>
      </c>
      <c r="P84" s="5"/>
      <c r="Q84" s="13"/>
      <c r="R84" s="4">
        <v>11</v>
      </c>
      <c r="S84" s="5"/>
      <c r="T84" s="13"/>
      <c r="U84" s="4">
        <v>113.45</v>
      </c>
      <c r="V84" s="5"/>
      <c r="W84" s="9"/>
    </row>
    <row r="85" spans="1:24" ht="16" x14ac:dyDescent="0.2">
      <c r="A85" s="2" t="s">
        <v>20</v>
      </c>
      <c r="B85">
        <v>4</v>
      </c>
      <c r="C85">
        <v>5.07</v>
      </c>
      <c r="D85" s="6"/>
      <c r="E85" s="14"/>
      <c r="F85">
        <v>0.498</v>
      </c>
      <c r="G85" s="6"/>
      <c r="H85" s="14"/>
      <c r="I85">
        <v>5.75</v>
      </c>
      <c r="J85" s="22"/>
      <c r="K85" s="21"/>
      <c r="L85" s="4">
        <v>44.25</v>
      </c>
      <c r="M85" s="6"/>
      <c r="N85" s="14"/>
      <c r="O85" s="4">
        <v>12.25</v>
      </c>
      <c r="P85" s="6"/>
      <c r="Q85" s="14"/>
      <c r="R85" s="4">
        <v>7.5</v>
      </c>
      <c r="S85" s="6"/>
      <c r="T85" s="14"/>
      <c r="U85" s="4">
        <v>88.125</v>
      </c>
      <c r="V85" s="6"/>
      <c r="W85" s="10"/>
    </row>
    <row r="86" spans="1:24" ht="16" x14ac:dyDescent="0.2">
      <c r="A86" s="2" t="s">
        <v>20</v>
      </c>
      <c r="B86">
        <v>5</v>
      </c>
      <c r="C86">
        <v>4.29</v>
      </c>
      <c r="D86" s="6"/>
      <c r="E86" s="14"/>
      <c r="F86">
        <v>0.47199999999999998</v>
      </c>
      <c r="G86" s="6"/>
      <c r="H86" s="14"/>
      <c r="I86">
        <v>5.8</v>
      </c>
      <c r="J86" s="22"/>
      <c r="K86" s="21"/>
      <c r="L86" s="4">
        <v>15</v>
      </c>
      <c r="M86" s="6"/>
      <c r="N86" s="14"/>
      <c r="O86" s="4">
        <v>17.75</v>
      </c>
      <c r="P86" s="6"/>
      <c r="Q86" s="14"/>
      <c r="R86" s="4">
        <v>10.25</v>
      </c>
      <c r="S86" s="6"/>
      <c r="T86" s="14"/>
      <c r="U86" s="4">
        <v>100.64999999999999</v>
      </c>
      <c r="V86" s="6"/>
      <c r="W86" s="10"/>
    </row>
    <row r="87" spans="1:24" x14ac:dyDescent="0.2">
      <c r="K87" s="23"/>
    </row>
  </sheetData>
  <mergeCells count="7">
    <mergeCell ref="V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Garbuz, Stanislav</dc:creator>
  <cp:lastModifiedBy>Microsoft Office User</cp:lastModifiedBy>
  <dcterms:created xsi:type="dcterms:W3CDTF">2019-01-17T02:08:40Z</dcterms:created>
  <dcterms:modified xsi:type="dcterms:W3CDTF">2019-02-24T22:22:12Z</dcterms:modified>
</cp:coreProperties>
</file>