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tur-homes1.massey.ac.nz\16117919\Downloads\"/>
    </mc:Choice>
  </mc:AlternateContent>
  <bookViews>
    <workbookView xWindow="630" yWindow="510" windowWidth="27495" windowHeight="12720" tabRatio="909" firstSheet="4" activeTab="19"/>
  </bookViews>
  <sheets>
    <sheet name="Dams Total" sheetId="19" r:id="rId1"/>
    <sheet name="Bledisloe " sheetId="1" r:id="rId2"/>
    <sheet name="Upper Turitea" sheetId="2" r:id="rId3"/>
    <sheet name="Valley View" sheetId="3" r:id="rId4"/>
    <sheet name="Rocky Farm " sheetId="5" r:id="rId5"/>
    <sheet name="Sheet2" sheetId="21" r:id="rId6"/>
    <sheet name="Total Diversity" sheetId="4" r:id="rId7"/>
    <sheet name="Diptera" sheetId="6" r:id="rId8"/>
    <sheet name="Hymnoptera" sheetId="7" r:id="rId9"/>
    <sheet name="Hemiptera" sheetId="8" r:id="rId10"/>
    <sheet name="Orthoptera" sheetId="9" r:id="rId11"/>
    <sheet name="Ledpidoptera" sheetId="10" r:id="rId12"/>
    <sheet name="Arachnids" sheetId="11" r:id="rId13"/>
    <sheet name="Isopods" sheetId="12" r:id="rId14"/>
    <sheet name="Coleoptera" sheetId="13" r:id="rId15"/>
    <sheet name="Gastropoda" sheetId="14" r:id="rId16"/>
    <sheet name="Amphipodia" sheetId="15" r:id="rId17"/>
    <sheet name="Oligochaetes" sheetId="16" r:id="rId18"/>
    <sheet name="Myriapoda" sheetId="17" r:id="rId19"/>
    <sheet name="Total Order Each Site" sheetId="20" r:id="rId20"/>
    <sheet name="Larvae" sheetId="18" r:id="rId2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5" i="20" l="1"/>
  <c r="AC15" i="20"/>
  <c r="AD15" i="20"/>
  <c r="AE15" i="20"/>
  <c r="AF15" i="20"/>
  <c r="AG15" i="20"/>
  <c r="AH3" i="17"/>
  <c r="AH4" i="17"/>
  <c r="AH2" i="17"/>
  <c r="AH3" i="16"/>
  <c r="AH4" i="16"/>
  <c r="AH2" i="16"/>
  <c r="AH3" i="15"/>
  <c r="AH4" i="15"/>
  <c r="AH2" i="15"/>
  <c r="AH3" i="14"/>
  <c r="AH2" i="14"/>
  <c r="AH3" i="13"/>
  <c r="AH4" i="13"/>
  <c r="AH5" i="13"/>
  <c r="AH6" i="13"/>
  <c r="AH7" i="13"/>
  <c r="AH8" i="13"/>
  <c r="AH9" i="13"/>
  <c r="AH10" i="13"/>
  <c r="AH11" i="13"/>
  <c r="AH2" i="13"/>
  <c r="AH3" i="12"/>
  <c r="AH4" i="12"/>
  <c r="AH5" i="12"/>
  <c r="AH6" i="12"/>
  <c r="AH7" i="12"/>
  <c r="AH2" i="12"/>
  <c r="AH3" i="11"/>
  <c r="AH4" i="11"/>
  <c r="AH5" i="11"/>
  <c r="AH6" i="11"/>
  <c r="AH7" i="11"/>
  <c r="AH8" i="11"/>
  <c r="AH9" i="11"/>
  <c r="AH2" i="11"/>
  <c r="AH3" i="10"/>
  <c r="AH4" i="10"/>
  <c r="AH2" i="10"/>
  <c r="AH3" i="9"/>
  <c r="AH4" i="9"/>
  <c r="AH2" i="9"/>
  <c r="AH3" i="8"/>
  <c r="AH4" i="8"/>
  <c r="AH2" i="8"/>
  <c r="AH3" i="7"/>
  <c r="AH4" i="7"/>
  <c r="AH5" i="7"/>
  <c r="AH6" i="7"/>
  <c r="AH2" i="7"/>
  <c r="AH3" i="6"/>
  <c r="AH4" i="6"/>
  <c r="AH5" i="6"/>
  <c r="AH6" i="6"/>
  <c r="AH7" i="6"/>
  <c r="AH2" i="6"/>
  <c r="AC3" i="14"/>
  <c r="AD3" i="14"/>
  <c r="AE3" i="14"/>
  <c r="AF3" i="14"/>
  <c r="AG3" i="14"/>
  <c r="AB3" i="14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B6" i="7"/>
  <c r="C5" i="7" l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5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B7" i="6"/>
  <c r="C15" i="20" l="1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B15" i="20"/>
  <c r="B8" i="4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C16" i="5"/>
  <c r="B16" i="5"/>
  <c r="C16" i="3"/>
  <c r="D16" i="3"/>
  <c r="E16" i="3"/>
  <c r="F16" i="3"/>
  <c r="G16" i="3"/>
  <c r="B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C16" i="2"/>
  <c r="D16" i="2"/>
  <c r="E16" i="2"/>
  <c r="F16" i="2"/>
  <c r="G16" i="2"/>
  <c r="H16" i="2"/>
  <c r="I16" i="2"/>
  <c r="B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6" i="1"/>
  <c r="D16" i="1"/>
  <c r="E16" i="1"/>
  <c r="F16" i="1"/>
  <c r="G16" i="1"/>
  <c r="H16" i="1"/>
  <c r="I16" i="1"/>
  <c r="B16" i="1"/>
  <c r="J3" i="1"/>
  <c r="J4" i="1"/>
  <c r="J5" i="1"/>
  <c r="J6" i="1"/>
  <c r="J7" i="1"/>
  <c r="J8" i="1"/>
  <c r="J9" i="1"/>
  <c r="B9" i="4" s="1"/>
  <c r="J10" i="1"/>
  <c r="J11" i="1"/>
  <c r="J12" i="1"/>
  <c r="J13" i="1"/>
  <c r="J14" i="1"/>
  <c r="J15" i="1"/>
  <c r="J2" i="1"/>
  <c r="B2" i="4" s="1"/>
  <c r="B4" i="4" l="1"/>
  <c r="B15" i="4"/>
  <c r="B13" i="4"/>
  <c r="B3" i="4"/>
  <c r="D16" i="5"/>
  <c r="B11" i="4"/>
  <c r="H16" i="3"/>
  <c r="B5" i="4"/>
  <c r="B14" i="4"/>
  <c r="B12" i="4"/>
  <c r="B10" i="4"/>
  <c r="B7" i="4"/>
  <c r="B6" i="4"/>
  <c r="J16" i="2"/>
  <c r="J16" i="1"/>
  <c r="B16" i="4" l="1"/>
</calcChain>
</file>

<file path=xl/sharedStrings.xml><?xml version="1.0" encoding="utf-8"?>
<sst xmlns="http://schemas.openxmlformats.org/spreadsheetml/2006/main" count="689" uniqueCount="99">
  <si>
    <t>Order</t>
  </si>
  <si>
    <t>P1</t>
  </si>
  <si>
    <t>P2</t>
  </si>
  <si>
    <t>P3</t>
  </si>
  <si>
    <t>VV-1</t>
  </si>
  <si>
    <t>VV-2</t>
  </si>
  <si>
    <t>VV-3</t>
  </si>
  <si>
    <t>VV-4</t>
  </si>
  <si>
    <t>VV-5</t>
  </si>
  <si>
    <t>UT-1</t>
  </si>
  <si>
    <t>VV-6</t>
  </si>
  <si>
    <t>P4</t>
  </si>
  <si>
    <t>UT-2</t>
  </si>
  <si>
    <t>UT-3</t>
  </si>
  <si>
    <t>UT-4</t>
  </si>
  <si>
    <t>UT-5</t>
  </si>
  <si>
    <t>P5</t>
  </si>
  <si>
    <t>UT-6</t>
  </si>
  <si>
    <t>P6</t>
  </si>
  <si>
    <t>UT-7</t>
  </si>
  <si>
    <t>P7</t>
  </si>
  <si>
    <t>UT-8</t>
  </si>
  <si>
    <t>P8</t>
  </si>
  <si>
    <t>Diptera</t>
  </si>
  <si>
    <t>Hymnenotera</t>
  </si>
  <si>
    <t>Hemiptera</t>
  </si>
  <si>
    <t>Demaptera</t>
  </si>
  <si>
    <t>Orthoptera</t>
  </si>
  <si>
    <t>Ledpidoptera</t>
  </si>
  <si>
    <t>Arachnids</t>
  </si>
  <si>
    <t>Isopoda</t>
  </si>
  <si>
    <t>Mollusc</t>
  </si>
  <si>
    <t>Coleoptera</t>
  </si>
  <si>
    <t>Amphipodia</t>
  </si>
  <si>
    <t>Oligochaetes</t>
  </si>
  <si>
    <t>Myriapoda</t>
  </si>
  <si>
    <t>Unknown</t>
  </si>
  <si>
    <t>Coleptera</t>
  </si>
  <si>
    <t>RF-1</t>
  </si>
  <si>
    <t>RF-2</t>
  </si>
  <si>
    <t>Total</t>
  </si>
  <si>
    <t xml:space="preserve">Total 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</si>
  <si>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</si>
  <si>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</si>
  <si>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</si>
  <si>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</si>
  <si>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</si>
  <si>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</si>
  <si>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</si>
  <si>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</si>
  <si>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P9</t>
  </si>
  <si>
    <t>P10</t>
  </si>
  <si>
    <t>UT1</t>
  </si>
  <si>
    <t>UT2</t>
  </si>
  <si>
    <t>UT3</t>
  </si>
  <si>
    <t>UT4</t>
  </si>
  <si>
    <t>UT5</t>
  </si>
  <si>
    <t>UT6</t>
  </si>
  <si>
    <t>UT7</t>
  </si>
  <si>
    <t>UT8</t>
  </si>
  <si>
    <t>Hymnoptera</t>
  </si>
  <si>
    <t>Psychodidae</t>
  </si>
  <si>
    <t>Sciaridae</t>
  </si>
  <si>
    <t>R1</t>
  </si>
  <si>
    <t>R2</t>
  </si>
  <si>
    <t>VV1</t>
  </si>
  <si>
    <t>VV2</t>
  </si>
  <si>
    <t>VV3</t>
  </si>
  <si>
    <t>VV4</t>
  </si>
  <si>
    <t>VV5</t>
  </si>
  <si>
    <t>VV6</t>
  </si>
  <si>
    <t>Formicidae</t>
  </si>
  <si>
    <t>Gastropoda</t>
  </si>
  <si>
    <t>Species 9</t>
  </si>
  <si>
    <t>Pseudoscorpion</t>
  </si>
  <si>
    <t>Megadromis</t>
  </si>
  <si>
    <t>Staphylinidae</t>
  </si>
  <si>
    <t>Unknown Larvae</t>
  </si>
  <si>
    <t>Harvestman</t>
  </si>
  <si>
    <t>Curculionidae</t>
  </si>
  <si>
    <t>Carabidae</t>
  </si>
  <si>
    <t>Diplopoda</t>
  </si>
  <si>
    <t xml:space="preserve">Larvae </t>
  </si>
  <si>
    <t>Cave Weta</t>
  </si>
  <si>
    <t>Elateridae</t>
  </si>
  <si>
    <t>50+</t>
  </si>
  <si>
    <t>Chilopoda</t>
  </si>
  <si>
    <t>European Harvestman</t>
  </si>
  <si>
    <t>Salticidae</t>
  </si>
  <si>
    <t>Other Salticidae</t>
  </si>
  <si>
    <t>Stylommatophora</t>
  </si>
  <si>
    <t>D1</t>
  </si>
  <si>
    <t>D2</t>
  </si>
  <si>
    <t>D3</t>
  </si>
  <si>
    <t>D4</t>
  </si>
  <si>
    <t>D5</t>
  </si>
  <si>
    <t>D6</t>
  </si>
  <si>
    <t>Flightless</t>
  </si>
  <si>
    <t>Psocoptera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</si>
</sst>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F3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0" fillId="2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0" fillId="4" borderId="0" xfId="0" applyFont="1" applyFill="1" applyAlignment="1"/>
    <xf numFmtId="0" fontId="4" fillId="4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0" fillId="6" borderId="0" xfId="0" applyFont="1" applyFill="1" applyAlignment="1"/>
    <xf numFmtId="0" fontId="4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4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4" fillId="9" borderId="0" xfId="0" applyFont="1" applyFill="1" applyAlignment="1"/>
    <xf numFmtId="0" fontId="4" fillId="10" borderId="0" xfId="0" applyFont="1" applyFill="1" applyAlignment="1"/>
    <xf numFmtId="0" fontId="6" fillId="4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4" fillId="12" borderId="0" xfId="0" applyFont="1" applyFill="1" applyAlignment="1"/>
    <xf numFmtId="0" fontId="4" fillId="7" borderId="0" xfId="0" applyFont="1" applyFill="1" applyAlignment="1"/>
    <xf numFmtId="0" fontId="4" fillId="11" borderId="0" xfId="0" applyFont="1" applyFill="1" applyAlignment="1"/>
    <xf numFmtId="0" fontId="0" fillId="13" borderId="0" xfId="0" applyFont="1" applyFill="1" applyAlignment="1"/>
    <xf numFmtId="0" fontId="4" fillId="13" borderId="0" xfId="0" applyFont="1" applyFill="1" applyAlignment="1"/>
    <xf numFmtId="0" fontId="0" fillId="0" borderId="0" xfId="0" applyFont="1" applyFill="1" applyAlignment="1"/>
    <xf numFmtId="0" fontId="0" fillId="14" borderId="0" xfId="0" applyFont="1" applyFill="1" applyAlignment="1"/>
    <xf numFmtId="0" fontId="4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E2EF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2.75" x14ac:dyDescent="0.2"/>
  <cols>
    <col min="1" max="1" width="13.28515625" bestFit="1" customWidth="1"/>
  </cols>
  <sheetData>
    <row r="1" spans="1:10" x14ac:dyDescent="0.2">
      <c r="A1" s="6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40</v>
      </c>
      <c r="I1" s="1"/>
      <c r="J1" s="1"/>
    </row>
    <row r="2" spans="1:10" x14ac:dyDescent="0.2">
      <c r="A2" s="6" t="s">
        <v>23</v>
      </c>
    </row>
    <row r="3" spans="1:10" x14ac:dyDescent="0.2">
      <c r="A3" s="6" t="s">
        <v>24</v>
      </c>
    </row>
    <row r="4" spans="1:10" x14ac:dyDescent="0.2">
      <c r="A4" s="6" t="s">
        <v>25</v>
      </c>
    </row>
    <row r="5" spans="1:10" x14ac:dyDescent="0.2">
      <c r="A5" s="6" t="s">
        <v>26</v>
      </c>
    </row>
    <row r="6" spans="1:10" x14ac:dyDescent="0.2">
      <c r="A6" s="6" t="s">
        <v>27</v>
      </c>
    </row>
    <row r="7" spans="1:10" x14ac:dyDescent="0.2">
      <c r="A7" s="6" t="s">
        <v>28</v>
      </c>
    </row>
    <row r="8" spans="1:10" x14ac:dyDescent="0.2">
      <c r="A8" s="6" t="s">
        <v>29</v>
      </c>
    </row>
    <row r="9" spans="1:10" x14ac:dyDescent="0.2">
      <c r="A9" s="6" t="s">
        <v>30</v>
      </c>
    </row>
    <row r="10" spans="1:10" x14ac:dyDescent="0.2">
      <c r="A10" s="6" t="s">
        <v>31</v>
      </c>
    </row>
    <row r="11" spans="1:10" x14ac:dyDescent="0.2">
      <c r="A11" s="6" t="s">
        <v>32</v>
      </c>
    </row>
    <row r="12" spans="1:10" x14ac:dyDescent="0.2">
      <c r="A12" s="6" t="s">
        <v>33</v>
      </c>
    </row>
    <row r="13" spans="1:10" x14ac:dyDescent="0.2">
      <c r="A13" s="6" t="s">
        <v>34</v>
      </c>
    </row>
    <row r="14" spans="1:10" x14ac:dyDescent="0.2">
      <c r="A14" s="6" t="s">
        <v>35</v>
      </c>
    </row>
    <row r="15" spans="1:10" x14ac:dyDescent="0.2">
      <c r="A15" s="6" t="s">
        <v>36</v>
      </c>
    </row>
    <row r="16" spans="1:10" x14ac:dyDescent="0.2">
      <c r="A16" s="8" t="s">
        <v>40</v>
      </c>
    </row>
    <row r="17" spans="1:1" x14ac:dyDescent="0.2">
      <c r="A17" s="8"/>
    </row>
    <row r="18" spans="1:1" x14ac:dyDescent="0.2">
      <c r="A18" s="8"/>
    </row>
    <row r="19" spans="1:1" x14ac:dyDescent="0.2">
      <c r="A19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1.425781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28" max="33" width="3.5703125" bestFit="1" customWidth="1"/>
  </cols>
  <sheetData>
    <row r="1" spans="1:34" x14ac:dyDescent="0.2">
      <c r="A1" s="6" t="s">
        <v>25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6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2</v>
      </c>
    </row>
    <row r="4" spans="1:34" x14ac:dyDescent="0.2">
      <c r="A4" s="8" t="s">
        <v>40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3</v>
      </c>
      <c r="L4" s="8">
        <v>0</v>
      </c>
      <c r="M4" s="8">
        <v>0</v>
      </c>
      <c r="N4" s="8">
        <v>0</v>
      </c>
      <c r="O4" s="8">
        <v>1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2</v>
      </c>
      <c r="Y4" s="8">
        <v>1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>
        <f t="shared" si="0"/>
        <v>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2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28" max="33" width="3.5703125" bestFit="1" customWidth="1"/>
  </cols>
  <sheetData>
    <row r="1" spans="1:34" x14ac:dyDescent="0.2">
      <c r="A1" s="6" t="s">
        <v>27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 s="19">
        <v>4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2</v>
      </c>
      <c r="Z2">
        <v>35</v>
      </c>
      <c r="AA2">
        <v>3</v>
      </c>
      <c r="AB2" s="19">
        <v>3</v>
      </c>
      <c r="AC2">
        <v>1</v>
      </c>
      <c r="AD2" s="19">
        <v>1</v>
      </c>
      <c r="AE2" s="19">
        <v>1</v>
      </c>
      <c r="AF2" s="19">
        <v>0</v>
      </c>
      <c r="AG2" s="19">
        <v>0</v>
      </c>
      <c r="AH2">
        <f>SUM(B2:AG2)</f>
        <v>53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1</v>
      </c>
    </row>
    <row r="4" spans="1:34" x14ac:dyDescent="0.2">
      <c r="A4" s="8" t="s">
        <v>40</v>
      </c>
      <c r="B4" s="8">
        <v>0</v>
      </c>
      <c r="C4" s="8">
        <v>4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2</v>
      </c>
      <c r="Y4" s="8">
        <v>2</v>
      </c>
      <c r="Z4" s="8">
        <v>35</v>
      </c>
      <c r="AA4" s="8">
        <v>3</v>
      </c>
      <c r="AB4" s="8">
        <v>3</v>
      </c>
      <c r="AC4" s="8">
        <v>1</v>
      </c>
      <c r="AD4" s="8">
        <v>1</v>
      </c>
      <c r="AE4" s="8">
        <v>1</v>
      </c>
      <c r="AF4" s="8">
        <v>0</v>
      </c>
      <c r="AG4" s="8">
        <v>0</v>
      </c>
      <c r="AH4">
        <f t="shared" si="0"/>
        <v>54</v>
      </c>
    </row>
    <row r="6" spans="1:34" x14ac:dyDescent="0.2">
      <c r="A6" s="30" t="s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4.57031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28" max="33" width="3.5703125" bestFit="1" customWidth="1"/>
  </cols>
  <sheetData>
    <row r="1" spans="1:34" x14ac:dyDescent="0.2">
      <c r="A1" s="6" t="s">
        <v>28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2</v>
      </c>
    </row>
    <row r="3" spans="1:34" x14ac:dyDescent="0.2">
      <c r="A3" s="8" t="s">
        <v>43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1</v>
      </c>
    </row>
    <row r="4" spans="1:34" x14ac:dyDescent="0.2">
      <c r="A4" s="8" t="s">
        <v>40</v>
      </c>
      <c r="B4" s="8">
        <v>0</v>
      </c>
      <c r="C4" s="8"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>
        <f t="shared" si="0"/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zoomScale="80" zoomScaleNormal="80" workbookViewId="0">
      <selection activeCell="AB9" sqref="AB9:AG9"/>
    </sheetView>
  </sheetViews>
  <sheetFormatPr defaultRowHeight="12.75" x14ac:dyDescent="0.2"/>
  <cols>
    <col min="1" max="1" width="23.425781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</cols>
  <sheetData>
    <row r="1" spans="1:34" x14ac:dyDescent="0.2">
      <c r="A1" s="6" t="s">
        <v>29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 s="15">
        <v>1</v>
      </c>
      <c r="D2">
        <v>0</v>
      </c>
      <c r="E2" s="22">
        <v>1</v>
      </c>
      <c r="F2" s="22">
        <v>2</v>
      </c>
      <c r="G2">
        <v>2</v>
      </c>
      <c r="H2">
        <v>1</v>
      </c>
      <c r="I2">
        <v>1</v>
      </c>
      <c r="J2">
        <v>1</v>
      </c>
      <c r="K2">
        <v>8</v>
      </c>
      <c r="L2">
        <v>2</v>
      </c>
      <c r="M2">
        <v>2</v>
      </c>
      <c r="N2">
        <v>5</v>
      </c>
      <c r="O2">
        <v>4</v>
      </c>
      <c r="P2">
        <v>1</v>
      </c>
      <c r="Q2">
        <v>1</v>
      </c>
      <c r="R2" s="22">
        <v>1</v>
      </c>
      <c r="S2">
        <v>1</v>
      </c>
      <c r="T2">
        <v>6</v>
      </c>
      <c r="U2">
        <v>2</v>
      </c>
      <c r="V2" s="32">
        <v>1</v>
      </c>
      <c r="W2">
        <v>1</v>
      </c>
      <c r="X2">
        <v>2</v>
      </c>
      <c r="Y2">
        <v>5</v>
      </c>
      <c r="Z2">
        <v>4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0</v>
      </c>
      <c r="AH2">
        <f>SUM(B2:AG2)</f>
        <v>60</v>
      </c>
    </row>
    <row r="3" spans="1:34" x14ac:dyDescent="0.2">
      <c r="A3" s="8" t="s">
        <v>43</v>
      </c>
      <c r="B3">
        <v>0</v>
      </c>
      <c r="C3">
        <v>1</v>
      </c>
      <c r="D3">
        <v>0</v>
      </c>
      <c r="E3">
        <v>0</v>
      </c>
      <c r="F3">
        <v>2</v>
      </c>
      <c r="G3">
        <v>2</v>
      </c>
      <c r="H3">
        <v>2</v>
      </c>
      <c r="I3">
        <v>2</v>
      </c>
      <c r="J3">
        <v>1</v>
      </c>
      <c r="K3">
        <v>2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5</v>
      </c>
      <c r="V3" s="22">
        <v>1</v>
      </c>
      <c r="W3">
        <v>1</v>
      </c>
      <c r="X3">
        <v>2</v>
      </c>
      <c r="Y3">
        <v>1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f t="shared" ref="AH3:AH9" si="0">SUM(B3:AG3)</f>
        <v>28</v>
      </c>
    </row>
    <row r="4" spans="1:34" x14ac:dyDescent="0.2">
      <c r="A4" s="8" t="s">
        <v>44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 s="22">
        <v>1</v>
      </c>
      <c r="I4">
        <v>1</v>
      </c>
      <c r="J4">
        <v>3</v>
      </c>
      <c r="K4">
        <v>1</v>
      </c>
      <c r="L4">
        <v>0</v>
      </c>
      <c r="M4">
        <v>0</v>
      </c>
      <c r="N4">
        <v>5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 s="15">
        <v>1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f t="shared" si="0"/>
        <v>20</v>
      </c>
    </row>
    <row r="5" spans="1:34" x14ac:dyDescent="0.2">
      <c r="A5" s="8" t="s">
        <v>45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9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f t="shared" si="0"/>
        <v>12</v>
      </c>
    </row>
    <row r="6" spans="1:34" x14ac:dyDescent="0.2">
      <c r="A6" s="8" t="s">
        <v>46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7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5</v>
      </c>
    </row>
    <row r="7" spans="1:34" x14ac:dyDescent="0.2">
      <c r="A7" s="8" t="s">
        <v>47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2</v>
      </c>
    </row>
    <row r="8" spans="1:34" x14ac:dyDescent="0.2">
      <c r="A8" s="8" t="s">
        <v>48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1</v>
      </c>
    </row>
    <row r="9" spans="1:34" x14ac:dyDescent="0.2">
      <c r="A9" s="8" t="s">
        <v>40</v>
      </c>
      <c r="B9" s="8">
        <v>0</v>
      </c>
      <c r="C9" s="8">
        <v>2</v>
      </c>
      <c r="D9" s="8">
        <v>0</v>
      </c>
      <c r="E9" s="8">
        <v>1</v>
      </c>
      <c r="F9" s="8">
        <v>9</v>
      </c>
      <c r="G9" s="8">
        <v>8</v>
      </c>
      <c r="H9" s="8">
        <v>6</v>
      </c>
      <c r="I9" s="8">
        <v>5</v>
      </c>
      <c r="J9" s="8">
        <v>5</v>
      </c>
      <c r="K9" s="8">
        <v>14</v>
      </c>
      <c r="L9" s="8">
        <v>3</v>
      </c>
      <c r="M9" s="8">
        <v>2</v>
      </c>
      <c r="N9" s="8">
        <v>13</v>
      </c>
      <c r="O9" s="8">
        <v>4</v>
      </c>
      <c r="P9" s="8">
        <v>3</v>
      </c>
      <c r="Q9" s="8">
        <v>1</v>
      </c>
      <c r="R9" s="8">
        <v>1</v>
      </c>
      <c r="S9" s="8">
        <v>1</v>
      </c>
      <c r="T9" s="8">
        <v>6</v>
      </c>
      <c r="U9" s="8">
        <v>8</v>
      </c>
      <c r="V9" s="8">
        <v>5</v>
      </c>
      <c r="W9" s="8">
        <v>2</v>
      </c>
      <c r="X9" s="8">
        <v>6</v>
      </c>
      <c r="Y9" s="8">
        <v>8</v>
      </c>
      <c r="Z9" s="8">
        <v>5</v>
      </c>
      <c r="AA9" s="8">
        <v>1</v>
      </c>
      <c r="AB9" s="8">
        <v>0</v>
      </c>
      <c r="AC9" s="8">
        <v>2</v>
      </c>
      <c r="AD9" s="8">
        <v>1</v>
      </c>
      <c r="AE9" s="8">
        <v>1</v>
      </c>
      <c r="AF9" s="8">
        <v>5</v>
      </c>
      <c r="AG9" s="8">
        <v>0</v>
      </c>
      <c r="AH9">
        <f t="shared" si="0"/>
        <v>128</v>
      </c>
    </row>
    <row r="13" spans="1:34" x14ac:dyDescent="0.2">
      <c r="A13" s="16" t="s">
        <v>74</v>
      </c>
    </row>
    <row r="14" spans="1:34" x14ac:dyDescent="0.2">
      <c r="A14" s="24" t="s">
        <v>78</v>
      </c>
    </row>
    <row r="15" spans="1:34" x14ac:dyDescent="0.2">
      <c r="A15" s="33" t="s">
        <v>87</v>
      </c>
    </row>
    <row r="16" spans="1:34" x14ac:dyDescent="0.2">
      <c r="A16" s="30" t="s">
        <v>88</v>
      </c>
    </row>
    <row r="17" spans="1:1" x14ac:dyDescent="0.2">
      <c r="A17" s="31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zoomScale="80" zoomScaleNormal="80" workbookViewId="0">
      <selection activeCell="AB7" sqref="AB7:AG7"/>
    </sheetView>
  </sheetViews>
  <sheetFormatPr defaultRowHeight="12.75" x14ac:dyDescent="0.2"/>
  <cols>
    <col min="1" max="1" width="10.710937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28" max="33" width="3.5703125" bestFit="1" customWidth="1"/>
  </cols>
  <sheetData>
    <row r="1" spans="1:34" x14ac:dyDescent="0.2">
      <c r="A1" s="6" t="s">
        <v>30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14</v>
      </c>
      <c r="U2">
        <v>21</v>
      </c>
      <c r="V2">
        <v>1</v>
      </c>
      <c r="W2">
        <v>3</v>
      </c>
      <c r="X2">
        <v>15</v>
      </c>
      <c r="Y2">
        <v>2</v>
      </c>
      <c r="Z2">
        <v>1</v>
      </c>
      <c r="AA2">
        <v>2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f>SUM(B2:AG2)</f>
        <v>62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  <c r="V3">
        <v>0</v>
      </c>
      <c r="W3">
        <v>2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f t="shared" ref="AH3:AH8" si="0">SUM(B3:AG3)</f>
        <v>8</v>
      </c>
    </row>
    <row r="4" spans="1:34" x14ac:dyDescent="0.2">
      <c r="A4" s="8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8</v>
      </c>
    </row>
    <row r="5" spans="1:34" x14ac:dyDescent="0.2">
      <c r="A5" s="8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2</v>
      </c>
    </row>
    <row r="6" spans="1:34" x14ac:dyDescent="0.2">
      <c r="A6" s="8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3</v>
      </c>
    </row>
    <row r="7" spans="1:34" x14ac:dyDescent="0.2">
      <c r="A7" s="8" t="s">
        <v>40</v>
      </c>
      <c r="B7" s="8">
        <v>0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24</v>
      </c>
      <c r="U7" s="8">
        <v>21</v>
      </c>
      <c r="V7" s="8">
        <v>1</v>
      </c>
      <c r="W7" s="8">
        <v>11</v>
      </c>
      <c r="X7" s="8">
        <v>15</v>
      </c>
      <c r="Y7" s="8">
        <v>2</v>
      </c>
      <c r="Z7" s="8">
        <v>3</v>
      </c>
      <c r="AA7" s="8">
        <v>2</v>
      </c>
      <c r="AB7" s="8">
        <v>0</v>
      </c>
      <c r="AC7" s="8">
        <v>0</v>
      </c>
      <c r="AD7" s="8">
        <v>0</v>
      </c>
      <c r="AE7" s="8">
        <v>0</v>
      </c>
      <c r="AF7" s="8">
        <v>2</v>
      </c>
      <c r="AG7" s="8">
        <v>0</v>
      </c>
      <c r="AH7">
        <f t="shared" si="0"/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80" zoomScaleNormal="80" workbookViewId="0">
      <selection activeCell="AB11" sqref="AB11:AG11"/>
    </sheetView>
  </sheetViews>
  <sheetFormatPr defaultRowHeight="12.75" x14ac:dyDescent="0.2"/>
  <cols>
    <col min="1" max="1" width="17.8554687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</cols>
  <sheetData>
    <row r="1" spans="1:34" x14ac:dyDescent="0.2">
      <c r="A1" s="6" t="s">
        <v>32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1</v>
      </c>
      <c r="C2" s="9">
        <v>1</v>
      </c>
      <c r="D2" s="28">
        <v>1</v>
      </c>
      <c r="E2" s="19">
        <v>1</v>
      </c>
      <c r="F2" s="19">
        <v>12</v>
      </c>
      <c r="G2">
        <v>0</v>
      </c>
      <c r="H2" s="9">
        <v>1</v>
      </c>
      <c r="I2">
        <v>5</v>
      </c>
      <c r="J2">
        <v>0</v>
      </c>
      <c r="K2">
        <v>3</v>
      </c>
      <c r="L2">
        <v>1</v>
      </c>
      <c r="M2">
        <v>0</v>
      </c>
      <c r="N2" s="28">
        <v>1</v>
      </c>
      <c r="O2" s="19">
        <v>4</v>
      </c>
      <c r="P2">
        <v>1</v>
      </c>
      <c r="Q2">
        <v>0</v>
      </c>
      <c r="R2">
        <v>1</v>
      </c>
      <c r="S2">
        <v>1</v>
      </c>
      <c r="T2" s="17">
        <v>2</v>
      </c>
      <c r="U2" s="9">
        <v>1</v>
      </c>
      <c r="V2">
        <v>4</v>
      </c>
      <c r="W2" s="9">
        <v>1</v>
      </c>
      <c r="X2">
        <v>0</v>
      </c>
      <c r="Y2">
        <v>10</v>
      </c>
      <c r="Z2">
        <v>4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f>SUM(B2:AG2)</f>
        <v>63</v>
      </c>
    </row>
    <row r="3" spans="1:34" x14ac:dyDescent="0.2">
      <c r="A3" s="8" t="s">
        <v>43</v>
      </c>
      <c r="B3">
        <v>1</v>
      </c>
      <c r="C3" s="27">
        <v>1</v>
      </c>
      <c r="D3">
        <v>1</v>
      </c>
      <c r="E3">
        <v>0</v>
      </c>
      <c r="F3" s="19">
        <v>5</v>
      </c>
      <c r="G3">
        <v>0</v>
      </c>
      <c r="H3" s="19">
        <v>15</v>
      </c>
      <c r="I3">
        <v>11</v>
      </c>
      <c r="J3" s="34">
        <v>0</v>
      </c>
      <c r="K3">
        <v>2</v>
      </c>
      <c r="L3">
        <v>2</v>
      </c>
      <c r="M3">
        <v>0</v>
      </c>
      <c r="N3" s="23">
        <v>1</v>
      </c>
      <c r="O3">
        <v>2</v>
      </c>
      <c r="P3">
        <v>1</v>
      </c>
      <c r="Q3">
        <v>0</v>
      </c>
      <c r="R3" s="23">
        <v>2</v>
      </c>
      <c r="S3">
        <v>1</v>
      </c>
      <c r="T3" s="28">
        <v>1</v>
      </c>
      <c r="U3" s="17">
        <v>1</v>
      </c>
      <c r="V3">
        <v>2</v>
      </c>
      <c r="W3">
        <v>6</v>
      </c>
      <c r="X3">
        <v>0</v>
      </c>
      <c r="Y3">
        <v>1</v>
      </c>
      <c r="Z3">
        <v>1</v>
      </c>
      <c r="AA3">
        <v>1</v>
      </c>
      <c r="AB3">
        <v>1</v>
      </c>
      <c r="AC3">
        <v>2</v>
      </c>
      <c r="AD3">
        <v>1</v>
      </c>
      <c r="AE3">
        <v>1</v>
      </c>
      <c r="AF3">
        <v>13</v>
      </c>
      <c r="AG3">
        <v>2</v>
      </c>
      <c r="AH3">
        <f t="shared" ref="AH3:AH11" si="0">SUM(B3:AG3)</f>
        <v>78</v>
      </c>
    </row>
    <row r="4" spans="1:34" x14ac:dyDescent="0.2">
      <c r="A4" s="8" t="s">
        <v>44</v>
      </c>
      <c r="B4">
        <v>2</v>
      </c>
      <c r="C4">
        <v>2</v>
      </c>
      <c r="D4">
        <v>1</v>
      </c>
      <c r="E4">
        <v>0</v>
      </c>
      <c r="F4">
        <v>2</v>
      </c>
      <c r="G4">
        <v>0</v>
      </c>
      <c r="H4">
        <v>2</v>
      </c>
      <c r="I4">
        <v>1</v>
      </c>
      <c r="J4" s="3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3</v>
      </c>
      <c r="Q4">
        <v>0</v>
      </c>
      <c r="R4">
        <v>2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27</v>
      </c>
      <c r="AG4">
        <v>1</v>
      </c>
      <c r="AH4">
        <f t="shared" si="0"/>
        <v>54</v>
      </c>
    </row>
    <row r="5" spans="1:34" x14ac:dyDescent="0.2">
      <c r="A5" s="8" t="s">
        <v>45</v>
      </c>
      <c r="B5">
        <v>1</v>
      </c>
      <c r="D5" s="19">
        <v>1</v>
      </c>
      <c r="E5">
        <v>0</v>
      </c>
      <c r="F5">
        <v>1</v>
      </c>
      <c r="G5">
        <v>0</v>
      </c>
      <c r="H5">
        <v>0</v>
      </c>
      <c r="I5">
        <v>1</v>
      </c>
      <c r="J5" s="34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 s="19">
        <v>1</v>
      </c>
      <c r="Z5">
        <v>0</v>
      </c>
      <c r="AA5">
        <v>0</v>
      </c>
      <c r="AB5">
        <v>0</v>
      </c>
      <c r="AC5">
        <v>3</v>
      </c>
      <c r="AD5">
        <v>2</v>
      </c>
      <c r="AE5">
        <v>0</v>
      </c>
      <c r="AF5">
        <v>11</v>
      </c>
      <c r="AG5">
        <v>0</v>
      </c>
      <c r="AH5">
        <f t="shared" si="0"/>
        <v>24</v>
      </c>
    </row>
    <row r="6" spans="1:34" x14ac:dyDescent="0.2">
      <c r="A6" s="8" t="s">
        <v>46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 s="34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 s="19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s="19">
        <v>1</v>
      </c>
      <c r="AG6">
        <v>0</v>
      </c>
      <c r="AH6">
        <f t="shared" si="0"/>
        <v>13</v>
      </c>
    </row>
    <row r="7" spans="1:34" x14ac:dyDescent="0.2">
      <c r="A7" s="8" t="s">
        <v>47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 s="34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f t="shared" si="0"/>
        <v>4</v>
      </c>
    </row>
    <row r="8" spans="1:34" x14ac:dyDescent="0.2">
      <c r="A8" s="8" t="s">
        <v>48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 s="34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20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3</v>
      </c>
    </row>
    <row r="9" spans="1:34" x14ac:dyDescent="0.2">
      <c r="A9" s="8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 s="34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1</v>
      </c>
    </row>
    <row r="10" spans="1:34" x14ac:dyDescent="0.2">
      <c r="A10" s="8" t="s">
        <v>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 s="34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 t="shared" si="0"/>
        <v>1</v>
      </c>
    </row>
    <row r="11" spans="1:34" x14ac:dyDescent="0.2">
      <c r="A11" s="8" t="s">
        <v>40</v>
      </c>
      <c r="B11" s="8">
        <v>5</v>
      </c>
      <c r="C11" s="8">
        <v>4</v>
      </c>
      <c r="D11" s="8">
        <v>4</v>
      </c>
      <c r="E11" s="8">
        <v>1</v>
      </c>
      <c r="F11" s="8">
        <v>23</v>
      </c>
      <c r="G11" s="8">
        <v>0</v>
      </c>
      <c r="H11" s="8">
        <v>18</v>
      </c>
      <c r="I11" s="8">
        <v>23</v>
      </c>
      <c r="J11" s="8">
        <v>0</v>
      </c>
      <c r="K11" s="8">
        <v>5</v>
      </c>
      <c r="L11" s="8">
        <v>4</v>
      </c>
      <c r="M11" s="8">
        <v>0</v>
      </c>
      <c r="N11" s="8">
        <v>3</v>
      </c>
      <c r="O11" s="8">
        <v>6</v>
      </c>
      <c r="P11" s="8">
        <v>13</v>
      </c>
      <c r="Q11" s="8">
        <v>0</v>
      </c>
      <c r="R11" s="8">
        <v>5</v>
      </c>
      <c r="S11" s="8">
        <v>7</v>
      </c>
      <c r="T11" s="8">
        <v>5</v>
      </c>
      <c r="U11" s="8">
        <v>2</v>
      </c>
      <c r="V11" s="8">
        <v>6</v>
      </c>
      <c r="W11" s="8">
        <v>7</v>
      </c>
      <c r="X11" s="8">
        <v>0</v>
      </c>
      <c r="Y11" s="8">
        <v>17</v>
      </c>
      <c r="Z11" s="8">
        <v>5</v>
      </c>
      <c r="AA11" s="8">
        <v>2</v>
      </c>
      <c r="AB11" s="8">
        <v>2</v>
      </c>
      <c r="AC11" s="8">
        <v>7</v>
      </c>
      <c r="AD11" s="8">
        <v>6</v>
      </c>
      <c r="AE11" s="8">
        <v>3</v>
      </c>
      <c r="AF11" s="8">
        <v>54</v>
      </c>
      <c r="AG11" s="8">
        <v>4</v>
      </c>
      <c r="AH11">
        <f t="shared" si="0"/>
        <v>241</v>
      </c>
    </row>
    <row r="15" spans="1:34" x14ac:dyDescent="0.2">
      <c r="A15" s="10" t="s">
        <v>75</v>
      </c>
    </row>
    <row r="16" spans="1:34" x14ac:dyDescent="0.2">
      <c r="A16" s="18" t="s">
        <v>76</v>
      </c>
    </row>
    <row r="17" spans="1:1" x14ac:dyDescent="0.2">
      <c r="A17" s="21" t="s">
        <v>77</v>
      </c>
    </row>
    <row r="18" spans="1:1" x14ac:dyDescent="0.2">
      <c r="A18" s="25" t="s">
        <v>79</v>
      </c>
    </row>
    <row r="19" spans="1:1" x14ac:dyDescent="0.2">
      <c r="A19" s="29" t="s">
        <v>80</v>
      </c>
    </row>
    <row r="20" spans="1:1" x14ac:dyDescent="0.2">
      <c r="A20" s="31" t="s">
        <v>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0" zoomScaleNormal="80" workbookViewId="0">
      <selection activeCell="AH7" sqref="AH7"/>
    </sheetView>
  </sheetViews>
  <sheetFormatPr defaultRowHeight="12.75" x14ac:dyDescent="0.2"/>
  <cols>
    <col min="1" max="1" width="19.1406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28" max="33" width="3.5703125" bestFit="1" customWidth="1"/>
    <col min="34" max="34" width="6" bestFit="1" customWidth="1"/>
  </cols>
  <sheetData>
    <row r="1" spans="1:34" x14ac:dyDescent="0.2">
      <c r="A1" s="6" t="s">
        <v>72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 s="17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4</v>
      </c>
    </row>
    <row r="3" spans="1:34" x14ac:dyDescent="0.2">
      <c r="A3" s="8" t="s">
        <v>40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2</v>
      </c>
      <c r="W3" s="8">
        <v>1</v>
      </c>
      <c r="X3" s="8">
        <v>0</v>
      </c>
      <c r="Y3" s="8">
        <v>0</v>
      </c>
      <c r="Z3" s="8">
        <v>0</v>
      </c>
      <c r="AA3" s="8">
        <v>0</v>
      </c>
      <c r="AB3" s="8">
        <f>SUM(AB2)</f>
        <v>0</v>
      </c>
      <c r="AC3" s="8">
        <f t="shared" ref="AC3:AG3" si="0">SUM(AC2)</f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>
        <f>SUM(B3:AG3)</f>
        <v>4</v>
      </c>
    </row>
    <row r="4" spans="1:34" x14ac:dyDescent="0.2">
      <c r="A4" s="18" t="s">
        <v>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1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0" width="4.42578125" bestFit="1" customWidth="1"/>
    <col min="21" max="21" width="3.5703125" bestFit="1" customWidth="1"/>
    <col min="22" max="27" width="5.140625" bestFit="1" customWidth="1"/>
  </cols>
  <sheetData>
    <row r="1" spans="1:34" x14ac:dyDescent="0.2">
      <c r="A1" s="6" t="s">
        <v>33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3</v>
      </c>
      <c r="C2">
        <v>1</v>
      </c>
      <c r="D2">
        <v>1</v>
      </c>
      <c r="E2">
        <v>4</v>
      </c>
      <c r="F2">
        <v>2</v>
      </c>
      <c r="G2">
        <v>0</v>
      </c>
      <c r="H2">
        <v>4</v>
      </c>
      <c r="I2">
        <v>1</v>
      </c>
      <c r="J2">
        <v>0</v>
      </c>
      <c r="K2">
        <v>0</v>
      </c>
      <c r="L2">
        <v>26</v>
      </c>
      <c r="M2">
        <v>15</v>
      </c>
      <c r="N2">
        <v>1</v>
      </c>
      <c r="O2">
        <v>4</v>
      </c>
      <c r="P2">
        <v>9</v>
      </c>
      <c r="Q2">
        <v>0</v>
      </c>
      <c r="R2">
        <v>3</v>
      </c>
      <c r="S2">
        <v>1</v>
      </c>
      <c r="T2" s="5" t="s">
        <v>85</v>
      </c>
      <c r="U2">
        <v>24</v>
      </c>
      <c r="V2">
        <v>1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11</v>
      </c>
      <c r="AG2">
        <v>1</v>
      </c>
      <c r="AH2">
        <f>SUM(B2:AG2)</f>
        <v>116</v>
      </c>
    </row>
    <row r="3" spans="1:34" x14ac:dyDescent="0.2">
      <c r="A3" s="8" t="s">
        <v>43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3</v>
      </c>
    </row>
    <row r="4" spans="1:34" x14ac:dyDescent="0.2">
      <c r="A4" s="8" t="s">
        <v>40</v>
      </c>
      <c r="B4" s="8">
        <v>4</v>
      </c>
      <c r="C4" s="8">
        <v>1</v>
      </c>
      <c r="D4" s="8">
        <v>1</v>
      </c>
      <c r="E4" s="8">
        <v>4</v>
      </c>
      <c r="F4" s="8">
        <v>2</v>
      </c>
      <c r="G4" s="8">
        <v>0</v>
      </c>
      <c r="H4" s="8">
        <v>5</v>
      </c>
      <c r="I4" s="8">
        <v>2</v>
      </c>
      <c r="J4" s="8">
        <v>0</v>
      </c>
      <c r="K4" s="8">
        <v>0</v>
      </c>
      <c r="L4" s="8">
        <v>26</v>
      </c>
      <c r="M4" s="8">
        <v>15</v>
      </c>
      <c r="N4" s="8">
        <v>1</v>
      </c>
      <c r="O4" s="8">
        <v>4</v>
      </c>
      <c r="P4" s="8">
        <v>9</v>
      </c>
      <c r="Q4" s="8">
        <v>0</v>
      </c>
      <c r="R4" s="8">
        <v>3</v>
      </c>
      <c r="S4" s="8">
        <v>1</v>
      </c>
      <c r="T4" s="8">
        <v>0</v>
      </c>
      <c r="U4" s="8">
        <v>24</v>
      </c>
      <c r="V4" s="8">
        <v>1</v>
      </c>
      <c r="W4" s="8">
        <v>0</v>
      </c>
      <c r="X4" s="8">
        <v>2</v>
      </c>
      <c r="Y4" s="8">
        <v>1</v>
      </c>
      <c r="Z4" s="8">
        <v>0</v>
      </c>
      <c r="AA4" s="8">
        <v>0</v>
      </c>
      <c r="AB4" s="8">
        <v>0</v>
      </c>
      <c r="AC4" s="8">
        <v>0</v>
      </c>
      <c r="AD4" s="8">
        <v>1</v>
      </c>
      <c r="AE4" s="8">
        <v>0</v>
      </c>
      <c r="AF4" s="8">
        <v>11</v>
      </c>
      <c r="AG4" s="8">
        <v>1</v>
      </c>
      <c r="AH4">
        <f t="shared" si="0"/>
        <v>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4.285156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</cols>
  <sheetData>
    <row r="1" spans="1:34" x14ac:dyDescent="0.2">
      <c r="A1" s="6" t="s">
        <v>34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8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f>SUM(B2:AG2)</f>
        <v>17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2</v>
      </c>
    </row>
    <row r="4" spans="1:34" x14ac:dyDescent="0.2">
      <c r="A4" s="8" t="s">
        <v>40</v>
      </c>
      <c r="B4" s="8">
        <v>0</v>
      </c>
      <c r="C4" s="8">
        <v>0</v>
      </c>
      <c r="D4" s="8">
        <v>0</v>
      </c>
      <c r="E4" s="8">
        <v>0</v>
      </c>
      <c r="F4" s="8">
        <v>2</v>
      </c>
      <c r="G4" s="8">
        <v>1</v>
      </c>
      <c r="H4" s="8">
        <v>8</v>
      </c>
      <c r="I4" s="8">
        <v>0</v>
      </c>
      <c r="J4" s="8">
        <v>2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1</v>
      </c>
      <c r="U4" s="8">
        <v>0</v>
      </c>
      <c r="V4" s="8">
        <v>0</v>
      </c>
      <c r="W4" s="8">
        <v>0</v>
      </c>
      <c r="X4" s="8">
        <v>0</v>
      </c>
      <c r="Y4" s="8">
        <v>3</v>
      </c>
      <c r="Z4" s="8">
        <v>0</v>
      </c>
      <c r="AA4" s="8">
        <v>0</v>
      </c>
      <c r="AB4" s="8">
        <v>0</v>
      </c>
      <c r="AC4" s="8">
        <v>1</v>
      </c>
      <c r="AD4" s="8">
        <v>0</v>
      </c>
      <c r="AE4" s="8">
        <v>0</v>
      </c>
      <c r="AF4" s="8">
        <v>0</v>
      </c>
      <c r="AG4" s="8">
        <v>0</v>
      </c>
      <c r="AH4">
        <f t="shared" si="0"/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zoomScale="80" zoomScaleNormal="80" workbookViewId="0">
      <selection activeCell="AB4" sqref="AB4:AG4"/>
    </sheetView>
  </sheetViews>
  <sheetFormatPr defaultRowHeight="12.75" x14ac:dyDescent="0.2"/>
  <cols>
    <col min="1" max="1" width="10.5703125" bestFit="1" customWidth="1"/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  <col min="32" max="32" width="3.5703125" bestFit="1" customWidth="1"/>
  </cols>
  <sheetData>
    <row r="1" spans="1:34" x14ac:dyDescent="0.2">
      <c r="A1" s="6" t="s">
        <v>35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0</v>
      </c>
      <c r="C2" s="23">
        <v>2</v>
      </c>
      <c r="D2">
        <v>0</v>
      </c>
      <c r="E2">
        <v>0</v>
      </c>
      <c r="F2" s="23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17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 s="17">
        <v>1</v>
      </c>
      <c r="AG2">
        <v>1</v>
      </c>
      <c r="AH2">
        <f>SUM(B2:AG2)</f>
        <v>19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 s="2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2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4" si="0">SUM(B3:AG3)</f>
        <v>2</v>
      </c>
    </row>
    <row r="4" spans="1:34" x14ac:dyDescent="0.2">
      <c r="A4" s="8" t="s">
        <v>40</v>
      </c>
      <c r="B4" s="8">
        <v>0</v>
      </c>
      <c r="C4" s="8">
        <v>2</v>
      </c>
      <c r="D4" s="8">
        <v>0</v>
      </c>
      <c r="E4" s="8">
        <v>0</v>
      </c>
      <c r="F4" s="8">
        <v>2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2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1</v>
      </c>
      <c r="AD4" s="8">
        <v>0</v>
      </c>
      <c r="AE4" s="8">
        <v>1</v>
      </c>
      <c r="AF4" s="8">
        <v>1</v>
      </c>
      <c r="AG4" s="8">
        <v>1</v>
      </c>
      <c r="AH4">
        <f t="shared" si="0"/>
        <v>21</v>
      </c>
    </row>
    <row r="5" spans="1:34" x14ac:dyDescent="0.2">
      <c r="A5" s="25" t="s">
        <v>81</v>
      </c>
    </row>
    <row r="6" spans="1:34" x14ac:dyDescent="0.2">
      <c r="A6" s="18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6"/>
  <sheetViews>
    <sheetView workbookViewId="0">
      <selection activeCell="J1" sqref="B1:J1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16</v>
      </c>
      <c r="G1" s="1" t="s">
        <v>18</v>
      </c>
      <c r="H1" s="1" t="s">
        <v>20</v>
      </c>
      <c r="I1" s="1" t="s">
        <v>22</v>
      </c>
      <c r="J1" s="1" t="s">
        <v>40</v>
      </c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s="2" t="s">
        <v>23</v>
      </c>
      <c r="B2" s="3">
        <v>6</v>
      </c>
      <c r="C2" s="3">
        <v>2</v>
      </c>
      <c r="E2" s="3">
        <v>4</v>
      </c>
      <c r="F2" s="3">
        <v>11</v>
      </c>
      <c r="G2" s="3">
        <v>17</v>
      </c>
      <c r="H2" s="3">
        <v>0</v>
      </c>
      <c r="I2" s="3">
        <v>14</v>
      </c>
      <c r="J2">
        <f>SUM(B2:I2)</f>
        <v>54</v>
      </c>
    </row>
    <row r="3" spans="1:18" ht="12.75" x14ac:dyDescent="0.2">
      <c r="A3" s="3" t="s">
        <v>24</v>
      </c>
      <c r="B3" s="3">
        <v>25</v>
      </c>
      <c r="C3" s="3">
        <v>8</v>
      </c>
      <c r="D3" s="3">
        <v>3</v>
      </c>
      <c r="E3" s="3">
        <v>12</v>
      </c>
      <c r="F3" s="3">
        <v>5</v>
      </c>
      <c r="G3" s="3">
        <v>1</v>
      </c>
      <c r="H3" s="3">
        <v>0</v>
      </c>
      <c r="I3" s="3">
        <v>0</v>
      </c>
      <c r="J3">
        <f t="shared" ref="J3:J15" si="0">SUM(B3:I3)</f>
        <v>54</v>
      </c>
    </row>
    <row r="4" spans="1:18" ht="12.75" x14ac:dyDescent="0.2">
      <c r="A4" s="3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8" ht="12.75" x14ac:dyDescent="0.2">
      <c r="A5" s="3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8" ht="12.75" x14ac:dyDescent="0.2">
      <c r="A6" s="3" t="s">
        <v>27</v>
      </c>
      <c r="B6">
        <v>0</v>
      </c>
      <c r="C6" s="3">
        <v>4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>
        <f t="shared" si="0"/>
        <v>6</v>
      </c>
    </row>
    <row r="7" spans="1:18" ht="12.75" x14ac:dyDescent="0.2">
      <c r="A7" s="3" t="s">
        <v>28</v>
      </c>
      <c r="B7">
        <v>0</v>
      </c>
      <c r="C7" s="3">
        <v>2</v>
      </c>
      <c r="D7">
        <v>0</v>
      </c>
      <c r="E7" s="3">
        <v>0</v>
      </c>
      <c r="F7" s="3">
        <v>0</v>
      </c>
      <c r="G7" s="3">
        <v>0</v>
      </c>
      <c r="H7">
        <v>0</v>
      </c>
      <c r="I7">
        <v>0</v>
      </c>
      <c r="J7">
        <f t="shared" si="0"/>
        <v>2</v>
      </c>
    </row>
    <row r="8" spans="1:18" ht="12.75" x14ac:dyDescent="0.2">
      <c r="A8" s="3" t="s">
        <v>29</v>
      </c>
      <c r="B8">
        <v>0</v>
      </c>
      <c r="C8">
        <v>0</v>
      </c>
      <c r="D8">
        <v>0</v>
      </c>
      <c r="E8" s="3">
        <v>2</v>
      </c>
      <c r="F8" s="3">
        <v>10</v>
      </c>
      <c r="G8" s="3">
        <v>8</v>
      </c>
      <c r="H8" s="3">
        <v>0</v>
      </c>
      <c r="I8" s="3">
        <v>6</v>
      </c>
      <c r="J8">
        <f t="shared" si="0"/>
        <v>26</v>
      </c>
    </row>
    <row r="9" spans="1:18" ht="12.75" x14ac:dyDescent="0.2">
      <c r="A9" s="3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</row>
    <row r="10" spans="1:18" ht="12.75" x14ac:dyDescent="0.2">
      <c r="A10" s="3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8" ht="12.75" x14ac:dyDescent="0.2">
      <c r="A11" s="3" t="s">
        <v>32</v>
      </c>
      <c r="B11" s="3">
        <v>5</v>
      </c>
      <c r="C11" s="3">
        <v>3</v>
      </c>
      <c r="D11" s="3">
        <v>3</v>
      </c>
      <c r="E11" s="3">
        <v>1</v>
      </c>
      <c r="F11" s="3">
        <v>29</v>
      </c>
      <c r="G11" s="3">
        <v>0</v>
      </c>
      <c r="H11" s="3">
        <v>0</v>
      </c>
      <c r="I11" s="3">
        <v>23</v>
      </c>
      <c r="J11">
        <f t="shared" si="0"/>
        <v>64</v>
      </c>
    </row>
    <row r="12" spans="1:18" ht="12.75" x14ac:dyDescent="0.2">
      <c r="A12" s="3" t="s">
        <v>33</v>
      </c>
      <c r="B12" s="3">
        <v>4</v>
      </c>
      <c r="C12" s="3">
        <v>1</v>
      </c>
      <c r="D12" s="3">
        <v>1</v>
      </c>
      <c r="E12" s="3">
        <v>4</v>
      </c>
      <c r="F12" s="3">
        <v>3</v>
      </c>
      <c r="G12" s="3">
        <v>0</v>
      </c>
      <c r="H12" s="3">
        <v>0</v>
      </c>
      <c r="I12" s="3">
        <v>2</v>
      </c>
      <c r="J12">
        <f t="shared" si="0"/>
        <v>15</v>
      </c>
    </row>
    <row r="13" spans="1:18" ht="12.75" x14ac:dyDescent="0.2">
      <c r="A13" s="3" t="s">
        <v>34</v>
      </c>
      <c r="B13">
        <v>0</v>
      </c>
      <c r="C13">
        <v>0</v>
      </c>
      <c r="D13">
        <v>0</v>
      </c>
      <c r="E13" s="3">
        <v>0</v>
      </c>
      <c r="F13" s="3">
        <v>2</v>
      </c>
      <c r="G13" s="3">
        <v>1</v>
      </c>
      <c r="H13" s="3">
        <v>0</v>
      </c>
      <c r="I13" s="3">
        <v>0</v>
      </c>
      <c r="J13">
        <f t="shared" si="0"/>
        <v>3</v>
      </c>
    </row>
    <row r="14" spans="1:18" ht="12.75" x14ac:dyDescent="0.2">
      <c r="A14" s="3" t="s">
        <v>35</v>
      </c>
      <c r="B14">
        <v>0</v>
      </c>
      <c r="C14" s="3">
        <v>2</v>
      </c>
      <c r="D14">
        <v>0</v>
      </c>
      <c r="E14">
        <v>0</v>
      </c>
      <c r="F14" s="3">
        <v>2</v>
      </c>
      <c r="G14" s="3">
        <v>0</v>
      </c>
      <c r="H14" s="3">
        <v>0</v>
      </c>
      <c r="I14" s="3">
        <v>0</v>
      </c>
      <c r="J14">
        <f t="shared" si="0"/>
        <v>4</v>
      </c>
    </row>
    <row r="15" spans="1:18" ht="12.75" x14ac:dyDescent="0.2">
      <c r="A15" s="3" t="s">
        <v>36</v>
      </c>
      <c r="J15">
        <f t="shared" si="0"/>
        <v>0</v>
      </c>
    </row>
    <row r="16" spans="1:18" ht="15.75" customHeight="1" x14ac:dyDescent="0.2">
      <c r="A16" s="4" t="s">
        <v>40</v>
      </c>
      <c r="B16">
        <f>SUM(B2:B15)</f>
        <v>40</v>
      </c>
      <c r="C16">
        <f t="shared" ref="C16:J16" si="1">SUM(C2:C15)</f>
        <v>22</v>
      </c>
      <c r="D16">
        <f t="shared" si="1"/>
        <v>8</v>
      </c>
      <c r="E16">
        <f t="shared" si="1"/>
        <v>24</v>
      </c>
      <c r="F16">
        <f t="shared" si="1"/>
        <v>62</v>
      </c>
      <c r="G16">
        <f t="shared" si="1"/>
        <v>27</v>
      </c>
      <c r="H16">
        <f t="shared" si="1"/>
        <v>0</v>
      </c>
      <c r="I16">
        <f t="shared" si="1"/>
        <v>45</v>
      </c>
      <c r="J16">
        <f t="shared" si="1"/>
        <v>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workbookViewId="0">
      <selection activeCell="AG25" sqref="AG25"/>
    </sheetView>
  </sheetViews>
  <sheetFormatPr defaultRowHeight="12.75" x14ac:dyDescent="0.2"/>
  <cols>
    <col min="1" max="1" width="13.28515625" bestFit="1" customWidth="1"/>
    <col min="9" max="10" width="3.28515625" bestFit="1" customWidth="1"/>
    <col min="11" max="11" width="4.28515625" bestFit="1" customWidth="1"/>
    <col min="12" max="19" width="4.42578125" bestFit="1" customWidth="1"/>
    <col min="20" max="21" width="3.28515625" bestFit="1" customWidth="1"/>
    <col min="22" max="27" width="4.5703125" bestFit="1" customWidth="1"/>
  </cols>
  <sheetData>
    <row r="1" spans="1:34" x14ac:dyDescent="0.2">
      <c r="A1" s="8"/>
      <c r="B1" s="8" t="s">
        <v>1</v>
      </c>
      <c r="C1" s="6" t="s">
        <v>2</v>
      </c>
      <c r="D1" s="6" t="s">
        <v>3</v>
      </c>
      <c r="E1" s="6" t="s">
        <v>11</v>
      </c>
      <c r="F1" s="6" t="s">
        <v>16</v>
      </c>
      <c r="G1" s="6" t="s">
        <v>18</v>
      </c>
      <c r="H1" s="6" t="s">
        <v>20</v>
      </c>
      <c r="I1" s="6" t="s">
        <v>22</v>
      </c>
      <c r="J1" s="6" t="s">
        <v>50</v>
      </c>
      <c r="K1" s="6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</row>
    <row r="2" spans="1:34" x14ac:dyDescent="0.2">
      <c r="A2" s="6" t="s">
        <v>23</v>
      </c>
      <c r="B2" s="5">
        <v>5</v>
      </c>
      <c r="C2" s="5">
        <v>7</v>
      </c>
      <c r="D2" s="5">
        <v>1</v>
      </c>
      <c r="E2" s="5">
        <v>4</v>
      </c>
      <c r="F2" s="5">
        <v>12</v>
      </c>
      <c r="G2" s="5">
        <v>15</v>
      </c>
      <c r="H2" s="5">
        <v>29</v>
      </c>
      <c r="I2" s="5">
        <v>10</v>
      </c>
      <c r="J2" s="5">
        <v>13</v>
      </c>
      <c r="K2" s="5">
        <v>5</v>
      </c>
      <c r="L2" s="5">
        <v>5</v>
      </c>
      <c r="M2" s="5">
        <v>0</v>
      </c>
      <c r="N2" s="5">
        <v>8</v>
      </c>
      <c r="O2" s="5">
        <v>0</v>
      </c>
      <c r="P2" s="5">
        <v>2</v>
      </c>
      <c r="Q2" s="5">
        <v>3</v>
      </c>
      <c r="R2" s="5">
        <v>0</v>
      </c>
      <c r="S2" s="5">
        <v>7</v>
      </c>
      <c r="T2" s="5">
        <v>0</v>
      </c>
      <c r="U2" s="5">
        <v>15</v>
      </c>
      <c r="V2" s="5">
        <v>25</v>
      </c>
      <c r="W2" s="5">
        <v>6</v>
      </c>
      <c r="X2" s="5">
        <v>7</v>
      </c>
      <c r="Y2" s="5">
        <v>25</v>
      </c>
      <c r="Z2" s="5">
        <v>0</v>
      </c>
      <c r="AA2" s="5">
        <v>5</v>
      </c>
      <c r="AB2" s="5">
        <v>5</v>
      </c>
      <c r="AC2" s="5">
        <v>4</v>
      </c>
      <c r="AD2" s="5">
        <v>9</v>
      </c>
      <c r="AE2" s="5">
        <v>2</v>
      </c>
      <c r="AF2" s="5">
        <v>4</v>
      </c>
      <c r="AG2" s="5">
        <v>6</v>
      </c>
      <c r="AH2" s="8"/>
    </row>
    <row r="3" spans="1:34" x14ac:dyDescent="0.2">
      <c r="A3" s="6" t="s">
        <v>24</v>
      </c>
      <c r="B3" s="5">
        <v>26</v>
      </c>
      <c r="C3" s="5">
        <v>7</v>
      </c>
      <c r="D3" s="5">
        <v>3</v>
      </c>
      <c r="E3" s="5">
        <v>12</v>
      </c>
      <c r="F3" s="5">
        <v>2</v>
      </c>
      <c r="G3" s="5">
        <v>2</v>
      </c>
      <c r="H3" s="5">
        <v>6</v>
      </c>
      <c r="I3" s="5">
        <v>1</v>
      </c>
      <c r="J3" s="5">
        <v>2</v>
      </c>
      <c r="K3" s="5">
        <v>1</v>
      </c>
      <c r="L3" s="5">
        <v>0</v>
      </c>
      <c r="M3" s="5">
        <v>1</v>
      </c>
      <c r="N3" s="5">
        <v>8</v>
      </c>
      <c r="O3" s="5">
        <v>4</v>
      </c>
      <c r="P3" s="5">
        <v>6</v>
      </c>
      <c r="Q3" s="5">
        <v>1</v>
      </c>
      <c r="R3" s="5">
        <v>0</v>
      </c>
      <c r="S3" s="5">
        <v>1</v>
      </c>
      <c r="T3" s="5">
        <v>0</v>
      </c>
      <c r="U3" s="5">
        <v>8</v>
      </c>
      <c r="V3" s="5">
        <v>4</v>
      </c>
      <c r="W3" s="5">
        <v>0</v>
      </c>
      <c r="X3" s="5">
        <v>8</v>
      </c>
      <c r="Y3" s="5">
        <v>2</v>
      </c>
      <c r="Z3" s="5">
        <v>13</v>
      </c>
      <c r="AA3" s="5">
        <v>0</v>
      </c>
      <c r="AB3" s="5">
        <v>10</v>
      </c>
      <c r="AC3" s="5">
        <v>8</v>
      </c>
      <c r="AD3" s="5">
        <v>2</v>
      </c>
      <c r="AE3" s="5">
        <v>4</v>
      </c>
      <c r="AF3" s="5">
        <v>6</v>
      </c>
      <c r="AG3" s="5">
        <v>2</v>
      </c>
    </row>
    <row r="4" spans="1:34" x14ac:dyDescent="0.2">
      <c r="A4" s="6" t="s">
        <v>25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3</v>
      </c>
      <c r="L4" s="5">
        <v>0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1</v>
      </c>
      <c r="X4" s="5">
        <v>2</v>
      </c>
      <c r="Y4" s="5">
        <v>1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4" x14ac:dyDescent="0.2">
      <c r="A5" s="6" t="s">
        <v>27</v>
      </c>
      <c r="B5" s="5">
        <v>0</v>
      </c>
      <c r="C5" s="5">
        <v>4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2</v>
      </c>
      <c r="Y5" s="5">
        <v>2</v>
      </c>
      <c r="Z5" s="5">
        <v>35</v>
      </c>
      <c r="AA5" s="5">
        <v>3</v>
      </c>
      <c r="AB5" s="5">
        <v>3</v>
      </c>
      <c r="AC5" s="5">
        <v>1</v>
      </c>
      <c r="AD5" s="5">
        <v>1</v>
      </c>
      <c r="AE5" s="5">
        <v>1</v>
      </c>
      <c r="AF5" s="5">
        <v>0</v>
      </c>
      <c r="AG5" s="5">
        <v>0</v>
      </c>
    </row>
    <row r="6" spans="1:34" x14ac:dyDescent="0.2">
      <c r="A6" s="6" t="s">
        <v>28</v>
      </c>
      <c r="B6" s="5">
        <v>0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4" x14ac:dyDescent="0.2">
      <c r="A7" s="6" t="s">
        <v>29</v>
      </c>
      <c r="B7" s="5">
        <v>0</v>
      </c>
      <c r="C7" s="5">
        <v>2</v>
      </c>
      <c r="D7" s="5">
        <v>0</v>
      </c>
      <c r="E7" s="5">
        <v>1</v>
      </c>
      <c r="F7" s="5">
        <v>9</v>
      </c>
      <c r="G7" s="5">
        <v>8</v>
      </c>
      <c r="H7" s="5">
        <v>6</v>
      </c>
      <c r="I7" s="5">
        <v>5</v>
      </c>
      <c r="J7" s="5">
        <v>5</v>
      </c>
      <c r="K7" s="5">
        <v>14</v>
      </c>
      <c r="L7" s="5">
        <v>3</v>
      </c>
      <c r="M7" s="5">
        <v>2</v>
      </c>
      <c r="N7" s="5">
        <v>13</v>
      </c>
      <c r="O7" s="5">
        <v>4</v>
      </c>
      <c r="P7" s="5">
        <v>3</v>
      </c>
      <c r="Q7" s="5">
        <v>1</v>
      </c>
      <c r="R7" s="5">
        <v>1</v>
      </c>
      <c r="S7" s="5">
        <v>1</v>
      </c>
      <c r="T7" s="5">
        <v>6</v>
      </c>
      <c r="U7" s="5">
        <v>8</v>
      </c>
      <c r="V7" s="5">
        <v>5</v>
      </c>
      <c r="W7" s="5">
        <v>2</v>
      </c>
      <c r="X7" s="5">
        <v>6</v>
      </c>
      <c r="Y7" s="5">
        <v>8</v>
      </c>
      <c r="Z7" s="5">
        <v>5</v>
      </c>
      <c r="AA7" s="5">
        <v>1</v>
      </c>
      <c r="AB7" s="5">
        <v>0</v>
      </c>
      <c r="AC7" s="5">
        <v>2</v>
      </c>
      <c r="AD7" s="5">
        <v>1</v>
      </c>
      <c r="AE7" s="5">
        <v>1</v>
      </c>
      <c r="AF7" s="5">
        <v>5</v>
      </c>
      <c r="AG7" s="5">
        <v>0</v>
      </c>
    </row>
    <row r="8" spans="1:34" x14ac:dyDescent="0.2">
      <c r="A8" s="6" t="s">
        <v>30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24</v>
      </c>
      <c r="U8" s="5">
        <v>21</v>
      </c>
      <c r="V8" s="5">
        <v>1</v>
      </c>
      <c r="W8" s="5">
        <v>11</v>
      </c>
      <c r="X8" s="5">
        <v>15</v>
      </c>
      <c r="Y8" s="5">
        <v>2</v>
      </c>
      <c r="Z8" s="5">
        <v>3</v>
      </c>
      <c r="AA8" s="5">
        <v>2</v>
      </c>
      <c r="AB8" s="5">
        <v>0</v>
      </c>
      <c r="AC8" s="5">
        <v>0</v>
      </c>
      <c r="AD8" s="5">
        <v>0</v>
      </c>
      <c r="AE8" s="5">
        <v>0</v>
      </c>
      <c r="AF8" s="5">
        <v>2</v>
      </c>
      <c r="AG8" s="5">
        <v>0</v>
      </c>
    </row>
    <row r="9" spans="1:34" x14ac:dyDescent="0.2">
      <c r="A9" s="6" t="s">
        <v>72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2</v>
      </c>
      <c r="W9" s="5">
        <v>1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4" x14ac:dyDescent="0.2">
      <c r="A10" s="6" t="s">
        <v>32</v>
      </c>
      <c r="B10" s="5">
        <v>5</v>
      </c>
      <c r="C10" s="5">
        <v>4</v>
      </c>
      <c r="D10" s="5">
        <v>4</v>
      </c>
      <c r="E10" s="5">
        <v>1</v>
      </c>
      <c r="F10" s="5">
        <v>23</v>
      </c>
      <c r="G10" s="5">
        <v>0</v>
      </c>
      <c r="H10" s="5">
        <v>18</v>
      </c>
      <c r="I10" s="5">
        <v>23</v>
      </c>
      <c r="J10" s="5">
        <v>0</v>
      </c>
      <c r="K10" s="5">
        <v>5</v>
      </c>
      <c r="L10" s="5">
        <v>4</v>
      </c>
      <c r="M10" s="5">
        <v>0</v>
      </c>
      <c r="N10" s="5">
        <v>3</v>
      </c>
      <c r="O10" s="5">
        <v>6</v>
      </c>
      <c r="P10" s="5">
        <v>13</v>
      </c>
      <c r="Q10" s="5">
        <v>0</v>
      </c>
      <c r="R10" s="5">
        <v>5</v>
      </c>
      <c r="S10" s="5">
        <v>7</v>
      </c>
      <c r="T10" s="5">
        <v>5</v>
      </c>
      <c r="U10" s="5">
        <v>2</v>
      </c>
      <c r="V10" s="5">
        <v>6</v>
      </c>
      <c r="W10" s="5">
        <v>7</v>
      </c>
      <c r="X10" s="5">
        <v>0</v>
      </c>
      <c r="Y10" s="5">
        <v>17</v>
      </c>
      <c r="Z10" s="5">
        <v>5</v>
      </c>
      <c r="AA10" s="5">
        <v>2</v>
      </c>
      <c r="AB10" s="5">
        <v>2</v>
      </c>
      <c r="AC10" s="5">
        <v>7</v>
      </c>
      <c r="AD10" s="5">
        <v>6</v>
      </c>
      <c r="AE10" s="5">
        <v>3</v>
      </c>
      <c r="AF10" s="5">
        <v>54</v>
      </c>
      <c r="AG10" s="5">
        <v>4</v>
      </c>
    </row>
    <row r="11" spans="1:34" x14ac:dyDescent="0.2">
      <c r="A11" s="6" t="s">
        <v>33</v>
      </c>
      <c r="B11" s="5">
        <v>4</v>
      </c>
      <c r="C11" s="5">
        <v>1</v>
      </c>
      <c r="D11" s="5">
        <v>1</v>
      </c>
      <c r="E11" s="5">
        <v>4</v>
      </c>
      <c r="F11" s="5">
        <v>2</v>
      </c>
      <c r="G11" s="5">
        <v>0</v>
      </c>
      <c r="H11" s="5">
        <v>5</v>
      </c>
      <c r="I11" s="5">
        <v>2</v>
      </c>
      <c r="J11" s="5">
        <v>0</v>
      </c>
      <c r="K11" s="5">
        <v>0</v>
      </c>
      <c r="L11" s="5">
        <v>26</v>
      </c>
      <c r="M11" s="5">
        <v>15</v>
      </c>
      <c r="N11" s="5">
        <v>1</v>
      </c>
      <c r="O11" s="5">
        <v>4</v>
      </c>
      <c r="P11" s="5">
        <v>9</v>
      </c>
      <c r="Q11" s="5">
        <v>0</v>
      </c>
      <c r="R11" s="5">
        <v>3</v>
      </c>
      <c r="S11" s="5">
        <v>1</v>
      </c>
      <c r="T11" s="5">
        <v>0</v>
      </c>
      <c r="U11" s="5">
        <v>24</v>
      </c>
      <c r="V11" s="5">
        <v>1</v>
      </c>
      <c r="W11" s="5">
        <v>0</v>
      </c>
      <c r="X11" s="5">
        <v>2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0</v>
      </c>
      <c r="AF11" s="5">
        <v>11</v>
      </c>
      <c r="AG11" s="5">
        <v>1</v>
      </c>
    </row>
    <row r="12" spans="1:34" x14ac:dyDescent="0.2">
      <c r="A12" s="6" t="s">
        <v>34</v>
      </c>
      <c r="B12" s="5">
        <v>0</v>
      </c>
      <c r="C12" s="5">
        <v>0</v>
      </c>
      <c r="D12" s="5">
        <v>0</v>
      </c>
      <c r="E12" s="5">
        <v>0</v>
      </c>
      <c r="F12" s="5">
        <v>2</v>
      </c>
      <c r="G12" s="5">
        <v>1</v>
      </c>
      <c r="H12" s="5">
        <v>8</v>
      </c>
      <c r="I12" s="5">
        <v>0</v>
      </c>
      <c r="J12" s="5">
        <v>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1</v>
      </c>
      <c r="U12" s="5">
        <v>0</v>
      </c>
      <c r="V12" s="5">
        <v>0</v>
      </c>
      <c r="W12" s="5">
        <v>0</v>
      </c>
      <c r="X12" s="5">
        <v>0</v>
      </c>
      <c r="Y12" s="5">
        <v>3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</row>
    <row r="13" spans="1:34" x14ac:dyDescent="0.2">
      <c r="A13" s="6" t="s">
        <v>98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1</v>
      </c>
      <c r="AF13" s="5">
        <v>0</v>
      </c>
      <c r="AG13" s="5">
        <v>0</v>
      </c>
    </row>
    <row r="14" spans="1:34" x14ac:dyDescent="0.2">
      <c r="A14" s="6" t="s">
        <v>35</v>
      </c>
      <c r="B14" s="5">
        <v>0</v>
      </c>
      <c r="C14" s="5">
        <v>2</v>
      </c>
      <c r="D14" s="5">
        <v>0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2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1</v>
      </c>
      <c r="AF14" s="5">
        <v>1</v>
      </c>
      <c r="AG14" s="5">
        <v>1</v>
      </c>
    </row>
    <row r="15" spans="1:34" x14ac:dyDescent="0.2">
      <c r="A15" s="6" t="s">
        <v>40</v>
      </c>
      <c r="B15" s="8">
        <f>SUM(B2:B14)</f>
        <v>40</v>
      </c>
      <c r="C15" s="8">
        <f t="shared" ref="C15:AG15" si="0">SUM(C2:C14)</f>
        <v>29</v>
      </c>
      <c r="D15" s="8">
        <f t="shared" si="0"/>
        <v>9</v>
      </c>
      <c r="E15" s="8">
        <f t="shared" si="0"/>
        <v>23</v>
      </c>
      <c r="F15" s="8">
        <f t="shared" si="0"/>
        <v>53</v>
      </c>
      <c r="G15" s="8">
        <f t="shared" si="0"/>
        <v>26</v>
      </c>
      <c r="H15" s="8">
        <f t="shared" si="0"/>
        <v>73</v>
      </c>
      <c r="I15" s="8">
        <f t="shared" si="0"/>
        <v>41</v>
      </c>
      <c r="J15" s="8">
        <f t="shared" si="0"/>
        <v>22</v>
      </c>
      <c r="K15" s="8">
        <f t="shared" si="0"/>
        <v>28</v>
      </c>
      <c r="L15" s="8">
        <f t="shared" si="0"/>
        <v>48</v>
      </c>
      <c r="M15" s="8">
        <f t="shared" si="0"/>
        <v>18</v>
      </c>
      <c r="N15" s="8">
        <f t="shared" si="0"/>
        <v>34</v>
      </c>
      <c r="O15" s="8">
        <f t="shared" si="0"/>
        <v>19</v>
      </c>
      <c r="P15" s="8">
        <f t="shared" si="0"/>
        <v>34</v>
      </c>
      <c r="Q15" s="8">
        <f t="shared" si="0"/>
        <v>5</v>
      </c>
      <c r="R15" s="8">
        <f t="shared" si="0"/>
        <v>10</v>
      </c>
      <c r="S15" s="8">
        <f t="shared" si="0"/>
        <v>18</v>
      </c>
      <c r="T15" s="8">
        <f t="shared" si="0"/>
        <v>38</v>
      </c>
      <c r="U15" s="8">
        <f t="shared" si="0"/>
        <v>79</v>
      </c>
      <c r="V15" s="8">
        <f t="shared" si="0"/>
        <v>44</v>
      </c>
      <c r="W15" s="8">
        <f t="shared" si="0"/>
        <v>28</v>
      </c>
      <c r="X15" s="8">
        <f t="shared" si="0"/>
        <v>42</v>
      </c>
      <c r="Y15" s="8">
        <f t="shared" si="0"/>
        <v>61</v>
      </c>
      <c r="Z15" s="8">
        <f t="shared" si="0"/>
        <v>61</v>
      </c>
      <c r="AA15" s="8">
        <f t="shared" si="0"/>
        <v>13</v>
      </c>
      <c r="AB15" s="8">
        <f t="shared" si="0"/>
        <v>20</v>
      </c>
      <c r="AC15" s="8">
        <f t="shared" si="0"/>
        <v>24</v>
      </c>
      <c r="AD15" s="8">
        <f t="shared" si="0"/>
        <v>20</v>
      </c>
      <c r="AE15" s="8">
        <f t="shared" si="0"/>
        <v>13</v>
      </c>
      <c r="AF15" s="8">
        <f t="shared" si="0"/>
        <v>83</v>
      </c>
      <c r="AG15" s="8">
        <f t="shared" si="0"/>
        <v>14</v>
      </c>
    </row>
    <row r="16" spans="1:34" x14ac:dyDescent="0.2">
      <c r="A16" s="8"/>
      <c r="AB16" s="8"/>
    </row>
    <row r="17" spans="1:28" x14ac:dyDescent="0.2">
      <c r="A17" s="8"/>
      <c r="AB17" s="8"/>
    </row>
    <row r="18" spans="1:28" x14ac:dyDescent="0.2">
      <c r="A18" s="8"/>
      <c r="AB18" s="8"/>
    </row>
    <row r="19" spans="1:28" x14ac:dyDescent="0.2">
      <c r="A19" s="8"/>
    </row>
    <row r="20" spans="1:28" x14ac:dyDescent="0.2">
      <c r="A20" s="8"/>
    </row>
    <row r="21" spans="1:28" x14ac:dyDescent="0.2">
      <c r="A21" s="8"/>
    </row>
    <row r="22" spans="1:28" x14ac:dyDescent="0.2">
      <c r="A22" s="8"/>
    </row>
    <row r="23" spans="1:28" x14ac:dyDescent="0.2">
      <c r="A23" s="8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zoomScale="80" zoomScaleNormal="80" workbookViewId="0">
      <selection activeCell="T14" sqref="T14"/>
    </sheetView>
  </sheetViews>
  <sheetFormatPr defaultRowHeight="12.75" x14ac:dyDescent="0.2"/>
  <cols>
    <col min="2" max="10" width="3.5703125" bestFit="1" customWidth="1"/>
    <col min="11" max="11" width="4.5703125" bestFit="1" customWidth="1"/>
    <col min="12" max="19" width="4.85546875" bestFit="1" customWidth="1"/>
    <col min="20" max="21" width="3.5703125" bestFit="1" customWidth="1"/>
    <col min="22" max="27" width="5.140625" bestFit="1" customWidth="1"/>
  </cols>
  <sheetData>
    <row r="1" spans="1:27" x14ac:dyDescent="0.2">
      <c r="A1" s="8" t="s">
        <v>82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</row>
    <row r="2" spans="1:27" x14ac:dyDescent="0.2">
      <c r="A2" s="5" t="s">
        <v>42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s="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6"/>
  <sheetViews>
    <sheetView workbookViewId="0">
      <selection activeCell="H21" sqref="H21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1" t="s">
        <v>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17</v>
      </c>
      <c r="H1" s="1" t="s">
        <v>19</v>
      </c>
      <c r="I1" s="1" t="s">
        <v>21</v>
      </c>
      <c r="J1" s="1" t="s">
        <v>40</v>
      </c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s="2" t="s">
        <v>23</v>
      </c>
      <c r="B2" s="3">
        <v>5</v>
      </c>
      <c r="C2" s="3">
        <v>1</v>
      </c>
      <c r="D2" s="3">
        <v>10</v>
      </c>
      <c r="E2" s="3">
        <v>0</v>
      </c>
      <c r="F2" s="3">
        <v>0</v>
      </c>
      <c r="G2" s="3">
        <v>3</v>
      </c>
      <c r="H2" s="3">
        <v>5</v>
      </c>
      <c r="I2" s="3">
        <v>10</v>
      </c>
      <c r="J2">
        <f>SUM(B2:I2)</f>
        <v>34</v>
      </c>
    </row>
    <row r="3" spans="1:18" ht="12.75" x14ac:dyDescent="0.2">
      <c r="A3" s="3" t="s">
        <v>24</v>
      </c>
      <c r="B3">
        <v>0</v>
      </c>
      <c r="C3">
        <v>0</v>
      </c>
      <c r="D3" s="3">
        <v>7</v>
      </c>
      <c r="E3" s="3">
        <v>4</v>
      </c>
      <c r="F3" s="3">
        <v>7</v>
      </c>
      <c r="G3" s="3">
        <v>1</v>
      </c>
      <c r="H3" s="3">
        <v>0</v>
      </c>
      <c r="I3" s="3">
        <v>0</v>
      </c>
      <c r="J3">
        <f t="shared" ref="J3:J15" si="0">SUM(B3:I3)</f>
        <v>19</v>
      </c>
    </row>
    <row r="4" spans="1:18" ht="12.75" x14ac:dyDescent="0.2">
      <c r="A4" s="3" t="s">
        <v>25</v>
      </c>
      <c r="B4">
        <v>0</v>
      </c>
      <c r="C4">
        <v>0</v>
      </c>
      <c r="D4">
        <v>0</v>
      </c>
      <c r="E4" s="3">
        <v>1</v>
      </c>
      <c r="G4" s="3">
        <v>3</v>
      </c>
      <c r="H4">
        <v>0</v>
      </c>
      <c r="I4">
        <v>0</v>
      </c>
      <c r="J4">
        <f t="shared" si="0"/>
        <v>4</v>
      </c>
    </row>
    <row r="5" spans="1:18" ht="12.75" x14ac:dyDescent="0.2">
      <c r="A5" s="3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8" ht="12.75" x14ac:dyDescent="0.2">
      <c r="A6" s="3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8" ht="12.75" x14ac:dyDescent="0.2">
      <c r="A7" s="3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1</v>
      </c>
      <c r="J7">
        <f t="shared" si="0"/>
        <v>1</v>
      </c>
    </row>
    <row r="8" spans="1:18" ht="12.75" x14ac:dyDescent="0.2">
      <c r="A8" s="3" t="s">
        <v>29</v>
      </c>
      <c r="B8" s="3">
        <v>3</v>
      </c>
      <c r="C8" s="3">
        <v>2</v>
      </c>
      <c r="D8" s="3">
        <v>12</v>
      </c>
      <c r="E8" s="3">
        <v>4</v>
      </c>
      <c r="F8" s="3">
        <v>2</v>
      </c>
      <c r="G8" s="3">
        <v>2</v>
      </c>
      <c r="H8" s="3">
        <v>1</v>
      </c>
      <c r="I8" s="3">
        <v>5</v>
      </c>
      <c r="J8">
        <f t="shared" si="0"/>
        <v>31</v>
      </c>
    </row>
    <row r="9" spans="1:18" ht="12.75" x14ac:dyDescent="0.2">
      <c r="A9" s="3" t="s">
        <v>30</v>
      </c>
      <c r="B9">
        <v>0</v>
      </c>
      <c r="C9">
        <v>0</v>
      </c>
      <c r="D9">
        <v>0</v>
      </c>
      <c r="E9">
        <v>0</v>
      </c>
      <c r="F9" s="3">
        <v>1</v>
      </c>
      <c r="G9">
        <v>0</v>
      </c>
      <c r="H9">
        <v>0</v>
      </c>
      <c r="I9">
        <v>0</v>
      </c>
      <c r="J9">
        <f t="shared" si="0"/>
        <v>1</v>
      </c>
    </row>
    <row r="10" spans="1:18" ht="12.75" x14ac:dyDescent="0.2">
      <c r="A10" s="3" t="s">
        <v>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8" ht="12.75" x14ac:dyDescent="0.2">
      <c r="A11" s="3" t="s">
        <v>32</v>
      </c>
      <c r="B11" s="3">
        <v>4</v>
      </c>
      <c r="C11" s="3">
        <v>4</v>
      </c>
      <c r="D11" s="3">
        <v>3</v>
      </c>
      <c r="E11" s="3">
        <v>6</v>
      </c>
      <c r="F11" s="3">
        <v>13</v>
      </c>
      <c r="G11" s="3">
        <v>0</v>
      </c>
      <c r="H11" s="3">
        <v>3</v>
      </c>
      <c r="I11" s="3">
        <v>7</v>
      </c>
      <c r="J11">
        <f t="shared" si="0"/>
        <v>40</v>
      </c>
    </row>
    <row r="12" spans="1:18" ht="12.75" x14ac:dyDescent="0.2">
      <c r="A12" s="3" t="s">
        <v>33</v>
      </c>
      <c r="B12" s="3">
        <v>25</v>
      </c>
      <c r="C12" s="3">
        <v>18</v>
      </c>
      <c r="D12" s="3">
        <v>1</v>
      </c>
      <c r="E12" s="3">
        <v>4</v>
      </c>
      <c r="F12" s="3">
        <v>9</v>
      </c>
      <c r="G12" s="3">
        <v>0</v>
      </c>
      <c r="H12" s="3">
        <v>2</v>
      </c>
      <c r="I12" s="3">
        <v>1</v>
      </c>
      <c r="J12">
        <f t="shared" si="0"/>
        <v>60</v>
      </c>
    </row>
    <row r="13" spans="1:18" ht="12.75" x14ac:dyDescent="0.2">
      <c r="A13" s="3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>
        <f t="shared" si="0"/>
        <v>1</v>
      </c>
    </row>
    <row r="14" spans="1:18" ht="12.75" x14ac:dyDescent="0.2">
      <c r="A14" s="3" t="s">
        <v>35</v>
      </c>
      <c r="B14" s="3">
        <v>10</v>
      </c>
      <c r="C14" s="3">
        <v>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>
        <f t="shared" si="0"/>
        <v>18</v>
      </c>
    </row>
    <row r="15" spans="1:18" ht="12.75" x14ac:dyDescent="0.2">
      <c r="A15" s="3" t="s">
        <v>36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>
        <f t="shared" si="0"/>
        <v>0</v>
      </c>
    </row>
    <row r="16" spans="1:18" ht="15.75" customHeight="1" x14ac:dyDescent="0.2">
      <c r="A16" s="4" t="s">
        <v>40</v>
      </c>
      <c r="B16">
        <f>SUM(B2:B15)</f>
        <v>47</v>
      </c>
      <c r="C16">
        <f t="shared" ref="C16:J16" si="1">SUM(C2:C15)</f>
        <v>33</v>
      </c>
      <c r="D16">
        <f t="shared" si="1"/>
        <v>33</v>
      </c>
      <c r="E16">
        <f t="shared" si="1"/>
        <v>19</v>
      </c>
      <c r="F16">
        <f t="shared" si="1"/>
        <v>32</v>
      </c>
      <c r="G16">
        <f t="shared" si="1"/>
        <v>9</v>
      </c>
      <c r="H16">
        <f t="shared" si="1"/>
        <v>12</v>
      </c>
      <c r="I16">
        <f t="shared" si="1"/>
        <v>24</v>
      </c>
      <c r="J16">
        <f t="shared" si="1"/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6"/>
  <sheetViews>
    <sheetView workbookViewId="0">
      <selection activeCell="C28" sqref="C28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40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s="2" t="s">
        <v>23</v>
      </c>
      <c r="B2" s="3">
        <v>27</v>
      </c>
      <c r="C2" s="3">
        <v>9</v>
      </c>
      <c r="D2">
        <v>0</v>
      </c>
      <c r="E2" s="3">
        <v>30</v>
      </c>
      <c r="F2" s="3">
        <v>5</v>
      </c>
      <c r="G2" s="3">
        <v>5</v>
      </c>
      <c r="H2">
        <f>SUM(B2:G2)</f>
        <v>76</v>
      </c>
    </row>
    <row r="3" spans="1:18" ht="12.75" x14ac:dyDescent="0.2">
      <c r="A3" s="3" t="s">
        <v>24</v>
      </c>
      <c r="B3" s="3">
        <v>4</v>
      </c>
      <c r="C3">
        <v>0</v>
      </c>
      <c r="D3" s="3">
        <v>9</v>
      </c>
      <c r="E3" s="3">
        <v>1</v>
      </c>
      <c r="F3" s="3">
        <v>11</v>
      </c>
      <c r="G3" s="3">
        <v>0</v>
      </c>
      <c r="H3">
        <f t="shared" ref="H3:H15" si="0">SUM(B3:G3)</f>
        <v>25</v>
      </c>
    </row>
    <row r="4" spans="1:18" ht="12.75" x14ac:dyDescent="0.2">
      <c r="A4" s="3" t="s">
        <v>25</v>
      </c>
      <c r="B4">
        <v>0</v>
      </c>
      <c r="C4" s="3">
        <v>1</v>
      </c>
      <c r="D4" s="3">
        <v>2</v>
      </c>
      <c r="E4" s="3">
        <v>1</v>
      </c>
      <c r="F4" s="3">
        <v>0</v>
      </c>
      <c r="G4" s="3">
        <v>0</v>
      </c>
      <c r="H4">
        <f t="shared" si="0"/>
        <v>4</v>
      </c>
    </row>
    <row r="5" spans="1:18" ht="12.75" x14ac:dyDescent="0.2">
      <c r="A5" s="3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18" ht="12.75" x14ac:dyDescent="0.2">
      <c r="A6" s="3" t="s">
        <v>27</v>
      </c>
      <c r="B6">
        <v>0</v>
      </c>
      <c r="C6">
        <v>0</v>
      </c>
      <c r="D6">
        <v>0</v>
      </c>
      <c r="E6" s="3">
        <v>2</v>
      </c>
      <c r="F6" s="3">
        <v>32</v>
      </c>
      <c r="G6" s="3">
        <v>3</v>
      </c>
      <c r="H6">
        <f t="shared" si="0"/>
        <v>37</v>
      </c>
    </row>
    <row r="7" spans="1:18" ht="12.75" x14ac:dyDescent="0.2">
      <c r="A7" s="3" t="s">
        <v>28</v>
      </c>
      <c r="B7">
        <v>0</v>
      </c>
      <c r="C7">
        <v>0</v>
      </c>
      <c r="D7">
        <v>0</v>
      </c>
      <c r="E7" s="3">
        <v>0</v>
      </c>
      <c r="F7" s="3">
        <v>0</v>
      </c>
      <c r="G7" s="3">
        <v>0</v>
      </c>
      <c r="H7">
        <f t="shared" si="0"/>
        <v>0</v>
      </c>
    </row>
    <row r="8" spans="1:18" ht="12.75" x14ac:dyDescent="0.2">
      <c r="A8" s="3" t="s">
        <v>29</v>
      </c>
      <c r="B8" s="3">
        <v>6</v>
      </c>
      <c r="C8" s="3">
        <v>2</v>
      </c>
      <c r="D8" s="3">
        <v>6</v>
      </c>
      <c r="E8" s="3">
        <v>8</v>
      </c>
      <c r="F8" s="3">
        <v>5</v>
      </c>
      <c r="G8" s="3">
        <v>1</v>
      </c>
      <c r="H8">
        <f t="shared" si="0"/>
        <v>28</v>
      </c>
    </row>
    <row r="9" spans="1:18" ht="12.75" x14ac:dyDescent="0.2">
      <c r="A9" s="3" t="s">
        <v>30</v>
      </c>
      <c r="B9" s="3">
        <v>1</v>
      </c>
      <c r="C9" s="3">
        <v>10</v>
      </c>
      <c r="D9" s="3">
        <v>15</v>
      </c>
      <c r="E9" s="3">
        <v>2</v>
      </c>
      <c r="F9" s="3">
        <v>3</v>
      </c>
      <c r="G9" s="3">
        <v>2</v>
      </c>
      <c r="H9">
        <f t="shared" si="0"/>
        <v>33</v>
      </c>
    </row>
    <row r="10" spans="1:18" ht="12.75" x14ac:dyDescent="0.2">
      <c r="A10" s="3" t="s">
        <v>31</v>
      </c>
      <c r="B10">
        <v>0</v>
      </c>
      <c r="C10" s="3">
        <v>1</v>
      </c>
      <c r="D10">
        <v>0</v>
      </c>
      <c r="E10">
        <v>0</v>
      </c>
      <c r="F10">
        <v>0</v>
      </c>
      <c r="G10" s="3">
        <v>0</v>
      </c>
      <c r="H10">
        <f t="shared" si="0"/>
        <v>1</v>
      </c>
    </row>
    <row r="11" spans="1:18" ht="12.75" x14ac:dyDescent="0.2">
      <c r="A11" s="3" t="s">
        <v>32</v>
      </c>
      <c r="B11" s="3">
        <v>6</v>
      </c>
      <c r="C11" s="3">
        <v>9</v>
      </c>
      <c r="D11">
        <v>0</v>
      </c>
      <c r="E11" s="3">
        <v>15</v>
      </c>
      <c r="F11" s="3">
        <v>6</v>
      </c>
      <c r="G11" s="3">
        <v>2</v>
      </c>
      <c r="H11">
        <f t="shared" si="0"/>
        <v>38</v>
      </c>
    </row>
    <row r="12" spans="1:18" ht="12.75" x14ac:dyDescent="0.2">
      <c r="A12" s="3" t="s">
        <v>33</v>
      </c>
      <c r="B12" s="3">
        <v>0</v>
      </c>
      <c r="C12" s="3">
        <v>0</v>
      </c>
      <c r="D12" s="3">
        <v>2</v>
      </c>
      <c r="E12" s="3">
        <v>0</v>
      </c>
      <c r="F12" s="3">
        <v>0</v>
      </c>
      <c r="G12" s="3">
        <v>0</v>
      </c>
      <c r="H12">
        <f t="shared" si="0"/>
        <v>2</v>
      </c>
    </row>
    <row r="13" spans="1:18" ht="12.75" x14ac:dyDescent="0.2">
      <c r="A13" s="3" t="s">
        <v>34</v>
      </c>
      <c r="B13" s="3">
        <v>0</v>
      </c>
      <c r="C13" s="3">
        <v>0</v>
      </c>
      <c r="D13" s="3">
        <v>0</v>
      </c>
      <c r="E13" s="3">
        <v>3</v>
      </c>
      <c r="F13" s="3">
        <v>0</v>
      </c>
      <c r="G13" s="3">
        <v>0</v>
      </c>
      <c r="H13">
        <f t="shared" si="0"/>
        <v>3</v>
      </c>
    </row>
    <row r="14" spans="1:18" ht="12.75" x14ac:dyDescent="0.2">
      <c r="A14" s="3" t="s">
        <v>35</v>
      </c>
      <c r="B14" s="3">
        <v>0</v>
      </c>
      <c r="C14" s="3">
        <v>0</v>
      </c>
      <c r="D14">
        <v>0</v>
      </c>
      <c r="E14" s="3">
        <v>0</v>
      </c>
      <c r="F14" s="3">
        <v>0</v>
      </c>
      <c r="G14" s="3">
        <v>0</v>
      </c>
      <c r="H14">
        <f t="shared" si="0"/>
        <v>0</v>
      </c>
    </row>
    <row r="15" spans="1:18" ht="12.75" x14ac:dyDescent="0.2">
      <c r="A15" s="3" t="s">
        <v>37</v>
      </c>
      <c r="B15">
        <v>0</v>
      </c>
      <c r="C15" s="3">
        <v>0</v>
      </c>
      <c r="D15">
        <v>0</v>
      </c>
      <c r="E15" s="3">
        <v>0</v>
      </c>
      <c r="F15">
        <v>0</v>
      </c>
      <c r="G15" s="3">
        <v>0</v>
      </c>
      <c r="H15">
        <f t="shared" si="0"/>
        <v>0</v>
      </c>
    </row>
    <row r="16" spans="1:18" ht="15.75" customHeight="1" x14ac:dyDescent="0.2">
      <c r="A16" s="4" t="s">
        <v>40</v>
      </c>
      <c r="B16">
        <f>SUM(B2:B15)</f>
        <v>44</v>
      </c>
      <c r="C16">
        <f t="shared" ref="C16:H16" si="1">SUM(C2:C15)</f>
        <v>32</v>
      </c>
      <c r="D16">
        <f t="shared" si="1"/>
        <v>34</v>
      </c>
      <c r="E16">
        <f t="shared" si="1"/>
        <v>62</v>
      </c>
      <c r="F16">
        <f t="shared" si="1"/>
        <v>62</v>
      </c>
      <c r="G16">
        <f t="shared" si="1"/>
        <v>13</v>
      </c>
      <c r="H16">
        <f t="shared" si="1"/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6"/>
  <sheetViews>
    <sheetView workbookViewId="0">
      <selection activeCell="C20" sqref="C20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1" t="s">
        <v>38</v>
      </c>
      <c r="C1" s="1" t="s">
        <v>39</v>
      </c>
      <c r="D1" s="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s="3" t="s">
        <v>23</v>
      </c>
      <c r="B2" s="3">
        <v>1</v>
      </c>
      <c r="C2" s="3">
        <v>15</v>
      </c>
      <c r="D2">
        <f>SUM(B2:C2)</f>
        <v>16</v>
      </c>
    </row>
    <row r="3" spans="1:18" ht="12.75" x14ac:dyDescent="0.2">
      <c r="A3" s="3" t="s">
        <v>24</v>
      </c>
      <c r="B3">
        <v>0</v>
      </c>
      <c r="C3" s="3">
        <v>8</v>
      </c>
      <c r="D3">
        <f t="shared" ref="D3:D15" si="0">SUM(B3:C3)</f>
        <v>8</v>
      </c>
    </row>
    <row r="4" spans="1:18" ht="12.75" x14ac:dyDescent="0.2">
      <c r="A4" s="3" t="s">
        <v>25</v>
      </c>
      <c r="B4">
        <v>0</v>
      </c>
      <c r="C4">
        <v>0</v>
      </c>
      <c r="D4">
        <f t="shared" si="0"/>
        <v>0</v>
      </c>
    </row>
    <row r="5" spans="1:18" ht="12.75" x14ac:dyDescent="0.2">
      <c r="A5" s="3" t="s">
        <v>26</v>
      </c>
      <c r="B5">
        <v>0</v>
      </c>
      <c r="C5">
        <v>0</v>
      </c>
      <c r="D5">
        <f t="shared" si="0"/>
        <v>0</v>
      </c>
    </row>
    <row r="6" spans="1:18" ht="12.75" x14ac:dyDescent="0.2">
      <c r="A6" s="3" t="s">
        <v>27</v>
      </c>
      <c r="B6">
        <v>0</v>
      </c>
      <c r="C6">
        <v>0</v>
      </c>
      <c r="D6">
        <f t="shared" si="0"/>
        <v>0</v>
      </c>
    </row>
    <row r="7" spans="1:18" ht="12.75" x14ac:dyDescent="0.2">
      <c r="A7" s="3" t="s">
        <v>28</v>
      </c>
      <c r="B7">
        <v>0</v>
      </c>
      <c r="C7">
        <v>0</v>
      </c>
      <c r="D7">
        <f t="shared" si="0"/>
        <v>0</v>
      </c>
    </row>
    <row r="8" spans="1:18" ht="12.75" x14ac:dyDescent="0.2">
      <c r="A8" s="3" t="s">
        <v>29</v>
      </c>
      <c r="B8" s="3">
        <v>7</v>
      </c>
      <c r="C8" s="3">
        <v>8</v>
      </c>
      <c r="D8">
        <f t="shared" si="0"/>
        <v>15</v>
      </c>
    </row>
    <row r="9" spans="1:18" ht="12.75" x14ac:dyDescent="0.2">
      <c r="A9" s="3" t="s">
        <v>30</v>
      </c>
      <c r="B9" s="3">
        <v>25</v>
      </c>
      <c r="C9" s="3">
        <v>21</v>
      </c>
      <c r="D9">
        <f t="shared" si="0"/>
        <v>46</v>
      </c>
    </row>
    <row r="10" spans="1:18" ht="12.75" x14ac:dyDescent="0.2">
      <c r="A10" s="3" t="s">
        <v>31</v>
      </c>
      <c r="B10">
        <v>0</v>
      </c>
      <c r="C10">
        <v>0</v>
      </c>
      <c r="D10">
        <f t="shared" si="0"/>
        <v>0</v>
      </c>
    </row>
    <row r="11" spans="1:18" ht="12.75" x14ac:dyDescent="0.2">
      <c r="A11" s="3" t="s">
        <v>32</v>
      </c>
      <c r="B11" s="3">
        <v>4</v>
      </c>
      <c r="C11" s="3">
        <v>4</v>
      </c>
      <c r="D11">
        <f t="shared" si="0"/>
        <v>8</v>
      </c>
    </row>
    <row r="12" spans="1:18" ht="12.75" x14ac:dyDescent="0.2">
      <c r="A12" s="3" t="s">
        <v>33</v>
      </c>
      <c r="B12" s="3">
        <v>60</v>
      </c>
      <c r="C12" s="3">
        <v>25</v>
      </c>
      <c r="D12">
        <f t="shared" si="0"/>
        <v>85</v>
      </c>
    </row>
    <row r="13" spans="1:18" ht="12.75" x14ac:dyDescent="0.2">
      <c r="A13" s="3" t="s">
        <v>34</v>
      </c>
      <c r="B13" s="3">
        <v>1</v>
      </c>
      <c r="C13" s="3">
        <v>0</v>
      </c>
      <c r="D13">
        <f t="shared" si="0"/>
        <v>1</v>
      </c>
    </row>
    <row r="14" spans="1:18" ht="12.75" x14ac:dyDescent="0.2">
      <c r="A14" s="3" t="s">
        <v>35</v>
      </c>
      <c r="B14" s="3">
        <v>1</v>
      </c>
      <c r="C14" s="3">
        <v>1</v>
      </c>
      <c r="D14">
        <f t="shared" si="0"/>
        <v>2</v>
      </c>
    </row>
    <row r="15" spans="1:18" ht="12.75" x14ac:dyDescent="0.2">
      <c r="A15" s="3" t="s">
        <v>36</v>
      </c>
      <c r="B15" s="3">
        <v>0</v>
      </c>
      <c r="C15" s="3">
        <v>0</v>
      </c>
      <c r="D15">
        <f t="shared" si="0"/>
        <v>0</v>
      </c>
    </row>
    <row r="16" spans="1:18" ht="15.75" customHeight="1" x14ac:dyDescent="0.2">
      <c r="A16" s="4" t="s">
        <v>40</v>
      </c>
      <c r="B16">
        <f>SUM(B2:B15)</f>
        <v>99</v>
      </c>
      <c r="C16">
        <f t="shared" ref="C16:D16" si="1">SUM(C2:C15)</f>
        <v>82</v>
      </c>
      <c r="D16">
        <f t="shared" si="1"/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6"/>
  <sheetViews>
    <sheetView workbookViewId="0">
      <selection activeCell="D13" sqref="D13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 x14ac:dyDescent="0.2">
      <c r="A2" s="2" t="s">
        <v>23</v>
      </c>
      <c r="B2" s="3">
        <f>SUM('Bledisloe '!J2,'Upper Turitea'!J2,'Valley View'!H2,'Rocky Farm '!D2)</f>
        <v>180</v>
      </c>
      <c r="C2" s="3"/>
    </row>
    <row r="3" spans="1:18" ht="12.75" x14ac:dyDescent="0.2">
      <c r="A3" s="3" t="s">
        <v>24</v>
      </c>
      <c r="B3" s="3">
        <f>SUM('Bledisloe '!J3,'Upper Turitea'!J3,'Valley View'!H3,'Rocky Farm '!D3)</f>
        <v>106</v>
      </c>
      <c r="C3" s="3"/>
    </row>
    <row r="4" spans="1:18" ht="12.75" x14ac:dyDescent="0.2">
      <c r="A4" s="3" t="s">
        <v>25</v>
      </c>
      <c r="B4" s="3">
        <f>SUM('Bledisloe '!J4,'Upper Turitea'!J4,'Valley View'!H4,'Rocky Farm '!D4)</f>
        <v>8</v>
      </c>
    </row>
    <row r="5" spans="1:18" ht="12.75" x14ac:dyDescent="0.2">
      <c r="A5" s="3" t="s">
        <v>26</v>
      </c>
      <c r="B5" s="3">
        <f>SUM('Bledisloe '!J5,'Upper Turitea'!J5,'Valley View'!H5,'Rocky Farm '!D5)</f>
        <v>0</v>
      </c>
    </row>
    <row r="6" spans="1:18" ht="12.75" x14ac:dyDescent="0.2">
      <c r="A6" s="3" t="s">
        <v>27</v>
      </c>
      <c r="B6" s="3">
        <f>SUM('Bledisloe '!J6,'Upper Turitea'!J6,'Valley View'!H6,'Rocky Farm '!D6)</f>
        <v>43</v>
      </c>
    </row>
    <row r="7" spans="1:18" ht="12.75" x14ac:dyDescent="0.2">
      <c r="A7" s="3" t="s">
        <v>28</v>
      </c>
      <c r="B7" s="3">
        <f>SUM('Bledisloe '!J7,'Upper Turitea'!J7,'Valley View'!H7,'Rocky Farm '!D7)</f>
        <v>3</v>
      </c>
    </row>
    <row r="8" spans="1:18" ht="12.75" x14ac:dyDescent="0.2">
      <c r="A8" s="3" t="s">
        <v>29</v>
      </c>
      <c r="B8" s="3">
        <f>SUM('Bledisloe '!J8,'Upper Turitea'!J8,'Valley View'!H8,'Rocky Farm '!D8)</f>
        <v>100</v>
      </c>
      <c r="C8" s="3"/>
    </row>
    <row r="9" spans="1:18" ht="12.75" x14ac:dyDescent="0.2">
      <c r="A9" s="3" t="s">
        <v>30</v>
      </c>
      <c r="B9" s="3">
        <f>SUM('Bledisloe '!J9,'Upper Turitea'!J9,'Valley View'!H9,'Rocky Farm '!D9)</f>
        <v>80</v>
      </c>
      <c r="C9" s="3"/>
    </row>
    <row r="10" spans="1:18" ht="12.75" x14ac:dyDescent="0.2">
      <c r="A10" s="7" t="s">
        <v>72</v>
      </c>
      <c r="B10" s="3">
        <f>SUM('Bledisloe '!J10,'Upper Turitea'!J10,'Valley View'!H10,'Rocky Farm '!D10)</f>
        <v>1</v>
      </c>
    </row>
    <row r="11" spans="1:18" ht="12.75" x14ac:dyDescent="0.2">
      <c r="A11" s="3" t="s">
        <v>32</v>
      </c>
      <c r="B11" s="3">
        <f>SUM('Bledisloe '!J11,'Upper Turitea'!J11,'Valley View'!H11,'Rocky Farm '!D11)</f>
        <v>150</v>
      </c>
      <c r="C11" s="3"/>
    </row>
    <row r="12" spans="1:18" ht="12.75" x14ac:dyDescent="0.2">
      <c r="A12" s="7" t="s">
        <v>33</v>
      </c>
      <c r="B12" s="3">
        <f>SUM('Bledisloe '!J12,'Upper Turitea'!J12,'Valley View'!H12,'Rocky Farm '!D12)</f>
        <v>162</v>
      </c>
      <c r="C12" s="3"/>
    </row>
    <row r="13" spans="1:18" ht="12.75" x14ac:dyDescent="0.2">
      <c r="A13" s="7" t="s">
        <v>34</v>
      </c>
      <c r="B13" s="3">
        <f>SUM('Bledisloe '!J13,'Upper Turitea'!J13,'Valley View'!H13,'Rocky Farm '!D13)</f>
        <v>8</v>
      </c>
    </row>
    <row r="14" spans="1:18" ht="12.75" x14ac:dyDescent="0.2">
      <c r="A14" s="7" t="s">
        <v>35</v>
      </c>
      <c r="B14" s="3">
        <f>SUM('Bledisloe '!J14,'Upper Turitea'!J14,'Valley View'!H14,'Rocky Farm '!D14)</f>
        <v>24</v>
      </c>
      <c r="C14" s="3"/>
    </row>
    <row r="15" spans="1:18" ht="12.75" x14ac:dyDescent="0.2">
      <c r="A15" s="3" t="s">
        <v>36</v>
      </c>
      <c r="B15" s="3">
        <f>SUM('Bledisloe '!J15,'Upper Turitea'!J15,'Valley View'!H15,'Rocky Farm '!D15)</f>
        <v>0</v>
      </c>
    </row>
    <row r="16" spans="1:18" ht="15.75" customHeight="1" x14ac:dyDescent="0.2">
      <c r="A16" s="4" t="s">
        <v>41</v>
      </c>
      <c r="B16">
        <f>SUM(B2:B15)</f>
        <v>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AA7" sqref="AA7:AG7"/>
    </sheetView>
  </sheetViews>
  <sheetFormatPr defaultRowHeight="12.75" x14ac:dyDescent="0.2"/>
  <cols>
    <col min="1" max="1" width="12.5703125" bestFit="1" customWidth="1"/>
    <col min="2" max="10" width="3.28515625" bestFit="1" customWidth="1"/>
    <col min="11" max="11" width="4.28515625" bestFit="1" customWidth="1"/>
    <col min="12" max="19" width="4.42578125" bestFit="1" customWidth="1"/>
    <col min="20" max="21" width="3.28515625" bestFit="1" customWidth="1"/>
    <col min="22" max="27" width="4.5703125" bestFit="1" customWidth="1"/>
    <col min="28" max="33" width="3.28515625" bestFit="1" customWidth="1"/>
  </cols>
  <sheetData>
    <row r="1" spans="1:34" x14ac:dyDescent="0.2">
      <c r="A1" s="6" t="s">
        <v>23</v>
      </c>
      <c r="B1" s="8" t="s">
        <v>1</v>
      </c>
      <c r="C1" s="6" t="s">
        <v>2</v>
      </c>
      <c r="D1" s="6" t="s">
        <v>3</v>
      </c>
      <c r="E1" s="6" t="s">
        <v>11</v>
      </c>
      <c r="F1" s="6" t="s">
        <v>16</v>
      </c>
      <c r="G1" s="6" t="s">
        <v>18</v>
      </c>
      <c r="H1" s="6" t="s">
        <v>20</v>
      </c>
      <c r="I1" s="6" t="s">
        <v>22</v>
      </c>
      <c r="J1" s="6" t="s">
        <v>50</v>
      </c>
      <c r="K1" s="6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 s="8">
        <v>3</v>
      </c>
      <c r="C2">
        <v>6</v>
      </c>
      <c r="D2">
        <v>1</v>
      </c>
      <c r="E2">
        <v>3</v>
      </c>
      <c r="F2">
        <v>9</v>
      </c>
      <c r="G2">
        <v>1</v>
      </c>
      <c r="H2">
        <v>27</v>
      </c>
      <c r="I2">
        <v>1</v>
      </c>
      <c r="J2">
        <v>1</v>
      </c>
      <c r="K2">
        <v>1</v>
      </c>
      <c r="L2">
        <v>1</v>
      </c>
      <c r="M2" s="5">
        <v>0</v>
      </c>
      <c r="N2" s="5">
        <v>1</v>
      </c>
      <c r="O2" s="5">
        <v>0</v>
      </c>
      <c r="P2">
        <v>1</v>
      </c>
      <c r="Q2">
        <v>1</v>
      </c>
      <c r="R2" s="5">
        <v>6</v>
      </c>
      <c r="S2" s="9">
        <v>1</v>
      </c>
      <c r="T2" s="8">
        <v>0</v>
      </c>
      <c r="U2" s="5">
        <v>1</v>
      </c>
      <c r="V2" s="5">
        <v>23</v>
      </c>
      <c r="W2">
        <v>6</v>
      </c>
      <c r="X2">
        <v>5</v>
      </c>
      <c r="Y2">
        <v>21</v>
      </c>
      <c r="Z2">
        <v>0</v>
      </c>
      <c r="AA2">
        <v>4</v>
      </c>
      <c r="AB2">
        <v>3</v>
      </c>
      <c r="AC2">
        <v>3</v>
      </c>
      <c r="AD2">
        <v>1</v>
      </c>
      <c r="AE2">
        <v>1</v>
      </c>
      <c r="AF2">
        <v>1</v>
      </c>
      <c r="AG2">
        <v>2</v>
      </c>
      <c r="AH2">
        <f>SUM(B2:AG2)</f>
        <v>135</v>
      </c>
    </row>
    <row r="3" spans="1:34" x14ac:dyDescent="0.2">
      <c r="A3" s="8" t="s">
        <v>43</v>
      </c>
      <c r="B3">
        <v>1</v>
      </c>
      <c r="C3">
        <v>1</v>
      </c>
      <c r="D3">
        <v>0</v>
      </c>
      <c r="E3">
        <v>1</v>
      </c>
      <c r="F3">
        <v>1</v>
      </c>
      <c r="G3">
        <v>13</v>
      </c>
      <c r="H3">
        <v>1</v>
      </c>
      <c r="I3">
        <v>1</v>
      </c>
      <c r="J3">
        <v>2</v>
      </c>
      <c r="K3">
        <v>2</v>
      </c>
      <c r="L3">
        <v>4</v>
      </c>
      <c r="M3">
        <v>0</v>
      </c>
      <c r="N3">
        <v>7</v>
      </c>
      <c r="O3">
        <v>0</v>
      </c>
      <c r="P3">
        <v>1</v>
      </c>
      <c r="Q3">
        <v>1</v>
      </c>
      <c r="R3">
        <v>1</v>
      </c>
      <c r="S3" s="12">
        <v>1</v>
      </c>
      <c r="T3">
        <v>0</v>
      </c>
      <c r="U3">
        <v>2</v>
      </c>
      <c r="V3">
        <v>1</v>
      </c>
      <c r="W3">
        <v>0</v>
      </c>
      <c r="X3">
        <v>2</v>
      </c>
      <c r="Y3">
        <v>4</v>
      </c>
      <c r="Z3">
        <v>0</v>
      </c>
      <c r="AA3">
        <v>1</v>
      </c>
      <c r="AB3">
        <v>1</v>
      </c>
      <c r="AC3">
        <v>2</v>
      </c>
      <c r="AD3">
        <v>1</v>
      </c>
      <c r="AE3">
        <v>2</v>
      </c>
      <c r="AF3">
        <v>1</v>
      </c>
      <c r="AG3">
        <v>0</v>
      </c>
      <c r="AH3">
        <f t="shared" ref="AH3:AH7" si="0">SUM(B3:AG3)</f>
        <v>55</v>
      </c>
    </row>
    <row r="4" spans="1:34" x14ac:dyDescent="0.2">
      <c r="A4" s="8" t="s">
        <v>44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2</v>
      </c>
      <c r="J4">
        <v>10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4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35">
        <v>3</v>
      </c>
      <c r="AD4">
        <v>0</v>
      </c>
      <c r="AE4">
        <v>1</v>
      </c>
      <c r="AF4">
        <v>3</v>
      </c>
      <c r="AG4">
        <v>0</v>
      </c>
      <c r="AH4">
        <f t="shared" si="0"/>
        <v>32</v>
      </c>
    </row>
    <row r="5" spans="1:34" x14ac:dyDescent="0.2">
      <c r="A5" s="8" t="s">
        <v>45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f t="shared" si="0"/>
        <v>19</v>
      </c>
    </row>
    <row r="6" spans="1:34" x14ac:dyDescent="0.2">
      <c r="A6" s="8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2</v>
      </c>
    </row>
    <row r="7" spans="1:34" x14ac:dyDescent="0.2">
      <c r="A7" s="8" t="s">
        <v>40</v>
      </c>
      <c r="B7" s="8">
        <f>SUM(B2:B6)</f>
        <v>5</v>
      </c>
      <c r="C7" s="8">
        <f t="shared" ref="C7:AG7" si="1">SUM(C2:C6)</f>
        <v>7</v>
      </c>
      <c r="D7" s="8">
        <f t="shared" si="1"/>
        <v>1</v>
      </c>
      <c r="E7" s="8">
        <f t="shared" si="1"/>
        <v>4</v>
      </c>
      <c r="F7" s="8">
        <f t="shared" si="1"/>
        <v>12</v>
      </c>
      <c r="G7" s="8">
        <f t="shared" si="1"/>
        <v>15</v>
      </c>
      <c r="H7" s="8">
        <f t="shared" si="1"/>
        <v>29</v>
      </c>
      <c r="I7" s="8">
        <f t="shared" si="1"/>
        <v>10</v>
      </c>
      <c r="J7" s="8">
        <f t="shared" si="1"/>
        <v>13</v>
      </c>
      <c r="K7" s="8">
        <f t="shared" si="1"/>
        <v>5</v>
      </c>
      <c r="L7" s="8">
        <f t="shared" si="1"/>
        <v>5</v>
      </c>
      <c r="M7" s="8">
        <f t="shared" si="1"/>
        <v>0</v>
      </c>
      <c r="N7" s="8">
        <f t="shared" si="1"/>
        <v>8</v>
      </c>
      <c r="O7" s="8">
        <f t="shared" si="1"/>
        <v>0</v>
      </c>
      <c r="P7" s="8">
        <f t="shared" si="1"/>
        <v>2</v>
      </c>
      <c r="Q7" s="8">
        <f t="shared" si="1"/>
        <v>3</v>
      </c>
      <c r="R7" s="8">
        <f t="shared" si="1"/>
        <v>7</v>
      </c>
      <c r="S7" s="8">
        <f t="shared" si="1"/>
        <v>7</v>
      </c>
      <c r="T7" s="8">
        <f t="shared" si="1"/>
        <v>0</v>
      </c>
      <c r="U7" s="8">
        <f t="shared" si="1"/>
        <v>15</v>
      </c>
      <c r="V7" s="8">
        <f t="shared" si="1"/>
        <v>25</v>
      </c>
      <c r="W7" s="8">
        <f t="shared" si="1"/>
        <v>6</v>
      </c>
      <c r="X7" s="8">
        <f t="shared" si="1"/>
        <v>7</v>
      </c>
      <c r="Y7" s="8">
        <f t="shared" si="1"/>
        <v>25</v>
      </c>
      <c r="Z7" s="8">
        <f t="shared" si="1"/>
        <v>0</v>
      </c>
      <c r="AA7" s="8">
        <v>5</v>
      </c>
      <c r="AB7" s="8">
        <v>4</v>
      </c>
      <c r="AC7" s="8">
        <v>9</v>
      </c>
      <c r="AD7" s="8">
        <v>2</v>
      </c>
      <c r="AE7" s="8">
        <v>4</v>
      </c>
      <c r="AF7" s="8">
        <v>6</v>
      </c>
      <c r="AG7" s="8">
        <v>2</v>
      </c>
      <c r="AH7">
        <f t="shared" si="0"/>
        <v>243</v>
      </c>
    </row>
    <row r="9" spans="1:34" x14ac:dyDescent="0.2">
      <c r="A9" s="8"/>
    </row>
    <row r="10" spans="1:34" x14ac:dyDescent="0.2">
      <c r="A10" s="8"/>
    </row>
    <row r="13" spans="1:34" x14ac:dyDescent="0.2">
      <c r="A13" s="10" t="s">
        <v>61</v>
      </c>
    </row>
    <row r="14" spans="1:34" x14ac:dyDescent="0.2">
      <c r="A14" s="11" t="s">
        <v>62</v>
      </c>
    </row>
    <row r="15" spans="1:34" x14ac:dyDescent="0.2">
      <c r="A15" s="36" t="s">
        <v>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zoomScale="90" zoomScaleNormal="90" workbookViewId="0">
      <selection activeCell="AB6" sqref="AB6:AG6"/>
    </sheetView>
  </sheetViews>
  <sheetFormatPr defaultRowHeight="12.75" x14ac:dyDescent="0.2"/>
  <cols>
    <col min="1" max="1" width="13.140625" bestFit="1" customWidth="1"/>
    <col min="2" max="2" width="3.42578125" bestFit="1" customWidth="1"/>
    <col min="3" max="4" width="3.5703125" bestFit="1" customWidth="1"/>
    <col min="5" max="5" width="6.5703125" bestFit="1" customWidth="1"/>
    <col min="6" max="6" width="3.42578125" bestFit="1" customWidth="1"/>
    <col min="7" max="7" width="3.5703125" bestFit="1" customWidth="1"/>
    <col min="8" max="8" width="3.42578125" bestFit="1" customWidth="1"/>
    <col min="9" max="10" width="3.5703125" bestFit="1" customWidth="1"/>
    <col min="11" max="11" width="4.5703125" bestFit="1" customWidth="1"/>
    <col min="12" max="12" width="4.85546875" bestFit="1" customWidth="1"/>
    <col min="13" max="13" width="4.5703125" bestFit="1" customWidth="1"/>
    <col min="14" max="19" width="4.85546875" bestFit="1" customWidth="1"/>
    <col min="20" max="21" width="3.42578125" bestFit="1" customWidth="1"/>
    <col min="22" max="27" width="4.7109375" bestFit="1" customWidth="1"/>
    <col min="28" max="33" width="3.42578125" bestFit="1" customWidth="1"/>
  </cols>
  <sheetData>
    <row r="1" spans="1:34" x14ac:dyDescent="0.2">
      <c r="A1" s="8" t="s">
        <v>60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16</v>
      </c>
      <c r="G1" s="8" t="s">
        <v>18</v>
      </c>
      <c r="H1" s="8" t="s">
        <v>20</v>
      </c>
      <c r="I1" s="8" t="s">
        <v>22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91</v>
      </c>
      <c r="AC1" s="8" t="s">
        <v>92</v>
      </c>
      <c r="AD1" s="8" t="s">
        <v>93</v>
      </c>
      <c r="AE1" s="8" t="s">
        <v>94</v>
      </c>
      <c r="AF1" s="8" t="s">
        <v>95</v>
      </c>
      <c r="AG1" s="8" t="s">
        <v>96</v>
      </c>
      <c r="AH1" s="8" t="s">
        <v>40</v>
      </c>
    </row>
    <row r="2" spans="1:34" x14ac:dyDescent="0.2">
      <c r="A2" s="8" t="s">
        <v>42</v>
      </c>
      <c r="B2">
        <v>26</v>
      </c>
      <c r="C2" s="13">
        <v>7</v>
      </c>
      <c r="D2" s="13">
        <v>3</v>
      </c>
      <c r="E2" s="26">
        <v>12</v>
      </c>
      <c r="F2" s="13">
        <v>2</v>
      </c>
      <c r="G2">
        <v>1</v>
      </c>
      <c r="H2" s="13">
        <v>5</v>
      </c>
      <c r="I2">
        <v>1</v>
      </c>
      <c r="J2">
        <v>1</v>
      </c>
      <c r="K2">
        <v>1</v>
      </c>
      <c r="L2">
        <v>0</v>
      </c>
      <c r="M2">
        <v>1</v>
      </c>
      <c r="N2">
        <v>7</v>
      </c>
      <c r="O2">
        <v>4</v>
      </c>
      <c r="P2">
        <v>6</v>
      </c>
      <c r="Q2">
        <v>1</v>
      </c>
      <c r="R2" s="5">
        <v>0</v>
      </c>
      <c r="S2">
        <v>1</v>
      </c>
      <c r="T2">
        <v>0</v>
      </c>
      <c r="U2">
        <v>8</v>
      </c>
      <c r="V2">
        <v>1</v>
      </c>
      <c r="W2">
        <v>0</v>
      </c>
      <c r="X2">
        <v>4</v>
      </c>
      <c r="Y2">
        <v>1</v>
      </c>
      <c r="Z2">
        <v>3</v>
      </c>
      <c r="AA2">
        <v>0</v>
      </c>
      <c r="AB2" s="13">
        <v>4</v>
      </c>
      <c r="AC2" s="13">
        <v>4</v>
      </c>
      <c r="AD2">
        <v>1</v>
      </c>
      <c r="AE2" s="13">
        <v>1</v>
      </c>
      <c r="AF2" s="13">
        <v>2</v>
      </c>
      <c r="AG2" s="13">
        <v>1</v>
      </c>
      <c r="AH2">
        <f>SUM(B2:AG2)</f>
        <v>109</v>
      </c>
    </row>
    <row r="3" spans="1:34" x14ac:dyDescent="0.2">
      <c r="A3" s="8" t="s">
        <v>43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4</v>
      </c>
      <c r="Y3">
        <v>1</v>
      </c>
      <c r="Z3">
        <v>5</v>
      </c>
      <c r="AA3">
        <v>0</v>
      </c>
      <c r="AB3">
        <v>1</v>
      </c>
      <c r="AC3">
        <v>0</v>
      </c>
      <c r="AD3">
        <v>0</v>
      </c>
      <c r="AE3">
        <v>1</v>
      </c>
      <c r="AF3">
        <v>1</v>
      </c>
      <c r="AG3">
        <v>0</v>
      </c>
      <c r="AH3">
        <f t="shared" ref="AH3:AH6" si="0">SUM(B3:AG3)</f>
        <v>18</v>
      </c>
    </row>
    <row r="4" spans="1:34" x14ac:dyDescent="0.2">
      <c r="A4" s="8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2</v>
      </c>
      <c r="W4">
        <v>0</v>
      </c>
      <c r="X4" s="5">
        <v>0</v>
      </c>
      <c r="Y4" s="5">
        <v>0</v>
      </c>
      <c r="Z4" s="5">
        <v>5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>
        <v>0</v>
      </c>
      <c r="AH4">
        <f t="shared" si="0"/>
        <v>7</v>
      </c>
    </row>
    <row r="5" spans="1:34" x14ac:dyDescent="0.2">
      <c r="B5">
        <f>SUM(B2:B4)</f>
        <v>26</v>
      </c>
      <c r="C5">
        <f t="shared" ref="C5:AG5" si="1">SUM(C2:C4)</f>
        <v>7</v>
      </c>
      <c r="D5">
        <f t="shared" si="1"/>
        <v>3</v>
      </c>
      <c r="E5">
        <f t="shared" si="1"/>
        <v>12</v>
      </c>
      <c r="F5">
        <f t="shared" si="1"/>
        <v>2</v>
      </c>
      <c r="G5">
        <f t="shared" si="1"/>
        <v>2</v>
      </c>
      <c r="H5">
        <f t="shared" si="1"/>
        <v>6</v>
      </c>
      <c r="I5">
        <f t="shared" si="1"/>
        <v>1</v>
      </c>
      <c r="J5">
        <f t="shared" si="1"/>
        <v>2</v>
      </c>
      <c r="K5">
        <f t="shared" si="1"/>
        <v>1</v>
      </c>
      <c r="L5">
        <f t="shared" si="1"/>
        <v>0</v>
      </c>
      <c r="M5">
        <f t="shared" si="1"/>
        <v>1</v>
      </c>
      <c r="N5">
        <f t="shared" si="1"/>
        <v>8</v>
      </c>
      <c r="O5">
        <f t="shared" si="1"/>
        <v>4</v>
      </c>
      <c r="P5">
        <f t="shared" si="1"/>
        <v>6</v>
      </c>
      <c r="Q5">
        <f t="shared" si="1"/>
        <v>1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8</v>
      </c>
      <c r="V5">
        <f t="shared" si="1"/>
        <v>4</v>
      </c>
      <c r="W5">
        <f t="shared" si="1"/>
        <v>0</v>
      </c>
      <c r="X5">
        <f t="shared" si="1"/>
        <v>8</v>
      </c>
      <c r="Y5">
        <f t="shared" si="1"/>
        <v>2</v>
      </c>
      <c r="Z5">
        <f t="shared" si="1"/>
        <v>13</v>
      </c>
      <c r="AA5">
        <f t="shared" si="1"/>
        <v>0</v>
      </c>
      <c r="AB5">
        <f t="shared" si="1"/>
        <v>5</v>
      </c>
      <c r="AC5">
        <f t="shared" si="1"/>
        <v>4</v>
      </c>
      <c r="AD5">
        <f t="shared" si="1"/>
        <v>1</v>
      </c>
      <c r="AE5">
        <f t="shared" si="1"/>
        <v>2</v>
      </c>
      <c r="AF5">
        <f t="shared" si="1"/>
        <v>3</v>
      </c>
      <c r="AG5">
        <f t="shared" si="1"/>
        <v>1</v>
      </c>
      <c r="AH5">
        <f t="shared" si="0"/>
        <v>134</v>
      </c>
    </row>
    <row r="6" spans="1:34" x14ac:dyDescent="0.2">
      <c r="A6" s="8" t="s">
        <v>40</v>
      </c>
      <c r="B6" s="8">
        <f>SUM(B2:B5)</f>
        <v>52</v>
      </c>
      <c r="C6" s="8">
        <f t="shared" ref="C6:AG6" si="2">SUM(C2:C5)</f>
        <v>14</v>
      </c>
      <c r="D6" s="8">
        <f t="shared" si="2"/>
        <v>6</v>
      </c>
      <c r="E6" s="8">
        <f t="shared" si="2"/>
        <v>24</v>
      </c>
      <c r="F6" s="8">
        <f t="shared" si="2"/>
        <v>4</v>
      </c>
      <c r="G6" s="8">
        <f t="shared" si="2"/>
        <v>4</v>
      </c>
      <c r="H6" s="8">
        <f t="shared" si="2"/>
        <v>12</v>
      </c>
      <c r="I6" s="8">
        <f t="shared" si="2"/>
        <v>2</v>
      </c>
      <c r="J6" s="8">
        <f t="shared" si="2"/>
        <v>4</v>
      </c>
      <c r="K6" s="8">
        <f t="shared" si="2"/>
        <v>2</v>
      </c>
      <c r="L6" s="8">
        <f t="shared" si="2"/>
        <v>0</v>
      </c>
      <c r="M6" s="8">
        <f t="shared" si="2"/>
        <v>2</v>
      </c>
      <c r="N6" s="8">
        <f t="shared" si="2"/>
        <v>16</v>
      </c>
      <c r="O6" s="8">
        <f t="shared" si="2"/>
        <v>8</v>
      </c>
      <c r="P6" s="8">
        <f t="shared" si="2"/>
        <v>12</v>
      </c>
      <c r="Q6" s="8">
        <f t="shared" si="2"/>
        <v>2</v>
      </c>
      <c r="R6" s="8">
        <f t="shared" si="2"/>
        <v>0</v>
      </c>
      <c r="S6" s="8">
        <f t="shared" si="2"/>
        <v>2</v>
      </c>
      <c r="T6" s="8">
        <f t="shared" si="2"/>
        <v>0</v>
      </c>
      <c r="U6" s="8">
        <f t="shared" si="2"/>
        <v>16</v>
      </c>
      <c r="V6" s="8">
        <f t="shared" si="2"/>
        <v>8</v>
      </c>
      <c r="W6" s="8">
        <f t="shared" si="2"/>
        <v>0</v>
      </c>
      <c r="X6" s="8">
        <f t="shared" si="2"/>
        <v>16</v>
      </c>
      <c r="Y6" s="8">
        <f t="shared" si="2"/>
        <v>4</v>
      </c>
      <c r="Z6" s="8">
        <f t="shared" si="2"/>
        <v>26</v>
      </c>
      <c r="AA6" s="8">
        <f t="shared" si="2"/>
        <v>0</v>
      </c>
      <c r="AB6" s="8">
        <v>10</v>
      </c>
      <c r="AC6" s="8">
        <v>8</v>
      </c>
      <c r="AD6" s="8">
        <v>2</v>
      </c>
      <c r="AE6" s="8">
        <v>4</v>
      </c>
      <c r="AF6" s="8">
        <v>6</v>
      </c>
      <c r="AG6" s="8">
        <v>2</v>
      </c>
      <c r="AH6">
        <f t="shared" si="0"/>
        <v>268</v>
      </c>
    </row>
    <row r="7" spans="1:34" x14ac:dyDescent="0.2">
      <c r="A7" s="14" t="s">
        <v>71</v>
      </c>
    </row>
    <row r="8" spans="1:34" x14ac:dyDescent="0.2">
      <c r="A8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Dams Total</vt:lpstr>
      <vt:lpstr>Bledisloe </vt:lpstr>
      <vt:lpstr>Upper Turitea</vt:lpstr>
      <vt:lpstr>Valley View</vt:lpstr>
      <vt:lpstr>Rocky Farm </vt:lpstr>
      <vt:lpstr>Sheet2</vt:lpstr>
      <vt:lpstr>Total Diversity</vt:lpstr>
      <vt:lpstr>Diptera</vt:lpstr>
      <vt:lpstr>Hymnoptera</vt:lpstr>
      <vt:lpstr>Hemiptera</vt:lpstr>
      <vt:lpstr>Orthoptera</vt:lpstr>
      <vt:lpstr>Ledpidoptera</vt:lpstr>
      <vt:lpstr>Arachnids</vt:lpstr>
      <vt:lpstr>Isopods</vt:lpstr>
      <vt:lpstr>Coleoptera</vt:lpstr>
      <vt:lpstr>Gastropoda</vt:lpstr>
      <vt:lpstr>Amphipodia</vt:lpstr>
      <vt:lpstr>Oligochaetes</vt:lpstr>
      <vt:lpstr>Myriapoda</vt:lpstr>
      <vt:lpstr>Total Order Each Site</vt:lpstr>
      <vt:lpstr>Larvae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Druskovich</dc:creator>
  <cp:lastModifiedBy>Druskovich, Peter</cp:lastModifiedBy>
  <dcterms:created xsi:type="dcterms:W3CDTF">2019-01-03T17:22:01Z</dcterms:created>
  <dcterms:modified xsi:type="dcterms:W3CDTF">2019-01-24T20:32:33Z</dcterms:modified>
</cp:coreProperties>
</file>