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vstodian\Desktop\"/>
    </mc:Choice>
  </mc:AlternateContent>
  <bookViews>
    <workbookView xWindow="0" yWindow="0" windowWidth="21570" windowHeight="8070"/>
  </bookViews>
  <sheets>
    <sheet name="Лист1" sheetId="1" r:id="rId1"/>
    <sheet name="Лист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6" i="2"/>
  <c r="B5" i="2" l="1"/>
  <c r="B4" i="2"/>
  <c r="B18" i="1"/>
  <c r="B10" i="1"/>
  <c r="B9" i="1"/>
  <c r="B8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<sst xmlns="http://schemas.openxmlformats.org/spreadsheetml/2006/main" count="29" uniqueCount="23">
  <si>
    <t>xi</t>
  </si>
  <si>
    <t>ni</t>
  </si>
  <si>
    <t>wi</t>
  </si>
  <si>
    <t>Xmin</t>
  </si>
  <si>
    <t>Xmax</t>
  </si>
  <si>
    <t>R</t>
  </si>
  <si>
    <t>k</t>
  </si>
  <si>
    <t>H</t>
  </si>
  <si>
    <t>интервальный ряд</t>
  </si>
  <si>
    <t>40,9;42,3</t>
  </si>
  <si>
    <t>дискретный вариационный ряд</t>
  </si>
  <si>
    <t>M(x)</t>
  </si>
  <si>
    <t>D(x)</t>
  </si>
  <si>
    <t>Q(x)</t>
  </si>
  <si>
    <t>Мода</t>
  </si>
  <si>
    <t>41,5;41,6</t>
  </si>
  <si>
    <t>Медиана</t>
  </si>
  <si>
    <t>Размах</t>
  </si>
  <si>
    <t>Выб. Ср.</t>
  </si>
  <si>
    <t>Ср. А. от.</t>
  </si>
  <si>
    <t>Выб. Дис</t>
  </si>
  <si>
    <t>Ст. откл.</t>
  </si>
  <si>
    <t>Коэф. 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</si>
</sst>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Лист1!$C$1:$O$1</c:f>
              <c:numCache>
                <c:formatCode>General</c:formatCode>
                <c:ptCount val="13"/>
                <c:pt idx="0">
                  <c:v>40.9</c:v>
                </c:pt>
                <c:pt idx="1">
                  <c:v>41.1</c:v>
                </c:pt>
                <c:pt idx="2">
                  <c:v>41.2</c:v>
                </c:pt>
                <c:pt idx="3">
                  <c:v>41.3</c:v>
                </c:pt>
                <c:pt idx="4">
                  <c:v>41.4</c:v>
                </c:pt>
                <c:pt idx="5">
                  <c:v>41.5</c:v>
                </c:pt>
                <c:pt idx="6">
                  <c:v>41.6</c:v>
                </c:pt>
                <c:pt idx="7">
                  <c:v>41.7</c:v>
                </c:pt>
                <c:pt idx="8">
                  <c:v>41.8</c:v>
                </c:pt>
                <c:pt idx="9">
                  <c:v>41.9</c:v>
                </c:pt>
                <c:pt idx="10">
                  <c:v>42</c:v>
                </c:pt>
                <c:pt idx="11">
                  <c:v>42.2</c:v>
                </c:pt>
                <c:pt idx="12">
                  <c:v>42.3</c:v>
                </c:pt>
              </c:numCache>
            </c:numRef>
          </c:cat>
          <c:val>
            <c:numRef>
              <c:f>Лист1!$C$2:$O$2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6-47B4-BD3A-9372C2BE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405504"/>
        <c:axId val="683405920"/>
      </c:barChart>
      <c:catAx>
        <c:axId val="6834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405920"/>
        <c:crosses val="autoZero"/>
        <c:auto val="1"/>
        <c:lblAlgn val="ctr"/>
        <c:lblOffset val="100"/>
        <c:noMultiLvlLbl val="0"/>
      </c:catAx>
      <c:valAx>
        <c:axId val="6834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40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Лист1!$C$2:$O$2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1-43D0-B7B3-C4135C16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13968"/>
        <c:axId val="686711056"/>
      </c:lineChart>
      <c:catAx>
        <c:axId val="68671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711056"/>
        <c:crosses val="autoZero"/>
        <c:auto val="1"/>
        <c:lblAlgn val="ctr"/>
        <c:lblOffset val="100"/>
        <c:noMultiLvlLbl val="0"/>
      </c:catAx>
      <c:valAx>
        <c:axId val="6867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7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6</xdr:row>
      <xdr:rowOff>0</xdr:rowOff>
    </xdr:from>
    <xdr:to>
      <xdr:col>20</xdr:col>
      <xdr:colOff>600075</xdr:colOff>
      <xdr:row>19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6</xdr:row>
      <xdr:rowOff>0</xdr:rowOff>
    </xdr:from>
    <xdr:to>
      <xdr:col>12</xdr:col>
      <xdr:colOff>600075</xdr:colOff>
      <xdr:row>18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vstodian/Downloads/labo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5">
          <cell r="A5">
            <v>12</v>
          </cell>
          <cell r="B5">
            <v>12.1</v>
          </cell>
          <cell r="C5">
            <v>12.2</v>
          </cell>
          <cell r="D5">
            <v>12.3</v>
          </cell>
          <cell r="E5">
            <v>12.4</v>
          </cell>
          <cell r="F5">
            <v>12.5</v>
          </cell>
          <cell r="G5">
            <v>12.6</v>
          </cell>
          <cell r="H5">
            <v>12.7</v>
          </cell>
          <cell r="I5">
            <v>12.8</v>
          </cell>
          <cell r="J5">
            <v>12.9</v>
          </cell>
          <cell r="K5">
            <v>13</v>
          </cell>
          <cell r="L5">
            <v>13.1</v>
          </cell>
          <cell r="M5">
            <v>13.2</v>
          </cell>
        </row>
        <row r="6">
          <cell r="A6">
            <v>1</v>
          </cell>
          <cell r="B6">
            <v>2</v>
          </cell>
          <cell r="C6">
            <v>1</v>
          </cell>
          <cell r="D6">
            <v>1</v>
          </cell>
          <cell r="E6">
            <v>1</v>
          </cell>
          <cell r="F6">
            <v>2</v>
          </cell>
          <cell r="G6">
            <v>2</v>
          </cell>
          <cell r="H6">
            <v>1</v>
          </cell>
          <cell r="I6">
            <v>2</v>
          </cell>
          <cell r="J6">
            <v>1</v>
          </cell>
          <cell r="K6">
            <v>3</v>
          </cell>
          <cell r="L6">
            <v>2</v>
          </cell>
          <cell r="M6">
            <v>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A3" sqref="A3:B4"/>
    </sheetView>
  </sheetViews>
  <sheetFormatPr defaultRowHeight="15" x14ac:dyDescent="0.25"/>
  <sheetData>
    <row r="1" spans="1:15" x14ac:dyDescent="0.25">
      <c r="A1" s="3" t="s">
        <v>0</v>
      </c>
      <c r="B1" s="3"/>
      <c r="C1" s="2">
        <v>40.9</v>
      </c>
      <c r="D1" s="2">
        <v>41.1</v>
      </c>
      <c r="E1" s="2">
        <v>41.2</v>
      </c>
      <c r="F1" s="2">
        <v>41.3</v>
      </c>
      <c r="G1" s="2">
        <v>41.4</v>
      </c>
      <c r="H1" s="2">
        <v>41.5</v>
      </c>
      <c r="I1" s="2">
        <v>41.6</v>
      </c>
      <c r="J1" s="2">
        <v>41.7</v>
      </c>
      <c r="K1" s="2">
        <v>41.8</v>
      </c>
      <c r="L1" s="2">
        <v>41.9</v>
      </c>
      <c r="M1" s="2">
        <v>42</v>
      </c>
      <c r="N1" s="2">
        <v>42.2</v>
      </c>
      <c r="O1" s="2">
        <v>42.3</v>
      </c>
    </row>
    <row r="2" spans="1:15" x14ac:dyDescent="0.25">
      <c r="A2" s="4" t="s">
        <v>1</v>
      </c>
      <c r="B2" s="4"/>
      <c r="C2" s="1">
        <v>1</v>
      </c>
      <c r="D2" s="1">
        <v>2</v>
      </c>
      <c r="E2" s="1">
        <v>3</v>
      </c>
      <c r="F2" s="1">
        <v>3</v>
      </c>
      <c r="G2" s="1">
        <v>3</v>
      </c>
      <c r="H2" s="1">
        <v>4</v>
      </c>
      <c r="I2" s="1">
        <v>4</v>
      </c>
      <c r="J2" s="1">
        <v>3</v>
      </c>
      <c r="K2" s="1">
        <v>2</v>
      </c>
      <c r="L2" s="1">
        <v>1</v>
      </c>
      <c r="M2" s="1">
        <v>2</v>
      </c>
      <c r="N2" s="1">
        <v>1</v>
      </c>
      <c r="O2" s="1">
        <v>1</v>
      </c>
    </row>
    <row r="3" spans="1:15" x14ac:dyDescent="0.25">
      <c r="A3" s="8" t="s">
        <v>2</v>
      </c>
      <c r="B3" s="8"/>
      <c r="C3" s="8">
        <f>1/30</f>
        <v>3.3333333333333333E-2</v>
      </c>
      <c r="D3" s="8">
        <f>2/30</f>
        <v>6.6666666666666666E-2</v>
      </c>
      <c r="E3" s="8">
        <f>3/30</f>
        <v>0.1</v>
      </c>
      <c r="F3" s="8">
        <f>3/30</f>
        <v>0.1</v>
      </c>
      <c r="G3" s="8">
        <f>3/30</f>
        <v>0.1</v>
      </c>
      <c r="H3" s="8">
        <f>4/30</f>
        <v>0.13333333333333333</v>
      </c>
      <c r="I3" s="8">
        <f>4/30</f>
        <v>0.13333333333333333</v>
      </c>
      <c r="J3" s="8">
        <f>3/30</f>
        <v>0.1</v>
      </c>
      <c r="K3" s="8">
        <f>2/30</f>
        <v>6.6666666666666666E-2</v>
      </c>
      <c r="L3" s="8">
        <f>1/30</f>
        <v>3.3333333333333333E-2</v>
      </c>
      <c r="M3" s="8">
        <f>2/30</f>
        <v>6.6666666666666666E-2</v>
      </c>
      <c r="N3" s="8">
        <f>1/30</f>
        <v>3.3333333333333333E-2</v>
      </c>
      <c r="O3" s="8">
        <f>1/30</f>
        <v>3.3333333333333333E-2</v>
      </c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6" spans="1:15" x14ac:dyDescent="0.25">
      <c r="A6" s="6" t="s">
        <v>3</v>
      </c>
      <c r="B6">
        <v>40.9</v>
      </c>
    </row>
    <row r="7" spans="1:15" x14ac:dyDescent="0.25">
      <c r="A7" s="6" t="s">
        <v>4</v>
      </c>
      <c r="B7">
        <v>42.3</v>
      </c>
    </row>
    <row r="8" spans="1:15" x14ac:dyDescent="0.25">
      <c r="A8" s="6" t="s">
        <v>5</v>
      </c>
      <c r="B8">
        <f>B7-B6</f>
        <v>1.3999999999999986</v>
      </c>
    </row>
    <row r="9" spans="1:15" x14ac:dyDescent="0.25">
      <c r="A9" s="6" t="s">
        <v>6</v>
      </c>
      <c r="B9">
        <f>1-3.32*(LOG30)</f>
        <v>1</v>
      </c>
    </row>
    <row r="10" spans="1:15" x14ac:dyDescent="0.25">
      <c r="A10" s="6" t="s">
        <v>7</v>
      </c>
      <c r="B10">
        <f>(B7-B6)/B9</f>
        <v>1.3999999999999986</v>
      </c>
    </row>
    <row r="11" spans="1:15" x14ac:dyDescent="0.25">
      <c r="A11" s="5" t="s">
        <v>8</v>
      </c>
      <c r="B11" s="5"/>
    </row>
    <row r="12" spans="1:15" x14ac:dyDescent="0.25">
      <c r="A12" t="s">
        <v>9</v>
      </c>
    </row>
    <row r="13" spans="1:15" x14ac:dyDescent="0.25">
      <c r="A13">
        <v>30</v>
      </c>
      <c r="B13" s="5" t="s">
        <v>1</v>
      </c>
    </row>
    <row r="15" spans="1:15" x14ac:dyDescent="0.25">
      <c r="A15" s="7" t="s">
        <v>10</v>
      </c>
      <c r="B15" s="7"/>
      <c r="C15" s="7"/>
      <c r="D15" s="7"/>
    </row>
    <row r="16" spans="1:15" x14ac:dyDescent="0.25">
      <c r="A16" s="7" t="s">
        <v>0</v>
      </c>
      <c r="B16">
        <v>41.6</v>
      </c>
    </row>
    <row r="17" spans="1:2" x14ac:dyDescent="0.25">
      <c r="A17" s="7" t="s">
        <v>1</v>
      </c>
      <c r="B17">
        <v>30</v>
      </c>
    </row>
    <row r="18" spans="1:2" x14ac:dyDescent="0.25">
      <c r="A18" s="7" t="s">
        <v>2</v>
      </c>
      <c r="B18">
        <f>30/30</f>
        <v>1</v>
      </c>
    </row>
  </sheetData>
  <mergeCells count="16">
    <mergeCell ref="J3:J4"/>
    <mergeCell ref="A1:B1"/>
    <mergeCell ref="A2:B2"/>
    <mergeCell ref="A3:B4"/>
    <mergeCell ref="C3:C4"/>
    <mergeCell ref="D3:D4"/>
    <mergeCell ref="E3:E4"/>
    <mergeCell ref="F3:F4"/>
    <mergeCell ref="G3:G4"/>
    <mergeCell ref="H3:H4"/>
    <mergeCell ref="I3:I4"/>
    <mergeCell ref="K3:K4"/>
    <mergeCell ref="L3:L4"/>
    <mergeCell ref="M3:M4"/>
    <mergeCell ref="N3:N4"/>
    <mergeCell ref="O3:O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15" sqref="B15"/>
    </sheetView>
  </sheetViews>
  <sheetFormatPr defaultRowHeight="15" x14ac:dyDescent="0.25"/>
  <sheetData>
    <row r="1" spans="1:14" x14ac:dyDescent="0.25">
      <c r="A1" s="6" t="s">
        <v>0</v>
      </c>
      <c r="B1">
        <v>40.9</v>
      </c>
      <c r="C1">
        <v>41.1</v>
      </c>
      <c r="D1">
        <v>41.2</v>
      </c>
      <c r="E1">
        <v>41.3</v>
      </c>
      <c r="F1">
        <v>41.4</v>
      </c>
      <c r="G1">
        <v>41.5</v>
      </c>
      <c r="H1">
        <v>41.6</v>
      </c>
      <c r="I1">
        <v>41.7</v>
      </c>
      <c r="J1">
        <v>41.8</v>
      </c>
      <c r="K1">
        <v>41.9</v>
      </c>
      <c r="L1">
        <v>42</v>
      </c>
      <c r="M1">
        <v>42.2</v>
      </c>
      <c r="N1">
        <v>42.3</v>
      </c>
    </row>
    <row r="2" spans="1:14" x14ac:dyDescent="0.25">
      <c r="A2" s="6" t="s">
        <v>1</v>
      </c>
      <c r="B2">
        <v>1</v>
      </c>
      <c r="C2">
        <v>2</v>
      </c>
      <c r="D2">
        <v>3</v>
      </c>
      <c r="E2">
        <v>3</v>
      </c>
      <c r="F2">
        <v>3</v>
      </c>
      <c r="G2">
        <v>4</v>
      </c>
      <c r="H2">
        <v>4</v>
      </c>
      <c r="I2">
        <v>3</v>
      </c>
      <c r="J2">
        <v>2</v>
      </c>
      <c r="K2">
        <v>1</v>
      </c>
      <c r="L2">
        <v>2</v>
      </c>
      <c r="M2">
        <v>1</v>
      </c>
      <c r="N2">
        <v>1</v>
      </c>
    </row>
    <row r="4" spans="1:14" x14ac:dyDescent="0.25">
      <c r="A4" s="6" t="s">
        <v>11</v>
      </c>
      <c r="B4">
        <f>((B2*B1)+(C2*C1)+(D2*D1)+(E2*E1)+(F2*F1)+(G2*G1)+(H2*H1)+(I2*I1)+(J2*J1)+(K2*K1)+(L2*L1)+(M2*M1)+(N2*N1))/30</f>
        <v>41.543333333333329</v>
      </c>
    </row>
    <row r="5" spans="1:14" x14ac:dyDescent="0.25">
      <c r="A5" s="6" t="s">
        <v>12</v>
      </c>
      <c r="B5">
        <f>((B2-B4)^2+(C2-B4)^2+(D2-B4)^2+(E2-B4)^2+(F2-B4)^2+(G2-B4)^2+(H2-B4)^2+(I2-B4)^2+(J2-B4)^2+(K2-B4)^2+(L2-B4)^2+(M2-B4)^2+(N2-B4)^2)/30-1</f>
        <v>666.5810359259259</v>
      </c>
    </row>
    <row r="6" spans="1:14" x14ac:dyDescent="0.25">
      <c r="A6" s="6" t="s">
        <v>13</v>
      </c>
      <c r="B6">
        <f>SQRT((30/(30-1))*B5)</f>
        <v>26.259599937715901</v>
      </c>
    </row>
    <row r="8" spans="1:14" x14ac:dyDescent="0.25">
      <c r="A8" s="6" t="s">
        <v>14</v>
      </c>
      <c r="B8" t="s">
        <v>15</v>
      </c>
    </row>
    <row r="9" spans="1:14" x14ac:dyDescent="0.25">
      <c r="A9" s="6" t="s">
        <v>16</v>
      </c>
      <c r="B9">
        <f>(H1+I1)/2</f>
        <v>41.650000000000006</v>
      </c>
    </row>
    <row r="10" spans="1:14" x14ac:dyDescent="0.25">
      <c r="A10" s="6" t="s">
        <v>17</v>
      </c>
      <c r="B10">
        <f>N1-B1</f>
        <v>1.3999999999999986</v>
      </c>
    </row>
    <row r="11" spans="1:14" x14ac:dyDescent="0.25">
      <c r="A11" s="6" t="s">
        <v>18</v>
      </c>
      <c r="B11">
        <f>(B1*B2+C1*C2+D1*D2+E1*E2+F1*F2+G1*G2+H1*H2+I1*I2+J1*J2+K1*K2+L1*L2+M1*M2+N1*N2)/30</f>
        <v>41.543333333333329</v>
      </c>
    </row>
    <row r="12" spans="1:14" x14ac:dyDescent="0.25">
      <c r="A12" s="6" t="s">
        <v>19</v>
      </c>
      <c r="B12">
        <f>0.35</f>
        <v>0.35</v>
      </c>
    </row>
    <row r="13" spans="1:14" x14ac:dyDescent="0.25">
      <c r="A13" s="6" t="s">
        <v>20</v>
      </c>
      <c r="B13">
        <f>((B1-B11)^2+(C1-B11)^2+(D1-B11)^2+(E1+B11)^2+(F1-B11)^2+(G1-B11)^2+(H1-B11)^2+(I1-B11)^2+(J1-B11)^2+(K1-B11)^2+(L1-B11)^2+(M1-B11)^2+(N1-B11)^2)/30</f>
        <v>228.84005814814819</v>
      </c>
    </row>
    <row r="14" spans="1:14" x14ac:dyDescent="0.25">
      <c r="A14" s="6" t="s">
        <v>21</v>
      </c>
      <c r="B14">
        <f>SQRT(B5)</f>
        <v>25.818230689300261</v>
      </c>
    </row>
    <row r="15" spans="1:14" x14ac:dyDescent="0.25">
      <c r="A15" s="6" t="s">
        <v>22</v>
      </c>
      <c r="B15">
        <f>(B11/B14)</f>
        <v>1.6090697241523197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Cvstodian</dc:creator>
  <cp:lastModifiedBy>Cvstodian</cp:lastModifiedBy>
  <dcterms:created xsi:type="dcterms:W3CDTF">2022-10-12T04:25:50Z</dcterms:created>
  <dcterms:modified xsi:type="dcterms:W3CDTF">2022-10-19T07:33:09Z</dcterms:modified>
</cp:coreProperties>
</file>