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 activeTab="3"/>
  </bookViews>
  <sheets>
    <sheet name="装瓶方式" sheetId="1" r:id="rId1"/>
    <sheet name="比值（相对质量）" sheetId="2" r:id="rId2"/>
    <sheet name="是否有石英sha" sheetId="3" r:id="rId3"/>
    <sheet name="乙醇浓度" sheetId="4" r:id="rId4"/>
    <sheet name="绝对质量" sheetId="5" r:id="rId5"/>
  </sheets>
  <calcPr calcId="144525"/>
</workbook>
</file>

<file path=xl/sharedStrings.xml><?xml version="1.0" encoding="utf-8"?>
<sst xmlns="http://schemas.openxmlformats.org/spreadsheetml/2006/main" count="200" uniqueCount="39">
  <si>
    <t>催化剂组合编号</t>
  </si>
  <si>
    <r>
      <rPr>
        <b/>
        <sz val="12"/>
        <color indexed="8"/>
        <rFont val="宋体"/>
        <charset val="134"/>
      </rPr>
      <t>催化剂组合</t>
    </r>
  </si>
  <si>
    <t>装瓶方式</t>
  </si>
  <si>
    <t>co质量</t>
  </si>
  <si>
    <t>HAP质量</t>
  </si>
  <si>
    <t>石英砂</t>
  </si>
  <si>
    <t>比值</t>
  </si>
  <si>
    <t>wt</t>
  </si>
  <si>
    <t>乙醇浓度</t>
  </si>
  <si>
    <t>温度</t>
  </si>
  <si>
    <r>
      <rPr>
        <b/>
        <sz val="12"/>
        <color indexed="8"/>
        <rFont val="宋体"/>
        <charset val="134"/>
      </rPr>
      <t>乙醇转化率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</si>
  <si>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乙烯选择性（</t>
    </r>
    <r>
      <rPr>
        <b/>
        <sz val="12"/>
        <color indexed="8"/>
        <rFont val="Times New Roman"/>
        <charset val="134"/>
      </rPr>
      <t>%</t>
    </r>
    <r>
      <rPr>
        <b/>
        <sz val="12"/>
        <color indexed="8"/>
        <rFont val="宋体"/>
        <charset val="134"/>
      </rPr>
      <t>）</t>
    </r>
  </si>
  <si>
    <r>
      <rPr>
        <b/>
        <sz val="12"/>
        <color indexed="8"/>
        <rFont val="宋体"/>
        <charset val="134"/>
      </rPr>
      <t>C4烯烃选择性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</si>
  <si>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乙醛选择性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</si>
  <si>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碳数为</t>
    </r>
    <r>
      <rPr>
        <b/>
        <sz val="12"/>
        <color indexed="8"/>
        <rFont val="Times New Roman"/>
        <charset val="134"/>
      </rPr>
      <t>4-12</t>
    </r>
    <r>
      <rPr>
        <b/>
        <sz val="12"/>
        <color indexed="8"/>
        <rFont val="宋体"/>
        <charset val="134"/>
      </rPr>
      <t>脂肪醇</t>
    </r>
    <r>
      <rPr>
        <b/>
        <sz val="12"/>
        <color indexed="8"/>
        <rFont val="Times New Roman"/>
        <charset val="134"/>
      </rPr>
      <t xml:space="preserve">         </t>
    </r>
    <r>
      <rPr>
        <b/>
        <sz val="12"/>
        <color indexed="8"/>
        <rFont val="宋体"/>
        <charset val="134"/>
      </rPr>
      <t>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</si>
  <si>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甲基苯甲醛和甲基苯甲醇选择性</t>
    </r>
    <r>
      <rPr>
        <b/>
        <sz val="12"/>
        <color indexed="8"/>
        <rFont val="Times New Roman"/>
        <charset val="134"/>
      </rPr>
      <t>(%)</t>
    </r>
  </si>
  <si>
    <r>
      <rPr>
        <b/>
        <sz val="12"/>
        <color indexed="8"/>
        <rFont val="宋体"/>
        <charset val="134"/>
      </rPr>
      <t>其他生成物的选择性</t>
    </r>
    <r>
      <rPr>
        <b/>
        <sz val="12"/>
        <color indexed="8"/>
        <rFont val="Times New Roman"/>
        <charset val="134"/>
      </rPr>
      <t>(%)</t>
    </r>
  </si>
  <si>
    <t>收率</t>
  </si>
  <si>
    <t>A12</t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</si>
  <si>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</si>
  <si>
    <t>A</t>
  </si>
  <si>
    <t>B1</t>
  </si>
  <si>
    <t>B</t>
  </si>
  <si>
    <t>A13</t>
  </si>
  <si>
    <r>
      <rPr>
        <sz val="12"/>
        <color indexed="8"/>
        <rFont val="Times New Roman"/>
        <charset val="134"/>
      </rPr>
      <t>67mg 1wt%Co/SiO2- 33mg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   </t>
    </r>
  </si>
  <si>
    <t>A14</t>
  </si>
  <si>
    <r>
      <rPr>
        <sz val="12"/>
        <color indexed="8"/>
        <rFont val="Times New Roman"/>
        <charset val="134"/>
      </rPr>
      <t>33mg 1wt%Co/SiO2- 67mg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 xml:space="preserve">1.68ml/min    </t>
    </r>
  </si>
  <si>
    <t>A11</t>
  </si>
  <si>
    <r>
      <rPr>
        <sz val="12"/>
        <color indexed="8"/>
        <rFont val="Times New Roman"/>
        <charset val="134"/>
      </rPr>
      <t>50mg 1wt%Co/SiO2+  90mg</t>
    </r>
    <r>
      <rPr>
        <sz val="12"/>
        <color indexed="8"/>
        <rFont val="宋体"/>
        <charset val="134"/>
      </rPr>
      <t>石英砂</t>
    </r>
    <r>
      <rPr>
        <sz val="12"/>
        <color indexed="8"/>
        <rFont val="Times New Roman"/>
        <charset val="134"/>
      </rPr>
      <t>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1.68ml/min</t>
    </r>
    <r>
      <rPr>
        <sz val="12"/>
        <color indexed="8"/>
        <rFont val="宋体"/>
        <charset val="134"/>
      </rPr>
      <t>，无</t>
    </r>
    <r>
      <rPr>
        <sz val="12"/>
        <color indexed="8"/>
        <rFont val="Times New Roman"/>
        <charset val="134"/>
      </rPr>
      <t>HAP</t>
    </r>
  </si>
  <si>
    <t>A1</t>
  </si>
  <si>
    <r>
      <t>200mg 1wt%Co/SiO2- 200mg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>1.68ml/min</t>
    </r>
  </si>
  <si>
    <t>A3</t>
  </si>
  <si>
    <r>
      <rPr>
        <sz val="12"/>
        <color indexed="8"/>
        <rFont val="Times New Roman"/>
        <charset val="134"/>
      </rPr>
      <t>200mg 1wt%Co/SiO2- 200mg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0.9ml/min</t>
    </r>
  </si>
  <si>
    <t>B2</t>
  </si>
  <si>
    <r>
      <t>100mg 1wt%Co/SiO2- 100mg HAP-</t>
    </r>
    <r>
      <rPr>
        <sz val="12"/>
        <color rgb="FF000000"/>
        <rFont val="宋体"/>
        <charset val="134"/>
      </rPr>
      <t>乙醇浓度</t>
    </r>
    <r>
      <rPr>
        <sz val="12"/>
        <color rgb="FF000000"/>
        <rFont val="Times New Roman"/>
        <charset val="134"/>
      </rPr>
      <t xml:space="preserve">1.68ml/min  </t>
    </r>
  </si>
  <si>
    <t>B7</t>
  </si>
  <si>
    <r>
      <rPr>
        <sz val="12"/>
        <color indexed="8"/>
        <rFont val="Times New Roman"/>
        <charset val="134"/>
      </rPr>
      <t>100mg 1wt%Co/SiO2- 100mg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0.9ml/min</t>
    </r>
  </si>
  <si>
    <t>A8</t>
  </si>
  <si>
    <r>
      <rPr>
        <sz val="12"/>
        <color indexed="8"/>
        <rFont val="Times New Roman"/>
        <charset val="134"/>
      </rPr>
      <t>50mg 1wt%Co/SiO2- 50mg HAP-</t>
    </r>
    <r>
      <rPr>
        <sz val="12"/>
        <color indexed="8"/>
        <rFont val="宋体"/>
        <charset val="134"/>
      </rPr>
      <t>乙醇浓度</t>
    </r>
    <r>
      <rPr>
        <sz val="12"/>
        <color indexed="8"/>
        <rFont val="Times New Roman"/>
        <charset val="134"/>
      </rPr>
      <t>0.9ml/min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</si>
</sst>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);[Red]\(0.0\)"/>
  </numFmts>
  <fonts count="30">
    <font>
      <sz val="11"/>
      <color theme="1"/>
      <name val="等线"/>
      <charset val="134"/>
      <scheme val="minor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2"/>
      <color indexed="8"/>
      <name val="Times New Roman"/>
      <charset val="134"/>
    </font>
    <font>
      <b/>
      <sz val="12"/>
      <color indexed="8"/>
      <name val="宋体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indexed="8"/>
      <name val="宋体"/>
      <charset val="134"/>
    </font>
    <font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10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1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6" fillId="23" borderId="4" applyNumberForma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77" fontId="5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176" fontId="5" fillId="2" borderId="1" xfId="0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11"/>
  <sheetViews>
    <sheetView workbookViewId="0">
      <selection activeCell="R2" sqref="R2:R11"/>
    </sheetView>
  </sheetViews>
  <sheetFormatPr defaultColWidth="9" defaultRowHeight="13.8"/>
  <sheetData>
    <row r="1" s="1" customFormat="1" ht="78" spans="1:1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" t="s">
        <v>17</v>
      </c>
    </row>
    <row r="2" s="1" customFormat="1" ht="15.6" spans="1:18">
      <c r="A2" s="5" t="s">
        <v>18</v>
      </c>
      <c r="B2" s="6" t="s">
        <v>19</v>
      </c>
      <c r="C2" s="1" t="s">
        <v>20</v>
      </c>
      <c r="D2" s="1">
        <v>50</v>
      </c>
      <c r="E2" s="1">
        <v>50</v>
      </c>
      <c r="F2" s="1">
        <v>0</v>
      </c>
      <c r="G2" s="1">
        <f t="shared" ref="G2:G11" si="0">D2/E2</f>
        <v>1</v>
      </c>
      <c r="H2" s="1">
        <v>1</v>
      </c>
      <c r="I2" s="1">
        <v>1.68</v>
      </c>
      <c r="J2" s="11">
        <v>250</v>
      </c>
      <c r="K2" s="12">
        <v>1.44170934251802</v>
      </c>
      <c r="L2" s="13">
        <v>0.14</v>
      </c>
      <c r="M2" s="13">
        <v>6.17</v>
      </c>
      <c r="N2" s="13">
        <v>3.48</v>
      </c>
      <c r="O2" s="13">
        <v>81.43</v>
      </c>
      <c r="P2" s="13">
        <v>7.45</v>
      </c>
      <c r="Q2" s="13">
        <v>1.33</v>
      </c>
      <c r="R2" s="1">
        <f t="shared" ref="R2:R11" si="1">K2*M2</f>
        <v>8.89534664333618</v>
      </c>
    </row>
    <row r="3" s="1" customFormat="1" ht="15.6" spans="1:18">
      <c r="A3" s="7"/>
      <c r="B3" s="8"/>
      <c r="C3" s="1" t="s">
        <v>20</v>
      </c>
      <c r="D3" s="1">
        <v>50</v>
      </c>
      <c r="E3" s="1">
        <v>50</v>
      </c>
      <c r="F3" s="1">
        <v>0</v>
      </c>
      <c r="G3" s="1">
        <f t="shared" si="0"/>
        <v>1</v>
      </c>
      <c r="H3" s="1">
        <v>1</v>
      </c>
      <c r="I3" s="1">
        <v>1.68</v>
      </c>
      <c r="J3" s="11">
        <v>275</v>
      </c>
      <c r="K3" s="12">
        <v>3.47363039678394</v>
      </c>
      <c r="L3" s="13">
        <v>0.18</v>
      </c>
      <c r="M3" s="13">
        <v>8.11</v>
      </c>
      <c r="N3" s="13">
        <v>4.2</v>
      </c>
      <c r="O3" s="13">
        <v>80</v>
      </c>
      <c r="P3" s="13">
        <v>5.3</v>
      </c>
      <c r="Q3" s="13">
        <v>2.21</v>
      </c>
      <c r="R3" s="1">
        <f t="shared" si="1"/>
        <v>28.1711425179178</v>
      </c>
    </row>
    <row r="4" s="1" customFormat="1" ht="15.6" spans="1:18">
      <c r="A4" s="7"/>
      <c r="B4" s="8"/>
      <c r="C4" s="1" t="s">
        <v>20</v>
      </c>
      <c r="D4" s="1">
        <v>50</v>
      </c>
      <c r="E4" s="1">
        <v>50</v>
      </c>
      <c r="F4" s="1">
        <v>0</v>
      </c>
      <c r="G4" s="1">
        <f t="shared" si="0"/>
        <v>1</v>
      </c>
      <c r="H4" s="1">
        <v>1</v>
      </c>
      <c r="I4" s="1">
        <v>1.68</v>
      </c>
      <c r="J4" s="11">
        <v>300</v>
      </c>
      <c r="K4" s="12">
        <v>6.914387607182</v>
      </c>
      <c r="L4" s="13">
        <v>0.43</v>
      </c>
      <c r="M4" s="13">
        <v>11.22</v>
      </c>
      <c r="N4" s="13">
        <v>8.83</v>
      </c>
      <c r="O4" s="13">
        <v>71.28</v>
      </c>
      <c r="P4" s="13">
        <v>5.34</v>
      </c>
      <c r="Q4" s="13">
        <v>2.9</v>
      </c>
      <c r="R4" s="1">
        <f t="shared" si="1"/>
        <v>77.579428952582</v>
      </c>
    </row>
    <row r="5" s="1" customFormat="1" ht="15.6" spans="1:18">
      <c r="A5" s="7"/>
      <c r="B5" s="8"/>
      <c r="C5" s="1" t="s">
        <v>20</v>
      </c>
      <c r="D5" s="1">
        <v>50</v>
      </c>
      <c r="E5" s="1">
        <v>50</v>
      </c>
      <c r="F5" s="1">
        <v>0</v>
      </c>
      <c r="G5" s="1">
        <f t="shared" si="0"/>
        <v>1</v>
      </c>
      <c r="H5" s="1">
        <v>1</v>
      </c>
      <c r="I5" s="1">
        <v>1.68</v>
      </c>
      <c r="J5" s="11">
        <v>350</v>
      </c>
      <c r="K5" s="12">
        <v>19.9122976584978</v>
      </c>
      <c r="L5" s="13">
        <v>1.17</v>
      </c>
      <c r="M5" s="13">
        <v>22.26</v>
      </c>
      <c r="N5" s="13">
        <v>13.48</v>
      </c>
      <c r="O5" s="13">
        <v>46.5</v>
      </c>
      <c r="P5" s="13">
        <v>5.66</v>
      </c>
      <c r="Q5" s="13">
        <v>10.93</v>
      </c>
      <c r="R5" s="1">
        <f t="shared" si="1"/>
        <v>443.247745878161</v>
      </c>
    </row>
    <row r="6" s="1" customFormat="1" ht="15.6" spans="1:18">
      <c r="A6" s="7"/>
      <c r="B6" s="8"/>
      <c r="C6" s="1" t="s">
        <v>20</v>
      </c>
      <c r="D6" s="1">
        <v>50</v>
      </c>
      <c r="E6" s="1">
        <v>50</v>
      </c>
      <c r="F6" s="1">
        <v>0</v>
      </c>
      <c r="G6" s="1">
        <f t="shared" si="0"/>
        <v>1</v>
      </c>
      <c r="H6" s="1">
        <v>1</v>
      </c>
      <c r="I6" s="1">
        <v>1.68</v>
      </c>
      <c r="J6" s="11">
        <v>400</v>
      </c>
      <c r="K6" s="12">
        <v>44.534966735128</v>
      </c>
      <c r="L6" s="13">
        <v>3.63</v>
      </c>
      <c r="M6" s="13">
        <v>36.3</v>
      </c>
      <c r="N6" s="13">
        <v>16.25</v>
      </c>
      <c r="O6" s="13">
        <v>25.79</v>
      </c>
      <c r="P6" s="13">
        <v>5.32</v>
      </c>
      <c r="Q6" s="13">
        <v>12.71</v>
      </c>
      <c r="R6" s="1">
        <f t="shared" si="1"/>
        <v>1616.61929248515</v>
      </c>
    </row>
    <row r="7" s="1" customFormat="1" ht="15.6" spans="1:18">
      <c r="A7" s="5" t="s">
        <v>21</v>
      </c>
      <c r="B7" s="6" t="s">
        <v>19</v>
      </c>
      <c r="C7" s="1" t="s">
        <v>22</v>
      </c>
      <c r="D7" s="1">
        <v>50</v>
      </c>
      <c r="E7" s="1">
        <v>50</v>
      </c>
      <c r="F7" s="1">
        <v>0</v>
      </c>
      <c r="G7" s="1">
        <f t="shared" si="0"/>
        <v>1</v>
      </c>
      <c r="H7" s="1">
        <v>1</v>
      </c>
      <c r="I7" s="1">
        <v>1.68</v>
      </c>
      <c r="J7" s="11">
        <v>250</v>
      </c>
      <c r="K7" s="12">
        <v>1.40818182615844</v>
      </c>
      <c r="L7" s="13">
        <v>0.1</v>
      </c>
      <c r="M7" s="13">
        <v>6.32</v>
      </c>
      <c r="N7" s="13">
        <v>5.7</v>
      </c>
      <c r="O7" s="13">
        <v>83.4</v>
      </c>
      <c r="P7" s="13">
        <v>0</v>
      </c>
      <c r="Q7" s="13">
        <v>4.48</v>
      </c>
      <c r="R7" s="1">
        <f t="shared" si="1"/>
        <v>8.89970914132134</v>
      </c>
    </row>
    <row r="8" s="1" customFormat="1" ht="15.6" spans="1:18">
      <c r="A8" s="7"/>
      <c r="B8" s="8"/>
      <c r="C8" s="1" t="s">
        <v>22</v>
      </c>
      <c r="D8" s="1">
        <v>50</v>
      </c>
      <c r="E8" s="1">
        <v>50</v>
      </c>
      <c r="F8" s="1">
        <v>0</v>
      </c>
      <c r="G8" s="1">
        <f t="shared" si="0"/>
        <v>1</v>
      </c>
      <c r="H8" s="1">
        <v>1</v>
      </c>
      <c r="I8" s="1">
        <v>1.68</v>
      </c>
      <c r="J8" s="11">
        <v>275</v>
      </c>
      <c r="K8" s="12">
        <v>3.41791391326378</v>
      </c>
      <c r="L8" s="13">
        <v>0.19</v>
      </c>
      <c r="M8" s="13">
        <v>8.25</v>
      </c>
      <c r="N8" s="13">
        <v>4.03</v>
      </c>
      <c r="O8" s="13">
        <v>81.35</v>
      </c>
      <c r="P8" s="13">
        <v>0</v>
      </c>
      <c r="Q8" s="13">
        <v>6.18</v>
      </c>
      <c r="R8" s="1">
        <f t="shared" si="1"/>
        <v>28.1977897844262</v>
      </c>
    </row>
    <row r="9" s="1" customFormat="1" ht="15.6" spans="1:18">
      <c r="A9" s="7"/>
      <c r="B9" s="8"/>
      <c r="C9" s="1" t="s">
        <v>22</v>
      </c>
      <c r="D9" s="1">
        <v>50</v>
      </c>
      <c r="E9" s="1">
        <v>50</v>
      </c>
      <c r="F9" s="1">
        <v>0</v>
      </c>
      <c r="G9" s="1">
        <f t="shared" si="0"/>
        <v>1</v>
      </c>
      <c r="H9" s="1">
        <v>1</v>
      </c>
      <c r="I9" s="1">
        <v>1.68</v>
      </c>
      <c r="J9" s="11">
        <v>300</v>
      </c>
      <c r="K9" s="12">
        <v>6.72372576152924</v>
      </c>
      <c r="L9" s="13">
        <v>0.45</v>
      </c>
      <c r="M9" s="13">
        <v>12.28</v>
      </c>
      <c r="N9" s="13">
        <v>4.11</v>
      </c>
      <c r="O9" s="13">
        <v>73.45</v>
      </c>
      <c r="P9" s="13">
        <v>0</v>
      </c>
      <c r="Q9" s="13">
        <v>9.71</v>
      </c>
      <c r="R9" s="1">
        <f t="shared" si="1"/>
        <v>82.5673523515791</v>
      </c>
    </row>
    <row r="10" s="1" customFormat="1" ht="15.6" spans="1:18">
      <c r="A10" s="7"/>
      <c r="B10" s="8"/>
      <c r="C10" s="1" t="s">
        <v>22</v>
      </c>
      <c r="D10" s="1">
        <v>50</v>
      </c>
      <c r="E10" s="1">
        <v>50</v>
      </c>
      <c r="F10" s="1">
        <v>0</v>
      </c>
      <c r="G10" s="1">
        <f t="shared" si="0"/>
        <v>1</v>
      </c>
      <c r="H10" s="1">
        <v>1</v>
      </c>
      <c r="I10" s="1">
        <v>1.68</v>
      </c>
      <c r="J10" s="11">
        <v>350</v>
      </c>
      <c r="K10" s="12">
        <v>19.3092626251229</v>
      </c>
      <c r="L10" s="13">
        <v>1.22</v>
      </c>
      <c r="M10" s="13">
        <v>25.97</v>
      </c>
      <c r="N10" s="13">
        <v>4.4</v>
      </c>
      <c r="O10" s="13">
        <v>48.32</v>
      </c>
      <c r="P10" s="13">
        <v>2.44</v>
      </c>
      <c r="Q10" s="13">
        <v>17.65</v>
      </c>
      <c r="R10" s="1">
        <f t="shared" si="1"/>
        <v>501.461550374442</v>
      </c>
    </row>
    <row r="11" s="1" customFormat="1" ht="15.6" spans="1:18">
      <c r="A11" s="7"/>
      <c r="B11" s="8"/>
      <c r="C11" s="1" t="s">
        <v>22</v>
      </c>
      <c r="D11" s="1">
        <v>50</v>
      </c>
      <c r="E11" s="1">
        <v>50</v>
      </c>
      <c r="F11" s="1">
        <v>0</v>
      </c>
      <c r="G11" s="1">
        <f t="shared" si="0"/>
        <v>1</v>
      </c>
      <c r="H11" s="1">
        <v>1</v>
      </c>
      <c r="I11" s="1">
        <v>1.68</v>
      </c>
      <c r="J11" s="11">
        <v>400</v>
      </c>
      <c r="K11" s="12">
        <v>43.595444389466</v>
      </c>
      <c r="L11" s="13">
        <v>3.77</v>
      </c>
      <c r="M11" s="13">
        <v>41.08</v>
      </c>
      <c r="N11" s="13">
        <v>4.13</v>
      </c>
      <c r="O11" s="13">
        <v>26.79</v>
      </c>
      <c r="P11" s="13">
        <v>1.95</v>
      </c>
      <c r="Q11" s="13">
        <v>22.28</v>
      </c>
      <c r="R11" s="1">
        <f t="shared" si="1"/>
        <v>1790.90085551926</v>
      </c>
    </row>
  </sheetData>
  <mergeCells count="4">
    <mergeCell ref="A2:A6"/>
    <mergeCell ref="A7:A11"/>
    <mergeCell ref="B2:B6"/>
    <mergeCell ref="B7:B1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16"/>
  <sheetViews>
    <sheetView workbookViewId="0">
      <selection activeCell="A2" sqref="A2:R16"/>
    </sheetView>
  </sheetViews>
  <sheetFormatPr defaultColWidth="8.88888888888889" defaultRowHeight="13.8"/>
  <sheetData>
    <row r="1" s="1" customFormat="1" ht="93.6" spans="1:1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" t="s">
        <v>17</v>
      </c>
    </row>
    <row r="2" s="1" customFormat="1" ht="15.6" spans="1:18">
      <c r="A2" s="5" t="s">
        <v>18</v>
      </c>
      <c r="B2" s="6" t="s">
        <v>19</v>
      </c>
      <c r="C2" s="1" t="s">
        <v>20</v>
      </c>
      <c r="D2" s="1">
        <v>50</v>
      </c>
      <c r="E2" s="1">
        <v>50</v>
      </c>
      <c r="F2" s="1">
        <v>0</v>
      </c>
      <c r="G2" s="1">
        <f t="shared" ref="G2:G16" si="0">D2/E2</f>
        <v>1</v>
      </c>
      <c r="H2" s="1">
        <v>1</v>
      </c>
      <c r="I2" s="1">
        <v>1.68</v>
      </c>
      <c r="J2" s="11">
        <v>250</v>
      </c>
      <c r="K2" s="12">
        <v>1.44170934251802</v>
      </c>
      <c r="L2" s="13">
        <v>0.14</v>
      </c>
      <c r="M2" s="13">
        <v>6.17</v>
      </c>
      <c r="N2" s="13">
        <v>3.48</v>
      </c>
      <c r="O2" s="13">
        <v>81.43</v>
      </c>
      <c r="P2" s="13">
        <v>7.45</v>
      </c>
      <c r="Q2" s="13">
        <v>1.33</v>
      </c>
      <c r="R2" s="1">
        <f t="shared" ref="R2:R16" si="1">K2*M2</f>
        <v>8.89534664333618</v>
      </c>
    </row>
    <row r="3" s="1" customFormat="1" ht="15.6" spans="1:18">
      <c r="A3" s="7"/>
      <c r="B3" s="8"/>
      <c r="C3" s="1" t="s">
        <v>20</v>
      </c>
      <c r="D3" s="1">
        <v>50</v>
      </c>
      <c r="E3" s="1">
        <v>50</v>
      </c>
      <c r="F3" s="1">
        <v>0</v>
      </c>
      <c r="G3" s="1">
        <f t="shared" si="0"/>
        <v>1</v>
      </c>
      <c r="H3" s="1">
        <v>1</v>
      </c>
      <c r="I3" s="1">
        <v>1.68</v>
      </c>
      <c r="J3" s="11">
        <v>275</v>
      </c>
      <c r="K3" s="12">
        <v>3.47363039678394</v>
      </c>
      <c r="L3" s="13">
        <v>0.18</v>
      </c>
      <c r="M3" s="13">
        <v>8.11</v>
      </c>
      <c r="N3" s="13">
        <v>4.2</v>
      </c>
      <c r="O3" s="13">
        <v>80</v>
      </c>
      <c r="P3" s="13">
        <v>5.3</v>
      </c>
      <c r="Q3" s="13">
        <v>2.21</v>
      </c>
      <c r="R3" s="1">
        <f t="shared" si="1"/>
        <v>28.1711425179178</v>
      </c>
    </row>
    <row r="4" s="1" customFormat="1" ht="15.6" spans="1:18">
      <c r="A4" s="7"/>
      <c r="B4" s="8"/>
      <c r="C4" s="1" t="s">
        <v>20</v>
      </c>
      <c r="D4" s="1">
        <v>50</v>
      </c>
      <c r="E4" s="1">
        <v>50</v>
      </c>
      <c r="F4" s="1">
        <v>0</v>
      </c>
      <c r="G4" s="1">
        <f t="shared" si="0"/>
        <v>1</v>
      </c>
      <c r="H4" s="1">
        <v>1</v>
      </c>
      <c r="I4" s="1">
        <v>1.68</v>
      </c>
      <c r="J4" s="11">
        <v>300</v>
      </c>
      <c r="K4" s="12">
        <v>6.914387607182</v>
      </c>
      <c r="L4" s="13">
        <v>0.43</v>
      </c>
      <c r="M4" s="13">
        <v>11.22</v>
      </c>
      <c r="N4" s="13">
        <v>8.83</v>
      </c>
      <c r="O4" s="13">
        <v>71.28</v>
      </c>
      <c r="P4" s="13">
        <v>5.34</v>
      </c>
      <c r="Q4" s="13">
        <v>2.9</v>
      </c>
      <c r="R4" s="1">
        <f t="shared" si="1"/>
        <v>77.579428952582</v>
      </c>
    </row>
    <row r="5" s="1" customFormat="1" ht="15.6" spans="1:18">
      <c r="A5" s="7"/>
      <c r="B5" s="8"/>
      <c r="C5" s="1" t="s">
        <v>20</v>
      </c>
      <c r="D5" s="1">
        <v>50</v>
      </c>
      <c r="E5" s="1">
        <v>50</v>
      </c>
      <c r="F5" s="1">
        <v>0</v>
      </c>
      <c r="G5" s="1">
        <f t="shared" si="0"/>
        <v>1</v>
      </c>
      <c r="H5" s="1">
        <v>1</v>
      </c>
      <c r="I5" s="1">
        <v>1.68</v>
      </c>
      <c r="J5" s="11">
        <v>350</v>
      </c>
      <c r="K5" s="12">
        <v>19.9122976584978</v>
      </c>
      <c r="L5" s="13">
        <v>1.17</v>
      </c>
      <c r="M5" s="13">
        <v>22.26</v>
      </c>
      <c r="N5" s="13">
        <v>13.48</v>
      </c>
      <c r="O5" s="13">
        <v>46.5</v>
      </c>
      <c r="P5" s="13">
        <v>5.66</v>
      </c>
      <c r="Q5" s="13">
        <v>10.93</v>
      </c>
      <c r="R5" s="1">
        <f t="shared" si="1"/>
        <v>443.247745878161</v>
      </c>
    </row>
    <row r="6" s="1" customFormat="1" ht="15.6" spans="1:18">
      <c r="A6" s="7"/>
      <c r="B6" s="8"/>
      <c r="C6" s="1" t="s">
        <v>20</v>
      </c>
      <c r="D6" s="1">
        <v>50</v>
      </c>
      <c r="E6" s="1">
        <v>50</v>
      </c>
      <c r="F6" s="1">
        <v>0</v>
      </c>
      <c r="G6" s="1">
        <f t="shared" si="0"/>
        <v>1</v>
      </c>
      <c r="H6" s="1">
        <v>1</v>
      </c>
      <c r="I6" s="1">
        <v>1.68</v>
      </c>
      <c r="J6" s="11">
        <v>400</v>
      </c>
      <c r="K6" s="12">
        <v>44.534966735128</v>
      </c>
      <c r="L6" s="13">
        <v>3.63</v>
      </c>
      <c r="M6" s="13">
        <v>36.3</v>
      </c>
      <c r="N6" s="13">
        <v>16.25</v>
      </c>
      <c r="O6" s="13">
        <v>25.79</v>
      </c>
      <c r="P6" s="13">
        <v>5.32</v>
      </c>
      <c r="Q6" s="13">
        <v>12.71</v>
      </c>
      <c r="R6" s="1">
        <f t="shared" si="1"/>
        <v>1616.61929248515</v>
      </c>
    </row>
    <row r="7" s="1" customFormat="1" ht="15.6" spans="1:18">
      <c r="A7" s="5" t="s">
        <v>23</v>
      </c>
      <c r="B7" s="6" t="s">
        <v>24</v>
      </c>
      <c r="C7" s="1" t="s">
        <v>20</v>
      </c>
      <c r="D7" s="1">
        <v>67</v>
      </c>
      <c r="E7" s="1">
        <v>33</v>
      </c>
      <c r="F7" s="1">
        <v>0</v>
      </c>
      <c r="G7" s="1">
        <f t="shared" si="0"/>
        <v>2.03030303030303</v>
      </c>
      <c r="H7" s="1">
        <v>1</v>
      </c>
      <c r="I7" s="1">
        <v>1.68</v>
      </c>
      <c r="J7" s="11">
        <v>250</v>
      </c>
      <c r="K7" s="12">
        <v>1.34694843685351</v>
      </c>
      <c r="L7" s="13">
        <v>0.31</v>
      </c>
      <c r="M7" s="13">
        <v>5.19</v>
      </c>
      <c r="N7" s="13">
        <v>5.39</v>
      </c>
      <c r="O7" s="13">
        <v>79.6</v>
      </c>
      <c r="P7" s="13">
        <v>6.87</v>
      </c>
      <c r="Q7" s="13">
        <v>2.64</v>
      </c>
      <c r="R7" s="1">
        <f t="shared" si="1"/>
        <v>6.99066238726972</v>
      </c>
    </row>
    <row r="8" s="1" customFormat="1" ht="15.6" spans="1:18">
      <c r="A8" s="7"/>
      <c r="B8" s="8"/>
      <c r="C8" s="1" t="s">
        <v>20</v>
      </c>
      <c r="D8" s="1">
        <v>67</v>
      </c>
      <c r="E8" s="1">
        <v>33</v>
      </c>
      <c r="F8" s="1">
        <v>0</v>
      </c>
      <c r="G8" s="1">
        <f t="shared" si="0"/>
        <v>2.03030303030303</v>
      </c>
      <c r="H8" s="1">
        <v>1</v>
      </c>
      <c r="I8" s="1">
        <v>1.68</v>
      </c>
      <c r="J8" s="11">
        <v>275</v>
      </c>
      <c r="K8" s="12">
        <v>2.30545598480325</v>
      </c>
      <c r="L8" s="13">
        <v>0.66</v>
      </c>
      <c r="M8" s="13">
        <v>7.62</v>
      </c>
      <c r="N8" s="13">
        <v>7.67</v>
      </c>
      <c r="O8" s="13">
        <v>74.74</v>
      </c>
      <c r="P8" s="13">
        <v>5.91</v>
      </c>
      <c r="Q8" s="13">
        <v>3.4</v>
      </c>
      <c r="R8" s="1">
        <f t="shared" si="1"/>
        <v>17.5675746042008</v>
      </c>
    </row>
    <row r="9" s="1" customFormat="1" ht="15.6" spans="1:18">
      <c r="A9" s="7"/>
      <c r="B9" s="8"/>
      <c r="C9" s="1" t="s">
        <v>20</v>
      </c>
      <c r="D9" s="1">
        <v>67</v>
      </c>
      <c r="E9" s="1">
        <v>33</v>
      </c>
      <c r="F9" s="1">
        <v>0</v>
      </c>
      <c r="G9" s="1">
        <f t="shared" si="0"/>
        <v>2.03030303030303</v>
      </c>
      <c r="H9" s="1">
        <v>1</v>
      </c>
      <c r="I9" s="1">
        <v>1.68</v>
      </c>
      <c r="J9" s="11">
        <v>300</v>
      </c>
      <c r="K9" s="12">
        <v>4.06672930913986</v>
      </c>
      <c r="L9" s="13">
        <v>1.2</v>
      </c>
      <c r="M9" s="13">
        <v>12.74</v>
      </c>
      <c r="N9" s="13">
        <v>19.65</v>
      </c>
      <c r="O9" s="13">
        <v>55.4</v>
      </c>
      <c r="P9" s="13">
        <v>4.87</v>
      </c>
      <c r="Q9" s="13">
        <v>6.14</v>
      </c>
      <c r="R9" s="1">
        <f t="shared" si="1"/>
        <v>51.8101313984418</v>
      </c>
    </row>
    <row r="10" s="1" customFormat="1" ht="15.6" spans="1:18">
      <c r="A10" s="7"/>
      <c r="B10" s="8"/>
      <c r="C10" s="1" t="s">
        <v>20</v>
      </c>
      <c r="D10" s="1">
        <v>67</v>
      </c>
      <c r="E10" s="1">
        <v>33</v>
      </c>
      <c r="F10" s="1">
        <v>0</v>
      </c>
      <c r="G10" s="1">
        <f t="shared" si="0"/>
        <v>2.03030303030303</v>
      </c>
      <c r="H10" s="1">
        <v>1</v>
      </c>
      <c r="I10" s="1">
        <v>1.68</v>
      </c>
      <c r="J10" s="11">
        <v>350</v>
      </c>
      <c r="K10" s="12">
        <v>14.6387758329042</v>
      </c>
      <c r="L10" s="13">
        <v>2.53</v>
      </c>
      <c r="M10" s="13">
        <v>23.46</v>
      </c>
      <c r="N10" s="13">
        <v>26.42</v>
      </c>
      <c r="O10" s="13">
        <v>30.99</v>
      </c>
      <c r="P10" s="13">
        <v>3.52</v>
      </c>
      <c r="Q10" s="13">
        <v>13.08</v>
      </c>
      <c r="R10" s="1">
        <f t="shared" si="1"/>
        <v>343.425681039933</v>
      </c>
    </row>
    <row r="11" s="1" customFormat="1" ht="15.6" spans="1:18">
      <c r="A11" s="7"/>
      <c r="B11" s="8"/>
      <c r="C11" s="1" t="s">
        <v>20</v>
      </c>
      <c r="D11" s="1">
        <v>67</v>
      </c>
      <c r="E11" s="1">
        <v>33</v>
      </c>
      <c r="F11" s="1">
        <v>0</v>
      </c>
      <c r="G11" s="1">
        <f t="shared" si="0"/>
        <v>2.03030303030303</v>
      </c>
      <c r="H11" s="1">
        <v>1</v>
      </c>
      <c r="I11" s="1">
        <v>1.68</v>
      </c>
      <c r="J11" s="11">
        <v>400</v>
      </c>
      <c r="K11" s="12">
        <v>40.047154305474</v>
      </c>
      <c r="L11" s="13">
        <v>5.19</v>
      </c>
      <c r="M11" s="13">
        <v>27.91</v>
      </c>
      <c r="N11" s="13">
        <v>24.73</v>
      </c>
      <c r="O11" s="13">
        <v>22.05</v>
      </c>
      <c r="P11" s="13">
        <v>3.85</v>
      </c>
      <c r="Q11" s="13">
        <v>16.27</v>
      </c>
      <c r="R11" s="1">
        <f t="shared" si="1"/>
        <v>1117.71607666578</v>
      </c>
    </row>
    <row r="12" s="1" customFormat="1" ht="15.6" spans="1:18">
      <c r="A12" s="5" t="s">
        <v>25</v>
      </c>
      <c r="B12" s="6" t="s">
        <v>26</v>
      </c>
      <c r="C12" s="1" t="s">
        <v>20</v>
      </c>
      <c r="D12" s="1">
        <v>33</v>
      </c>
      <c r="E12" s="1">
        <v>67</v>
      </c>
      <c r="F12" s="1">
        <v>0</v>
      </c>
      <c r="G12" s="1">
        <f t="shared" si="0"/>
        <v>0.492537313432836</v>
      </c>
      <c r="H12" s="1">
        <v>1</v>
      </c>
      <c r="I12" s="1">
        <v>1.68</v>
      </c>
      <c r="J12" s="11">
        <v>250</v>
      </c>
      <c r="K12" s="12">
        <v>2.49268861247491</v>
      </c>
      <c r="L12" s="13">
        <v>0.14</v>
      </c>
      <c r="M12" s="13">
        <v>1.89</v>
      </c>
      <c r="N12" s="13">
        <v>2.63</v>
      </c>
      <c r="O12" s="13">
        <v>90.74</v>
      </c>
      <c r="P12" s="13">
        <v>3.18</v>
      </c>
      <c r="Q12" s="13">
        <v>1.42</v>
      </c>
      <c r="R12" s="1">
        <f t="shared" si="1"/>
        <v>4.71118147757758</v>
      </c>
    </row>
    <row r="13" s="1" customFormat="1" ht="15.6" spans="1:18">
      <c r="A13" s="7"/>
      <c r="B13" s="8"/>
      <c r="C13" s="1" t="s">
        <v>20</v>
      </c>
      <c r="D13" s="1">
        <v>33</v>
      </c>
      <c r="E13" s="1">
        <v>67</v>
      </c>
      <c r="F13" s="1">
        <v>0</v>
      </c>
      <c r="G13" s="1">
        <f t="shared" si="0"/>
        <v>0.492537313432836</v>
      </c>
      <c r="H13" s="1">
        <v>1</v>
      </c>
      <c r="I13" s="1">
        <v>1.68</v>
      </c>
      <c r="J13" s="11">
        <v>275</v>
      </c>
      <c r="K13" s="12">
        <v>5.33483516226759</v>
      </c>
      <c r="L13" s="13">
        <v>0.14</v>
      </c>
      <c r="M13" s="13">
        <v>2.55</v>
      </c>
      <c r="N13" s="13">
        <v>2.8</v>
      </c>
      <c r="O13" s="13">
        <v>89.7</v>
      </c>
      <c r="P13" s="13">
        <v>2.85</v>
      </c>
      <c r="Q13" s="13">
        <v>1.96</v>
      </c>
      <c r="R13" s="1">
        <f t="shared" si="1"/>
        <v>13.6038296637824</v>
      </c>
    </row>
    <row r="14" s="1" customFormat="1" ht="15.6" spans="1:18">
      <c r="A14" s="7"/>
      <c r="B14" s="8"/>
      <c r="C14" s="1" t="s">
        <v>20</v>
      </c>
      <c r="D14" s="1">
        <v>33</v>
      </c>
      <c r="E14" s="1">
        <v>67</v>
      </c>
      <c r="F14" s="1">
        <v>0</v>
      </c>
      <c r="G14" s="1">
        <f t="shared" si="0"/>
        <v>0.492537313432836</v>
      </c>
      <c r="H14" s="1">
        <v>1</v>
      </c>
      <c r="I14" s="1">
        <v>1.68</v>
      </c>
      <c r="J14" s="11">
        <v>300</v>
      </c>
      <c r="K14" s="12">
        <v>10.1520362574393</v>
      </c>
      <c r="L14" s="13">
        <v>0.25</v>
      </c>
      <c r="M14" s="13">
        <v>3.61</v>
      </c>
      <c r="N14" s="13">
        <v>4.07</v>
      </c>
      <c r="O14" s="13">
        <v>85.12</v>
      </c>
      <c r="P14" s="13">
        <v>3.43</v>
      </c>
      <c r="Q14" s="13">
        <v>3.52</v>
      </c>
      <c r="R14" s="1">
        <f t="shared" si="1"/>
        <v>36.6488508893559</v>
      </c>
    </row>
    <row r="15" s="1" customFormat="1" ht="15.6" spans="1:18">
      <c r="A15" s="7"/>
      <c r="B15" s="8"/>
      <c r="C15" s="1" t="s">
        <v>20</v>
      </c>
      <c r="D15" s="1">
        <v>33</v>
      </c>
      <c r="E15" s="1">
        <v>67</v>
      </c>
      <c r="F15" s="1">
        <v>0</v>
      </c>
      <c r="G15" s="1">
        <f t="shared" si="0"/>
        <v>0.492537313432836</v>
      </c>
      <c r="H15" s="1">
        <v>1</v>
      </c>
      <c r="I15" s="1">
        <v>1.68</v>
      </c>
      <c r="J15" s="11">
        <v>350</v>
      </c>
      <c r="K15" s="12">
        <v>24.0318985551102</v>
      </c>
      <c r="L15" s="13">
        <v>1.04</v>
      </c>
      <c r="M15" s="13">
        <v>10.83</v>
      </c>
      <c r="N15" s="13">
        <v>6.25</v>
      </c>
      <c r="O15" s="13">
        <v>70.1</v>
      </c>
      <c r="P15" s="13">
        <v>4.59</v>
      </c>
      <c r="Q15" s="13">
        <v>7.19</v>
      </c>
      <c r="R15" s="1">
        <f t="shared" si="1"/>
        <v>260.265461351843</v>
      </c>
    </row>
    <row r="16" s="1" customFormat="1" ht="15.6" spans="1:18">
      <c r="A16" s="7"/>
      <c r="B16" s="8"/>
      <c r="C16" s="1" t="s">
        <v>20</v>
      </c>
      <c r="D16" s="1">
        <v>33</v>
      </c>
      <c r="E16" s="1">
        <v>67</v>
      </c>
      <c r="F16" s="1">
        <v>0</v>
      </c>
      <c r="G16" s="1">
        <f t="shared" si="0"/>
        <v>0.492537313432836</v>
      </c>
      <c r="H16" s="1">
        <v>1</v>
      </c>
      <c r="I16" s="1">
        <v>1.68</v>
      </c>
      <c r="J16" s="11">
        <v>400</v>
      </c>
      <c r="K16" s="12">
        <v>53.6152568624797</v>
      </c>
      <c r="L16" s="13">
        <v>2.92</v>
      </c>
      <c r="M16" s="13">
        <v>22.3</v>
      </c>
      <c r="N16" s="13">
        <v>7.22</v>
      </c>
      <c r="O16" s="13">
        <v>49.31</v>
      </c>
      <c r="P16" s="13">
        <v>7.48</v>
      </c>
      <c r="Q16" s="13">
        <v>10.77</v>
      </c>
      <c r="R16" s="1">
        <f t="shared" si="1"/>
        <v>1195.6202280333</v>
      </c>
    </row>
  </sheetData>
  <mergeCells count="6">
    <mergeCell ref="A2:A6"/>
    <mergeCell ref="A7:A11"/>
    <mergeCell ref="A12:A16"/>
    <mergeCell ref="B2:B6"/>
    <mergeCell ref="B7:B11"/>
    <mergeCell ref="B12:B1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R11"/>
  <sheetViews>
    <sheetView workbookViewId="0">
      <selection activeCell="G25" sqref="G25"/>
    </sheetView>
  </sheetViews>
  <sheetFormatPr defaultColWidth="8.88888888888889" defaultRowHeight="13.8"/>
  <sheetData>
    <row r="1" s="1" customFormat="1" ht="93.6" spans="1:1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" t="s">
        <v>17</v>
      </c>
    </row>
    <row r="2" s="1" customFormat="1" ht="15.6" spans="1:18">
      <c r="A2" s="5" t="s">
        <v>27</v>
      </c>
      <c r="B2" s="6" t="s">
        <v>28</v>
      </c>
      <c r="C2" s="1" t="s">
        <v>20</v>
      </c>
      <c r="D2" s="1">
        <v>50</v>
      </c>
      <c r="E2" s="1">
        <v>0</v>
      </c>
      <c r="F2" s="1">
        <v>90</v>
      </c>
      <c r="G2" s="1" t="e">
        <f t="shared" ref="G2:G11" si="0">D2/E2</f>
        <v>#DIV/0!</v>
      </c>
      <c r="H2" s="1">
        <v>1</v>
      </c>
      <c r="I2" s="1">
        <v>1.68</v>
      </c>
      <c r="J2" s="11">
        <v>250</v>
      </c>
      <c r="K2" s="12">
        <v>0.227691554459886</v>
      </c>
      <c r="L2" s="13">
        <v>2.14</v>
      </c>
      <c r="M2" s="13">
        <v>0.1</v>
      </c>
      <c r="N2" s="13">
        <v>97.76</v>
      </c>
      <c r="O2" s="13">
        <v>0</v>
      </c>
      <c r="P2" s="13">
        <v>0</v>
      </c>
      <c r="Q2" s="13">
        <v>0</v>
      </c>
      <c r="R2" s="1">
        <f t="shared" ref="R2:R11" si="1">K2*M2</f>
        <v>0.0227691554459886</v>
      </c>
    </row>
    <row r="3" s="1" customFormat="1" ht="15.6" spans="1:18">
      <c r="A3" s="7"/>
      <c r="B3" s="8"/>
      <c r="C3" s="1" t="s">
        <v>20</v>
      </c>
      <c r="D3" s="1">
        <v>50</v>
      </c>
      <c r="E3" s="1">
        <v>0</v>
      </c>
      <c r="F3" s="1">
        <v>90</v>
      </c>
      <c r="G3" s="1" t="e">
        <f t="shared" si="0"/>
        <v>#DIV/0!</v>
      </c>
      <c r="H3" s="1">
        <v>1</v>
      </c>
      <c r="I3" s="1">
        <v>1.68</v>
      </c>
      <c r="J3" s="11">
        <v>275</v>
      </c>
      <c r="K3" s="12">
        <v>0.516312042222788</v>
      </c>
      <c r="L3" s="13">
        <v>2.83</v>
      </c>
      <c r="M3" s="13">
        <v>1</v>
      </c>
      <c r="N3" s="13">
        <v>94.75</v>
      </c>
      <c r="O3" s="13">
        <v>0</v>
      </c>
      <c r="P3" s="13">
        <v>0</v>
      </c>
      <c r="Q3" s="13">
        <v>1.42</v>
      </c>
      <c r="R3" s="1">
        <f t="shared" si="1"/>
        <v>0.516312042222788</v>
      </c>
    </row>
    <row r="4" s="1" customFormat="1" ht="15.6" spans="1:18">
      <c r="A4" s="7"/>
      <c r="B4" s="8"/>
      <c r="C4" s="1" t="s">
        <v>20</v>
      </c>
      <c r="D4" s="1">
        <v>50</v>
      </c>
      <c r="E4" s="1">
        <v>0</v>
      </c>
      <c r="F4" s="1">
        <v>90</v>
      </c>
      <c r="G4" s="1" t="e">
        <f t="shared" si="0"/>
        <v>#DIV/0!</v>
      </c>
      <c r="H4" s="1">
        <v>1</v>
      </c>
      <c r="I4" s="1">
        <v>1.68</v>
      </c>
      <c r="J4" s="11">
        <v>300</v>
      </c>
      <c r="K4" s="12">
        <v>1.60755277655185</v>
      </c>
      <c r="L4" s="13">
        <v>3.24</v>
      </c>
      <c r="M4" s="13">
        <v>1.82</v>
      </c>
      <c r="N4" s="13">
        <v>93.76</v>
      </c>
      <c r="O4" s="13">
        <v>0</v>
      </c>
      <c r="P4" s="13">
        <v>0</v>
      </c>
      <c r="Q4" s="13">
        <v>1.18</v>
      </c>
      <c r="R4" s="1">
        <f t="shared" si="1"/>
        <v>2.92574605332437</v>
      </c>
    </row>
    <row r="5" s="1" customFormat="1" ht="15.6" spans="1:18">
      <c r="A5" s="7"/>
      <c r="B5" s="8"/>
      <c r="C5" s="1" t="s">
        <v>20</v>
      </c>
      <c r="D5" s="1">
        <v>50</v>
      </c>
      <c r="E5" s="1">
        <v>0</v>
      </c>
      <c r="F5" s="1">
        <v>90</v>
      </c>
      <c r="G5" s="1" t="e">
        <f t="shared" si="0"/>
        <v>#DIV/0!</v>
      </c>
      <c r="H5" s="1">
        <v>1</v>
      </c>
      <c r="I5" s="1">
        <v>1.68</v>
      </c>
      <c r="J5" s="11">
        <v>350</v>
      </c>
      <c r="K5" s="12">
        <v>8.20758112698906</v>
      </c>
      <c r="L5" s="13">
        <v>7.61</v>
      </c>
      <c r="M5" s="13">
        <v>4.35</v>
      </c>
      <c r="N5" s="13">
        <v>85.83</v>
      </c>
      <c r="O5" s="13">
        <v>0</v>
      </c>
      <c r="P5" s="13">
        <v>0</v>
      </c>
      <c r="Q5" s="13">
        <v>2.21</v>
      </c>
      <c r="R5" s="1">
        <f t="shared" si="1"/>
        <v>35.7029779024024</v>
      </c>
    </row>
    <row r="6" s="1" customFormat="1" ht="15.6" spans="1:18">
      <c r="A6" s="7"/>
      <c r="B6" s="8"/>
      <c r="C6" s="1" t="s">
        <v>20</v>
      </c>
      <c r="D6" s="1">
        <v>50</v>
      </c>
      <c r="E6" s="1">
        <v>0</v>
      </c>
      <c r="F6" s="1">
        <v>90</v>
      </c>
      <c r="G6" s="1" t="e">
        <f t="shared" si="0"/>
        <v>#DIV/0!</v>
      </c>
      <c r="H6" s="1">
        <v>1</v>
      </c>
      <c r="I6" s="1">
        <v>1.68</v>
      </c>
      <c r="J6" s="11">
        <v>400</v>
      </c>
      <c r="K6" s="12">
        <v>32.5934981167189</v>
      </c>
      <c r="L6" s="13">
        <v>13.35</v>
      </c>
      <c r="M6" s="13">
        <v>7.93</v>
      </c>
      <c r="N6" s="13">
        <v>75.03</v>
      </c>
      <c r="O6" s="13">
        <v>0</v>
      </c>
      <c r="P6" s="13">
        <v>0</v>
      </c>
      <c r="Q6" s="13">
        <v>3.69</v>
      </c>
      <c r="R6" s="1">
        <f t="shared" si="1"/>
        <v>258.466440065581</v>
      </c>
    </row>
    <row r="7" s="1" customFormat="1" ht="15.6" spans="1:18">
      <c r="A7" s="5" t="s">
        <v>18</v>
      </c>
      <c r="B7" s="6" t="s">
        <v>19</v>
      </c>
      <c r="C7" s="1" t="s">
        <v>20</v>
      </c>
      <c r="D7" s="1">
        <v>50</v>
      </c>
      <c r="E7" s="1">
        <v>50</v>
      </c>
      <c r="F7" s="1">
        <v>0</v>
      </c>
      <c r="G7" s="1">
        <f t="shared" si="0"/>
        <v>1</v>
      </c>
      <c r="H7" s="1">
        <v>1</v>
      </c>
      <c r="I7" s="1">
        <v>1.68</v>
      </c>
      <c r="J7" s="11">
        <v>250</v>
      </c>
      <c r="K7" s="12">
        <v>1.44170934251802</v>
      </c>
      <c r="L7" s="13">
        <v>0.14</v>
      </c>
      <c r="M7" s="13">
        <v>6.17</v>
      </c>
      <c r="N7" s="13">
        <v>3.48</v>
      </c>
      <c r="O7" s="13">
        <v>81.43</v>
      </c>
      <c r="P7" s="13">
        <v>7.45</v>
      </c>
      <c r="Q7" s="13">
        <v>1.33</v>
      </c>
      <c r="R7" s="1">
        <f t="shared" si="1"/>
        <v>8.89534664333618</v>
      </c>
    </row>
    <row r="8" s="1" customFormat="1" ht="15.6" spans="1:18">
      <c r="A8" s="7"/>
      <c r="B8" s="8"/>
      <c r="C8" s="1" t="s">
        <v>20</v>
      </c>
      <c r="D8" s="1">
        <v>50</v>
      </c>
      <c r="E8" s="1">
        <v>50</v>
      </c>
      <c r="F8" s="1">
        <v>0</v>
      </c>
      <c r="G8" s="1">
        <f t="shared" si="0"/>
        <v>1</v>
      </c>
      <c r="H8" s="1">
        <v>1</v>
      </c>
      <c r="I8" s="1">
        <v>1.68</v>
      </c>
      <c r="J8" s="11">
        <v>275</v>
      </c>
      <c r="K8" s="12">
        <v>3.47363039678394</v>
      </c>
      <c r="L8" s="13">
        <v>0.18</v>
      </c>
      <c r="M8" s="13">
        <v>8.11</v>
      </c>
      <c r="N8" s="13">
        <v>4.2</v>
      </c>
      <c r="O8" s="13">
        <v>80</v>
      </c>
      <c r="P8" s="13">
        <v>5.3</v>
      </c>
      <c r="Q8" s="13">
        <v>2.21</v>
      </c>
      <c r="R8" s="1">
        <f t="shared" si="1"/>
        <v>28.1711425179178</v>
      </c>
    </row>
    <row r="9" s="1" customFormat="1" ht="15.6" spans="1:18">
      <c r="A9" s="7"/>
      <c r="B9" s="8"/>
      <c r="C9" s="1" t="s">
        <v>20</v>
      </c>
      <c r="D9" s="1">
        <v>50</v>
      </c>
      <c r="E9" s="1">
        <v>50</v>
      </c>
      <c r="F9" s="1">
        <v>0</v>
      </c>
      <c r="G9" s="1">
        <f t="shared" si="0"/>
        <v>1</v>
      </c>
      <c r="H9" s="1">
        <v>1</v>
      </c>
      <c r="I9" s="1">
        <v>1.68</v>
      </c>
      <c r="J9" s="11">
        <v>300</v>
      </c>
      <c r="K9" s="12">
        <v>6.914387607182</v>
      </c>
      <c r="L9" s="13">
        <v>0.43</v>
      </c>
      <c r="M9" s="13">
        <v>11.22</v>
      </c>
      <c r="N9" s="13">
        <v>8.83</v>
      </c>
      <c r="O9" s="13">
        <v>71.28</v>
      </c>
      <c r="P9" s="13">
        <v>5.34</v>
      </c>
      <c r="Q9" s="13">
        <v>2.9</v>
      </c>
      <c r="R9" s="1">
        <f t="shared" si="1"/>
        <v>77.579428952582</v>
      </c>
    </row>
    <row r="10" s="1" customFormat="1" ht="15.6" spans="1:18">
      <c r="A10" s="7"/>
      <c r="B10" s="8"/>
      <c r="C10" s="1" t="s">
        <v>20</v>
      </c>
      <c r="D10" s="1">
        <v>50</v>
      </c>
      <c r="E10" s="1">
        <v>50</v>
      </c>
      <c r="F10" s="1">
        <v>0</v>
      </c>
      <c r="G10" s="1">
        <f t="shared" si="0"/>
        <v>1</v>
      </c>
      <c r="H10" s="1">
        <v>1</v>
      </c>
      <c r="I10" s="1">
        <v>1.68</v>
      </c>
      <c r="J10" s="11">
        <v>350</v>
      </c>
      <c r="K10" s="12">
        <v>19.9122976584978</v>
      </c>
      <c r="L10" s="13">
        <v>1.17</v>
      </c>
      <c r="M10" s="13">
        <v>22.26</v>
      </c>
      <c r="N10" s="13">
        <v>13.48</v>
      </c>
      <c r="O10" s="13">
        <v>46.5</v>
      </c>
      <c r="P10" s="13">
        <v>5.66</v>
      </c>
      <c r="Q10" s="13">
        <v>10.93</v>
      </c>
      <c r="R10" s="1">
        <f t="shared" si="1"/>
        <v>443.247745878161</v>
      </c>
    </row>
    <row r="11" s="1" customFormat="1" ht="15.6" spans="1:18">
      <c r="A11" s="7"/>
      <c r="B11" s="8"/>
      <c r="C11" s="1" t="s">
        <v>20</v>
      </c>
      <c r="D11" s="1">
        <v>50</v>
      </c>
      <c r="E11" s="1">
        <v>50</v>
      </c>
      <c r="F11" s="1">
        <v>0</v>
      </c>
      <c r="G11" s="1">
        <f t="shared" si="0"/>
        <v>1</v>
      </c>
      <c r="H11" s="1">
        <v>1</v>
      </c>
      <c r="I11" s="1">
        <v>1.68</v>
      </c>
      <c r="J11" s="11">
        <v>400</v>
      </c>
      <c r="K11" s="12">
        <v>44.534966735128</v>
      </c>
      <c r="L11" s="13">
        <v>3.63</v>
      </c>
      <c r="M11" s="13">
        <v>36.3</v>
      </c>
      <c r="N11" s="13">
        <v>16.25</v>
      </c>
      <c r="O11" s="13">
        <v>25.79</v>
      </c>
      <c r="P11" s="13">
        <v>5.32</v>
      </c>
      <c r="Q11" s="13">
        <v>12.71</v>
      </c>
      <c r="R11" s="1">
        <f t="shared" si="1"/>
        <v>1616.61929248515</v>
      </c>
    </row>
  </sheetData>
  <mergeCells count="4">
    <mergeCell ref="A2:A6"/>
    <mergeCell ref="A7:A11"/>
    <mergeCell ref="B2:B6"/>
    <mergeCell ref="B7:B1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R37"/>
  <sheetViews>
    <sheetView tabSelected="1" workbookViewId="0">
      <selection activeCell="B2" sqref="B2:J13"/>
    </sheetView>
  </sheetViews>
  <sheetFormatPr defaultColWidth="8.88888888888889" defaultRowHeight="13.8"/>
  <cols>
    <col min="1" max="1" width="11.2222222222222" customWidth="1"/>
    <col min="2" max="2" width="11.6666666666667" customWidth="1"/>
    <col min="3" max="3" width="12.6666666666667" customWidth="1"/>
    <col min="4" max="4" width="13.7777777777778" customWidth="1"/>
    <col min="5" max="5" width="14.7777777777778" customWidth="1"/>
    <col min="18" max="18" width="12.8888888888889"/>
  </cols>
  <sheetData>
    <row r="1" s="1" customFormat="1" ht="93.6" spans="1:1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" t="s">
        <v>17</v>
      </c>
    </row>
    <row r="2" s="1" customFormat="1" ht="15.6" spans="1:18">
      <c r="A2" s="5" t="s">
        <v>29</v>
      </c>
      <c r="B2" s="9" t="s">
        <v>30</v>
      </c>
      <c r="C2" s="1" t="s">
        <v>20</v>
      </c>
      <c r="D2" s="1">
        <v>200</v>
      </c>
      <c r="E2" s="1">
        <v>200</v>
      </c>
      <c r="F2" s="1">
        <v>0</v>
      </c>
      <c r="G2" s="1">
        <f t="shared" ref="G2:G19" si="0">D2/E2</f>
        <v>1</v>
      </c>
      <c r="H2" s="1">
        <v>1</v>
      </c>
      <c r="I2" s="1">
        <v>1.68</v>
      </c>
      <c r="J2" s="11">
        <v>250</v>
      </c>
      <c r="K2" s="14">
        <v>2.06716944958221</v>
      </c>
      <c r="L2" s="13">
        <v>1.17</v>
      </c>
      <c r="M2" s="13">
        <v>34.05</v>
      </c>
      <c r="N2" s="13">
        <v>2.41</v>
      </c>
      <c r="O2" s="13">
        <v>52.59</v>
      </c>
      <c r="P2" s="13">
        <v>0</v>
      </c>
      <c r="Q2" s="13">
        <v>9.78</v>
      </c>
      <c r="R2" s="1">
        <f t="shared" ref="R2:R19" si="1">K2*M2</f>
        <v>70.3871197582742</v>
      </c>
    </row>
    <row r="3" s="1" customFormat="1" ht="15.6" spans="1:18">
      <c r="A3" s="5"/>
      <c r="B3" s="6"/>
      <c r="C3" s="1" t="s">
        <v>20</v>
      </c>
      <c r="D3" s="1">
        <v>200</v>
      </c>
      <c r="E3" s="1">
        <v>200</v>
      </c>
      <c r="F3" s="1">
        <v>0</v>
      </c>
      <c r="G3" s="1">
        <f t="shared" si="0"/>
        <v>1</v>
      </c>
      <c r="H3" s="1">
        <v>1</v>
      </c>
      <c r="I3" s="1">
        <v>1.68</v>
      </c>
      <c r="J3" s="11">
        <v>275</v>
      </c>
      <c r="K3" s="14">
        <v>5.8517209865374</v>
      </c>
      <c r="L3" s="13">
        <v>1.63</v>
      </c>
      <c r="M3" s="13">
        <v>37.43</v>
      </c>
      <c r="N3" s="13">
        <v>1.42</v>
      </c>
      <c r="O3" s="13">
        <v>53.21</v>
      </c>
      <c r="P3" s="13">
        <v>0</v>
      </c>
      <c r="Q3" s="13">
        <v>6.31</v>
      </c>
      <c r="R3" s="1">
        <f t="shared" si="1"/>
        <v>219.029916526095</v>
      </c>
    </row>
    <row r="4" s="1" customFormat="1" ht="15.6" spans="1:18">
      <c r="A4" s="5"/>
      <c r="B4" s="6"/>
      <c r="C4" s="1" t="s">
        <v>20</v>
      </c>
      <c r="D4" s="1">
        <v>200</v>
      </c>
      <c r="E4" s="1">
        <v>200</v>
      </c>
      <c r="F4" s="1">
        <v>0</v>
      </c>
      <c r="G4" s="1">
        <f t="shared" si="0"/>
        <v>1</v>
      </c>
      <c r="H4" s="1">
        <v>1</v>
      </c>
      <c r="I4" s="1">
        <v>1.68</v>
      </c>
      <c r="J4" s="11">
        <v>300</v>
      </c>
      <c r="K4" s="14">
        <v>14.9688914921879</v>
      </c>
      <c r="L4" s="13">
        <v>3.02</v>
      </c>
      <c r="M4" s="13">
        <v>46.94</v>
      </c>
      <c r="N4" s="13">
        <v>4.71</v>
      </c>
      <c r="O4" s="13">
        <v>35.16</v>
      </c>
      <c r="P4" s="13">
        <v>1</v>
      </c>
      <c r="Q4" s="13">
        <v>9.17</v>
      </c>
      <c r="R4" s="1">
        <f t="shared" si="1"/>
        <v>702.6397666433</v>
      </c>
    </row>
    <row r="5" s="1" customFormat="1" ht="15.6" spans="1:18">
      <c r="A5" s="5"/>
      <c r="B5" s="6"/>
      <c r="C5" s="1" t="s">
        <v>20</v>
      </c>
      <c r="D5" s="1">
        <v>200</v>
      </c>
      <c r="E5" s="1">
        <v>200</v>
      </c>
      <c r="F5" s="1">
        <v>0</v>
      </c>
      <c r="G5" s="1">
        <f t="shared" si="0"/>
        <v>1</v>
      </c>
      <c r="H5" s="1">
        <v>1</v>
      </c>
      <c r="I5" s="1">
        <v>1.68</v>
      </c>
      <c r="J5" s="11">
        <v>325</v>
      </c>
      <c r="K5" s="14">
        <v>19.6813590966625</v>
      </c>
      <c r="L5" s="13">
        <v>7.97</v>
      </c>
      <c r="M5" s="13">
        <v>49.7</v>
      </c>
      <c r="N5" s="13">
        <v>14.69</v>
      </c>
      <c r="O5" s="13">
        <v>15.16</v>
      </c>
      <c r="P5" s="13">
        <v>2.13</v>
      </c>
      <c r="Q5" s="13">
        <v>10.35</v>
      </c>
      <c r="R5" s="1">
        <f t="shared" si="1"/>
        <v>978.163547104126</v>
      </c>
    </row>
    <row r="6" s="1" customFormat="1" ht="15.6" spans="1:18">
      <c r="A6" s="5"/>
      <c r="B6" s="6"/>
      <c r="C6" s="1" t="s">
        <v>20</v>
      </c>
      <c r="D6" s="1">
        <v>200</v>
      </c>
      <c r="E6" s="1">
        <v>200</v>
      </c>
      <c r="F6" s="1">
        <v>0</v>
      </c>
      <c r="G6" s="1">
        <f t="shared" si="0"/>
        <v>1</v>
      </c>
      <c r="H6" s="1">
        <v>1</v>
      </c>
      <c r="I6" s="1">
        <v>1.68</v>
      </c>
      <c r="J6" s="11">
        <v>350</v>
      </c>
      <c r="K6" s="14">
        <v>36.801016971268</v>
      </c>
      <c r="L6" s="13">
        <v>12.46</v>
      </c>
      <c r="M6" s="13">
        <v>47.21</v>
      </c>
      <c r="N6" s="13">
        <v>18.66</v>
      </c>
      <c r="O6" s="13">
        <v>9.22</v>
      </c>
      <c r="P6" s="13">
        <v>1.69</v>
      </c>
      <c r="Q6" s="13">
        <v>10.76</v>
      </c>
      <c r="R6" s="1">
        <f t="shared" si="1"/>
        <v>1737.37601121356</v>
      </c>
    </row>
    <row r="7" s="1" customFormat="1" ht="15.6" spans="1:18">
      <c r="A7" s="5" t="s">
        <v>31</v>
      </c>
      <c r="B7" s="6" t="s">
        <v>32</v>
      </c>
      <c r="C7" s="1" t="s">
        <v>20</v>
      </c>
      <c r="D7" s="1">
        <v>200</v>
      </c>
      <c r="E7" s="1">
        <v>200</v>
      </c>
      <c r="F7" s="1">
        <v>0</v>
      </c>
      <c r="G7" s="1">
        <f t="shared" si="0"/>
        <v>1</v>
      </c>
      <c r="H7" s="1">
        <v>1</v>
      </c>
      <c r="I7" s="1">
        <v>0.9</v>
      </c>
      <c r="J7" s="11">
        <v>250</v>
      </c>
      <c r="K7" s="12">
        <v>9.6693729570379</v>
      </c>
      <c r="L7" s="13">
        <v>0.13</v>
      </c>
      <c r="M7" s="13">
        <v>5.5</v>
      </c>
      <c r="N7" s="13">
        <v>1.23</v>
      </c>
      <c r="O7" s="13">
        <v>85.09</v>
      </c>
      <c r="P7" s="13">
        <v>3.97</v>
      </c>
      <c r="Q7" s="13">
        <v>4.08</v>
      </c>
      <c r="R7" s="1">
        <f t="shared" si="1"/>
        <v>53.1815512637085</v>
      </c>
    </row>
    <row r="8" s="1" customFormat="1" ht="15.6" spans="1:18">
      <c r="A8" s="5"/>
      <c r="B8" s="6"/>
      <c r="C8" s="1" t="s">
        <v>20</v>
      </c>
      <c r="D8" s="1">
        <v>200</v>
      </c>
      <c r="E8" s="1">
        <v>200</v>
      </c>
      <c r="F8" s="1">
        <v>0</v>
      </c>
      <c r="G8" s="1">
        <f t="shared" si="0"/>
        <v>1</v>
      </c>
      <c r="H8" s="1">
        <v>1</v>
      </c>
      <c r="I8" s="1">
        <v>0.9</v>
      </c>
      <c r="J8" s="11">
        <v>275</v>
      </c>
      <c r="K8" s="12">
        <v>19.2369353731673</v>
      </c>
      <c r="L8" s="13">
        <v>0.33</v>
      </c>
      <c r="M8" s="13">
        <v>8.04</v>
      </c>
      <c r="N8" s="13">
        <v>1.71</v>
      </c>
      <c r="O8" s="13">
        <v>82.07</v>
      </c>
      <c r="P8" s="13">
        <v>2.88</v>
      </c>
      <c r="Q8" s="13">
        <v>4.97</v>
      </c>
      <c r="R8" s="1">
        <f t="shared" si="1"/>
        <v>154.664960400265</v>
      </c>
    </row>
    <row r="9" s="1" customFormat="1" ht="15.6" spans="1:18">
      <c r="A9" s="5"/>
      <c r="B9" s="6"/>
      <c r="C9" s="1" t="s">
        <v>20</v>
      </c>
      <c r="D9" s="1">
        <v>200</v>
      </c>
      <c r="E9" s="1">
        <v>200</v>
      </c>
      <c r="F9" s="1">
        <v>0</v>
      </c>
      <c r="G9" s="1">
        <f t="shared" si="0"/>
        <v>1</v>
      </c>
      <c r="H9" s="1">
        <v>1</v>
      </c>
      <c r="I9" s="1">
        <v>0.9</v>
      </c>
      <c r="J9" s="11">
        <v>300</v>
      </c>
      <c r="K9" s="12">
        <v>29.2502335391358</v>
      </c>
      <c r="L9" s="13">
        <v>0.71</v>
      </c>
      <c r="M9" s="13">
        <v>17.01</v>
      </c>
      <c r="N9" s="13">
        <v>3.63</v>
      </c>
      <c r="O9" s="13">
        <v>66.9</v>
      </c>
      <c r="P9" s="13">
        <v>3.18</v>
      </c>
      <c r="Q9" s="13">
        <v>8.57</v>
      </c>
      <c r="R9" s="1">
        <f t="shared" si="1"/>
        <v>497.5464725007</v>
      </c>
    </row>
    <row r="10" s="1" customFormat="1" ht="15.6" spans="1:18">
      <c r="A10" s="5"/>
      <c r="B10" s="6"/>
      <c r="C10" s="1" t="s">
        <v>20</v>
      </c>
      <c r="D10" s="1">
        <v>200</v>
      </c>
      <c r="E10" s="1">
        <v>200</v>
      </c>
      <c r="F10" s="1">
        <v>0</v>
      </c>
      <c r="G10" s="1">
        <f t="shared" si="0"/>
        <v>1</v>
      </c>
      <c r="H10" s="1">
        <v>1</v>
      </c>
      <c r="I10" s="1">
        <v>0.9</v>
      </c>
      <c r="J10" s="11">
        <v>325</v>
      </c>
      <c r="K10" s="12">
        <v>37.5791851341654</v>
      </c>
      <c r="L10" s="13">
        <v>1.83</v>
      </c>
      <c r="M10" s="13">
        <v>28.72</v>
      </c>
      <c r="N10" s="13">
        <v>5.72</v>
      </c>
      <c r="O10" s="13">
        <v>49.77</v>
      </c>
      <c r="P10" s="13">
        <v>3.44</v>
      </c>
      <c r="Q10" s="13">
        <v>10.52</v>
      </c>
      <c r="R10" s="1">
        <f t="shared" si="1"/>
        <v>1079.27419705323</v>
      </c>
    </row>
    <row r="11" s="1" customFormat="1" ht="15.6" spans="1:18">
      <c r="A11" s="5"/>
      <c r="B11" s="6"/>
      <c r="C11" s="1" t="s">
        <v>20</v>
      </c>
      <c r="D11" s="1">
        <v>200</v>
      </c>
      <c r="E11" s="1">
        <v>200</v>
      </c>
      <c r="F11" s="1">
        <v>0</v>
      </c>
      <c r="G11" s="1">
        <f t="shared" si="0"/>
        <v>1</v>
      </c>
      <c r="H11" s="1">
        <v>1</v>
      </c>
      <c r="I11" s="1">
        <v>0.9</v>
      </c>
      <c r="J11" s="11">
        <v>350</v>
      </c>
      <c r="K11" s="12">
        <v>48.9370446484212</v>
      </c>
      <c r="L11" s="13">
        <v>2.85</v>
      </c>
      <c r="M11" s="13">
        <v>36.85</v>
      </c>
      <c r="N11" s="13">
        <v>7.23</v>
      </c>
      <c r="O11" s="13">
        <v>38.29</v>
      </c>
      <c r="P11" s="13">
        <v>3.51</v>
      </c>
      <c r="Q11" s="13">
        <v>11.27</v>
      </c>
      <c r="R11" s="1">
        <f t="shared" si="1"/>
        <v>1803.33009529432</v>
      </c>
    </row>
    <row r="12" s="1" customFormat="1" ht="15.6" spans="1:18">
      <c r="A12" s="5"/>
      <c r="B12" s="6"/>
      <c r="C12" s="1" t="s">
        <v>20</v>
      </c>
      <c r="D12" s="1">
        <v>200</v>
      </c>
      <c r="E12" s="1">
        <v>200</v>
      </c>
      <c r="F12" s="1">
        <v>0</v>
      </c>
      <c r="G12" s="1">
        <f t="shared" si="0"/>
        <v>1</v>
      </c>
      <c r="H12" s="1">
        <v>1</v>
      </c>
      <c r="I12" s="1">
        <v>0.9</v>
      </c>
      <c r="J12" s="11">
        <v>400</v>
      </c>
      <c r="K12" s="12">
        <v>83.7133815760754</v>
      </c>
      <c r="L12" s="13">
        <v>6.76</v>
      </c>
      <c r="M12" s="13">
        <v>53.43</v>
      </c>
      <c r="N12" s="13">
        <v>8.95</v>
      </c>
      <c r="O12" s="13">
        <v>14.37</v>
      </c>
      <c r="P12" s="13">
        <v>3.38</v>
      </c>
      <c r="Q12" s="13">
        <v>13.11</v>
      </c>
      <c r="R12" s="1">
        <f t="shared" si="1"/>
        <v>4472.80597760971</v>
      </c>
    </row>
    <row r="13" s="1" customFormat="1" ht="15.6" spans="1:18">
      <c r="A13" s="5"/>
      <c r="B13" s="6"/>
      <c r="C13" s="1" t="s">
        <v>20</v>
      </c>
      <c r="D13" s="1">
        <v>200</v>
      </c>
      <c r="E13" s="1">
        <v>200</v>
      </c>
      <c r="F13" s="1">
        <v>0</v>
      </c>
      <c r="G13" s="1">
        <f t="shared" si="0"/>
        <v>1</v>
      </c>
      <c r="H13" s="1">
        <v>1</v>
      </c>
      <c r="I13" s="1">
        <v>0.9</v>
      </c>
      <c r="J13" s="11">
        <v>450</v>
      </c>
      <c r="K13" s="12">
        <v>86.4097027402944</v>
      </c>
      <c r="L13" s="13">
        <v>14.84</v>
      </c>
      <c r="M13" s="13">
        <v>49.9</v>
      </c>
      <c r="N13" s="13">
        <v>8.39</v>
      </c>
      <c r="O13" s="13">
        <v>12.41</v>
      </c>
      <c r="P13" s="13">
        <v>2.09</v>
      </c>
      <c r="Q13" s="13">
        <v>12.37</v>
      </c>
      <c r="R13" s="1">
        <f t="shared" si="1"/>
        <v>4311.84416674069</v>
      </c>
    </row>
    <row r="27" s="1" customFormat="1" ht="15.6" spans="1:18">
      <c r="A27" s="5" t="s">
        <v>33</v>
      </c>
      <c r="B27" s="9" t="s">
        <v>34</v>
      </c>
      <c r="C27" s="1" t="s">
        <v>22</v>
      </c>
      <c r="D27" s="1">
        <v>100</v>
      </c>
      <c r="E27" s="1">
        <v>100</v>
      </c>
      <c r="F27" s="1">
        <v>0</v>
      </c>
      <c r="G27" s="1">
        <f t="shared" ref="G27:G37" si="2">D27/E27</f>
        <v>1</v>
      </c>
      <c r="H27" s="1">
        <v>1</v>
      </c>
      <c r="I27" s="1">
        <v>1.68</v>
      </c>
      <c r="J27" s="11">
        <v>250</v>
      </c>
      <c r="K27" s="12">
        <v>2.76302415733759</v>
      </c>
      <c r="L27" s="13">
        <v>0.2</v>
      </c>
      <c r="M27" s="13">
        <v>3.26</v>
      </c>
      <c r="N27" s="13">
        <v>2.78</v>
      </c>
      <c r="O27" s="13">
        <v>89.53</v>
      </c>
      <c r="P27" s="13">
        <v>0</v>
      </c>
      <c r="Q27" s="13">
        <v>4.23</v>
      </c>
      <c r="R27" s="1">
        <f t="shared" ref="R27:R37" si="3">K27*M27</f>
        <v>9.00745875292054</v>
      </c>
    </row>
    <row r="28" s="1" customFormat="1" ht="15.6" spans="1:18">
      <c r="A28" s="7"/>
      <c r="B28" s="8"/>
      <c r="C28" s="1" t="s">
        <v>22</v>
      </c>
      <c r="D28" s="1">
        <v>100</v>
      </c>
      <c r="E28" s="1">
        <v>100</v>
      </c>
      <c r="F28" s="1">
        <v>0</v>
      </c>
      <c r="G28" s="1">
        <f t="shared" si="2"/>
        <v>1</v>
      </c>
      <c r="H28" s="1">
        <v>1</v>
      </c>
      <c r="I28" s="1">
        <v>1.68</v>
      </c>
      <c r="J28" s="11">
        <v>275</v>
      </c>
      <c r="K28" s="12">
        <v>4.40266107173201</v>
      </c>
      <c r="L28" s="13">
        <v>0.32</v>
      </c>
      <c r="M28" s="13">
        <v>4.97</v>
      </c>
      <c r="N28" s="13">
        <v>3.92</v>
      </c>
      <c r="O28" s="13">
        <v>83.2</v>
      </c>
      <c r="P28" s="13">
        <v>0</v>
      </c>
      <c r="Q28" s="13">
        <v>7.59</v>
      </c>
      <c r="R28" s="1">
        <f t="shared" si="3"/>
        <v>21.8812255265081</v>
      </c>
    </row>
    <row r="29" s="1" customFormat="1" ht="15.6" spans="1:18">
      <c r="A29" s="7"/>
      <c r="B29" s="8"/>
      <c r="C29" s="1" t="s">
        <v>22</v>
      </c>
      <c r="D29" s="1">
        <v>100</v>
      </c>
      <c r="E29" s="1">
        <v>100</v>
      </c>
      <c r="F29" s="1">
        <v>0</v>
      </c>
      <c r="G29" s="1">
        <f t="shared" si="2"/>
        <v>1</v>
      </c>
      <c r="H29" s="1">
        <v>1</v>
      </c>
      <c r="I29" s="1">
        <v>1.68</v>
      </c>
      <c r="J29" s="11">
        <v>300</v>
      </c>
      <c r="K29" s="12">
        <v>6.22356275018717</v>
      </c>
      <c r="L29" s="13">
        <v>0.72</v>
      </c>
      <c r="M29" s="13">
        <v>9.32</v>
      </c>
      <c r="N29" s="13">
        <v>5.21</v>
      </c>
      <c r="O29" s="13">
        <v>71.37</v>
      </c>
      <c r="P29" s="13">
        <v>3.09</v>
      </c>
      <c r="Q29" s="13">
        <v>10.29</v>
      </c>
      <c r="R29" s="1">
        <f t="shared" si="3"/>
        <v>58.0036048317444</v>
      </c>
    </row>
    <row r="30" s="1" customFormat="1" ht="15.6" spans="1:18">
      <c r="A30" s="7"/>
      <c r="B30" s="8"/>
      <c r="C30" s="1" t="s">
        <v>22</v>
      </c>
      <c r="D30" s="1">
        <v>100</v>
      </c>
      <c r="E30" s="1">
        <v>100</v>
      </c>
      <c r="F30" s="1">
        <v>0</v>
      </c>
      <c r="G30" s="1">
        <f t="shared" si="2"/>
        <v>1</v>
      </c>
      <c r="H30" s="1">
        <v>1</v>
      </c>
      <c r="I30" s="1">
        <v>1.68</v>
      </c>
      <c r="J30" s="11">
        <v>350</v>
      </c>
      <c r="K30" s="12">
        <v>16.1870321046694</v>
      </c>
      <c r="L30" s="13">
        <v>2.11</v>
      </c>
      <c r="M30" s="13">
        <v>22.88</v>
      </c>
      <c r="N30" s="13">
        <v>6.07</v>
      </c>
      <c r="O30" s="13">
        <v>47.39</v>
      </c>
      <c r="P30" s="13">
        <v>4.74</v>
      </c>
      <c r="Q30" s="13">
        <v>16.81</v>
      </c>
      <c r="R30" s="1">
        <f t="shared" si="3"/>
        <v>370.359294554836</v>
      </c>
    </row>
    <row r="31" s="1" customFormat="1" ht="15.6" spans="1:18">
      <c r="A31" s="7"/>
      <c r="B31" s="8"/>
      <c r="C31" s="1" t="s">
        <v>22</v>
      </c>
      <c r="D31" s="1">
        <v>100</v>
      </c>
      <c r="E31" s="1">
        <v>100</v>
      </c>
      <c r="F31" s="1">
        <v>0</v>
      </c>
      <c r="G31" s="1">
        <f t="shared" si="2"/>
        <v>1</v>
      </c>
      <c r="H31" s="1">
        <v>1</v>
      </c>
      <c r="I31" s="1">
        <v>1.68</v>
      </c>
      <c r="J31" s="11">
        <v>400</v>
      </c>
      <c r="K31" s="12">
        <v>45.1352390825493</v>
      </c>
      <c r="L31" s="13">
        <v>8.1</v>
      </c>
      <c r="M31" s="13">
        <v>38.7</v>
      </c>
      <c r="N31" s="13">
        <v>7.12</v>
      </c>
      <c r="O31" s="13">
        <v>24.22</v>
      </c>
      <c r="P31" s="13">
        <v>4.34</v>
      </c>
      <c r="Q31" s="13">
        <v>17.52</v>
      </c>
      <c r="R31" s="1">
        <f t="shared" si="3"/>
        <v>1746.73375249466</v>
      </c>
    </row>
    <row r="32" s="1" customFormat="1" ht="15.6" spans="1:18">
      <c r="A32" s="5" t="s">
        <v>35</v>
      </c>
      <c r="B32" s="6" t="s">
        <v>36</v>
      </c>
      <c r="C32" s="1" t="s">
        <v>22</v>
      </c>
      <c r="D32" s="1">
        <v>100</v>
      </c>
      <c r="E32" s="1">
        <v>100</v>
      </c>
      <c r="F32" s="1">
        <v>0</v>
      </c>
      <c r="G32" s="1">
        <f t="shared" si="2"/>
        <v>1</v>
      </c>
      <c r="H32" s="1">
        <v>1</v>
      </c>
      <c r="I32" s="1">
        <v>0.9</v>
      </c>
      <c r="J32" s="11">
        <v>250</v>
      </c>
      <c r="K32" s="15">
        <v>4.4</v>
      </c>
      <c r="L32" s="13">
        <v>0.13</v>
      </c>
      <c r="M32" s="13">
        <v>4.08</v>
      </c>
      <c r="N32" s="13">
        <v>2.04</v>
      </c>
      <c r="O32" s="13">
        <v>86.01</v>
      </c>
      <c r="P32" s="13">
        <v>4.79</v>
      </c>
      <c r="Q32" s="13">
        <v>2.95</v>
      </c>
      <c r="R32" s="1">
        <f t="shared" si="3"/>
        <v>17.952</v>
      </c>
    </row>
    <row r="33" s="1" customFormat="1" ht="15.6" spans="1:18">
      <c r="A33" s="7"/>
      <c r="B33" s="8"/>
      <c r="C33" s="1" t="s">
        <v>22</v>
      </c>
      <c r="D33" s="1">
        <v>100</v>
      </c>
      <c r="E33" s="1">
        <v>100</v>
      </c>
      <c r="F33" s="1">
        <v>0</v>
      </c>
      <c r="G33" s="1">
        <f t="shared" si="2"/>
        <v>1</v>
      </c>
      <c r="H33" s="1">
        <v>1</v>
      </c>
      <c r="I33" s="1">
        <v>0.9</v>
      </c>
      <c r="J33" s="11">
        <v>275</v>
      </c>
      <c r="K33" s="15">
        <v>7.9</v>
      </c>
      <c r="L33" s="13">
        <v>0.15</v>
      </c>
      <c r="M33" s="13">
        <v>6.62</v>
      </c>
      <c r="N33" s="13">
        <v>3.49</v>
      </c>
      <c r="O33" s="13">
        <v>79.79</v>
      </c>
      <c r="P33" s="13">
        <v>5.67</v>
      </c>
      <c r="Q33" s="13">
        <v>4.28</v>
      </c>
      <c r="R33" s="1">
        <f t="shared" si="3"/>
        <v>52.298</v>
      </c>
    </row>
    <row r="34" s="1" customFormat="1" ht="15.6" spans="1:18">
      <c r="A34" s="7"/>
      <c r="B34" s="8"/>
      <c r="C34" s="1" t="s">
        <v>22</v>
      </c>
      <c r="D34" s="1">
        <v>100</v>
      </c>
      <c r="E34" s="1">
        <v>100</v>
      </c>
      <c r="F34" s="1">
        <v>0</v>
      </c>
      <c r="G34" s="1">
        <f t="shared" si="2"/>
        <v>1</v>
      </c>
      <c r="H34" s="1">
        <v>1</v>
      </c>
      <c r="I34" s="1">
        <v>0.9</v>
      </c>
      <c r="J34" s="11">
        <v>300</v>
      </c>
      <c r="K34" s="15">
        <v>11.7</v>
      </c>
      <c r="L34" s="13">
        <v>0.2</v>
      </c>
      <c r="M34" s="13">
        <v>12.86</v>
      </c>
      <c r="N34" s="13">
        <v>6.47</v>
      </c>
      <c r="O34" s="13">
        <v>68.02</v>
      </c>
      <c r="P34" s="13">
        <v>6.71</v>
      </c>
      <c r="Q34" s="13">
        <v>5.74</v>
      </c>
      <c r="R34" s="1">
        <f t="shared" si="3"/>
        <v>150.462</v>
      </c>
    </row>
    <row r="35" s="1" customFormat="1" ht="15.6" spans="1:18">
      <c r="A35" s="7"/>
      <c r="B35" s="8"/>
      <c r="C35" s="1" t="s">
        <v>22</v>
      </c>
      <c r="D35" s="1">
        <v>100</v>
      </c>
      <c r="E35" s="1">
        <v>100</v>
      </c>
      <c r="F35" s="1">
        <v>0</v>
      </c>
      <c r="G35" s="1">
        <f t="shared" si="2"/>
        <v>1</v>
      </c>
      <c r="H35" s="1">
        <v>1</v>
      </c>
      <c r="I35" s="1">
        <v>0.9</v>
      </c>
      <c r="J35" s="11">
        <v>325</v>
      </c>
      <c r="K35" s="15">
        <v>17.8</v>
      </c>
      <c r="L35" s="13">
        <v>1.42</v>
      </c>
      <c r="M35" s="13">
        <v>18.45</v>
      </c>
      <c r="N35" s="13">
        <v>7.94</v>
      </c>
      <c r="O35" s="13">
        <v>59.12</v>
      </c>
      <c r="P35" s="13">
        <v>7.14</v>
      </c>
      <c r="Q35" s="13">
        <v>5.93</v>
      </c>
      <c r="R35" s="1">
        <f t="shared" si="3"/>
        <v>328.41</v>
      </c>
    </row>
    <row r="36" s="1" customFormat="1" ht="15.6" spans="1:18">
      <c r="A36" s="7"/>
      <c r="B36" s="8"/>
      <c r="C36" s="1" t="s">
        <v>22</v>
      </c>
      <c r="D36" s="1">
        <v>100</v>
      </c>
      <c r="E36" s="1">
        <v>100</v>
      </c>
      <c r="F36" s="1">
        <v>0</v>
      </c>
      <c r="G36" s="1">
        <f t="shared" si="2"/>
        <v>1</v>
      </c>
      <c r="H36" s="1">
        <v>1</v>
      </c>
      <c r="I36" s="1">
        <v>0.9</v>
      </c>
      <c r="J36" s="11">
        <v>350</v>
      </c>
      <c r="K36" s="15">
        <v>30.2</v>
      </c>
      <c r="L36" s="13">
        <v>1.53</v>
      </c>
      <c r="M36" s="13">
        <v>25.05</v>
      </c>
      <c r="N36" s="13">
        <v>10.3</v>
      </c>
      <c r="O36" s="13">
        <v>49.36</v>
      </c>
      <c r="P36" s="13">
        <v>6.3</v>
      </c>
      <c r="Q36" s="13">
        <v>7.46</v>
      </c>
      <c r="R36" s="1">
        <f t="shared" si="3"/>
        <v>756.51</v>
      </c>
    </row>
    <row r="37" s="1" customFormat="1" ht="15.6" spans="1:18">
      <c r="A37" s="7"/>
      <c r="B37" s="8"/>
      <c r="C37" s="1" t="s">
        <v>22</v>
      </c>
      <c r="D37" s="1">
        <v>100</v>
      </c>
      <c r="E37" s="1">
        <v>100</v>
      </c>
      <c r="F37" s="1">
        <v>0</v>
      </c>
      <c r="G37" s="1">
        <f t="shared" si="2"/>
        <v>1</v>
      </c>
      <c r="H37" s="1">
        <v>1</v>
      </c>
      <c r="I37" s="1">
        <v>0.9</v>
      </c>
      <c r="J37" s="11">
        <v>400</v>
      </c>
      <c r="K37" s="15">
        <v>69.4</v>
      </c>
      <c r="L37" s="13">
        <v>2.51</v>
      </c>
      <c r="M37" s="13">
        <v>38.17</v>
      </c>
      <c r="N37" s="13">
        <v>13.96</v>
      </c>
      <c r="O37" s="13">
        <v>26.64</v>
      </c>
      <c r="P37" s="13">
        <v>4.71</v>
      </c>
      <c r="Q37" s="13">
        <v>14.01</v>
      </c>
      <c r="R37" s="1">
        <f t="shared" si="3"/>
        <v>2648.998</v>
      </c>
    </row>
  </sheetData>
  <mergeCells count="8">
    <mergeCell ref="A2:A6"/>
    <mergeCell ref="A7:A13"/>
    <mergeCell ref="A27:A31"/>
    <mergeCell ref="A32:A37"/>
    <mergeCell ref="B2:B6"/>
    <mergeCell ref="B7:B13"/>
    <mergeCell ref="B27:B31"/>
    <mergeCell ref="B32:B3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R23"/>
  <sheetViews>
    <sheetView workbookViewId="0">
      <selection activeCell="A14" sqref="A14:R23"/>
    </sheetView>
  </sheetViews>
  <sheetFormatPr defaultColWidth="8.88888888888889" defaultRowHeight="13.8"/>
  <cols>
    <col min="18" max="18" width="12.8888888888889"/>
  </cols>
  <sheetData>
    <row r="1" ht="93.6" spans="1:18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" t="s">
        <v>17</v>
      </c>
    </row>
    <row r="2" s="1" customFormat="1" ht="15.6" spans="1:18">
      <c r="A2" s="5" t="s">
        <v>31</v>
      </c>
      <c r="B2" s="6" t="s">
        <v>32</v>
      </c>
      <c r="C2" s="1" t="s">
        <v>20</v>
      </c>
      <c r="D2" s="1">
        <v>200</v>
      </c>
      <c r="E2" s="1">
        <v>200</v>
      </c>
      <c r="F2" s="1">
        <v>0</v>
      </c>
      <c r="G2" s="1">
        <f t="shared" ref="G2:G13" si="0">D2/E2</f>
        <v>1</v>
      </c>
      <c r="H2" s="1">
        <v>1</v>
      </c>
      <c r="I2" s="1">
        <v>0.9</v>
      </c>
      <c r="J2" s="11">
        <v>250</v>
      </c>
      <c r="K2" s="12">
        <v>9.6693729570379</v>
      </c>
      <c r="L2" s="13">
        <v>0.13</v>
      </c>
      <c r="M2" s="13">
        <v>5.5</v>
      </c>
      <c r="N2" s="13">
        <v>1.23</v>
      </c>
      <c r="O2" s="13">
        <v>85.09</v>
      </c>
      <c r="P2" s="13">
        <v>3.97</v>
      </c>
      <c r="Q2" s="13">
        <v>4.08</v>
      </c>
      <c r="R2" s="1">
        <f t="shared" ref="R2:R13" si="1">K2*M2</f>
        <v>53.1815512637085</v>
      </c>
    </row>
    <row r="3" s="1" customFormat="1" ht="15.6" spans="1:18">
      <c r="A3" s="5"/>
      <c r="B3" s="6"/>
      <c r="C3" s="1" t="s">
        <v>20</v>
      </c>
      <c r="D3" s="1">
        <v>200</v>
      </c>
      <c r="E3" s="1">
        <v>200</v>
      </c>
      <c r="F3" s="1">
        <v>0</v>
      </c>
      <c r="G3" s="1">
        <f t="shared" si="0"/>
        <v>1</v>
      </c>
      <c r="H3" s="1">
        <v>1</v>
      </c>
      <c r="I3" s="1">
        <v>0.9</v>
      </c>
      <c r="J3" s="11">
        <v>275</v>
      </c>
      <c r="K3" s="12">
        <v>19.2369353731673</v>
      </c>
      <c r="L3" s="13">
        <v>0.33</v>
      </c>
      <c r="M3" s="13">
        <v>8.04</v>
      </c>
      <c r="N3" s="13">
        <v>1.71</v>
      </c>
      <c r="O3" s="13">
        <v>82.07</v>
      </c>
      <c r="P3" s="13">
        <v>2.88</v>
      </c>
      <c r="Q3" s="13">
        <v>4.97</v>
      </c>
      <c r="R3" s="1">
        <f t="shared" si="1"/>
        <v>154.664960400265</v>
      </c>
    </row>
    <row r="4" s="1" customFormat="1" ht="15.6" spans="1:18">
      <c r="A4" s="5"/>
      <c r="B4" s="6"/>
      <c r="C4" s="1" t="s">
        <v>20</v>
      </c>
      <c r="D4" s="1">
        <v>200</v>
      </c>
      <c r="E4" s="1">
        <v>200</v>
      </c>
      <c r="F4" s="1">
        <v>0</v>
      </c>
      <c r="G4" s="1">
        <f t="shared" si="0"/>
        <v>1</v>
      </c>
      <c r="H4" s="1">
        <v>1</v>
      </c>
      <c r="I4" s="1">
        <v>0.9</v>
      </c>
      <c r="J4" s="11">
        <v>300</v>
      </c>
      <c r="K4" s="12">
        <v>29.2502335391358</v>
      </c>
      <c r="L4" s="13">
        <v>0.71</v>
      </c>
      <c r="M4" s="13">
        <v>17.01</v>
      </c>
      <c r="N4" s="13">
        <v>3.63</v>
      </c>
      <c r="O4" s="13">
        <v>66.9</v>
      </c>
      <c r="P4" s="13">
        <v>3.18</v>
      </c>
      <c r="Q4" s="13">
        <v>8.57</v>
      </c>
      <c r="R4" s="1">
        <f t="shared" si="1"/>
        <v>497.5464725007</v>
      </c>
    </row>
    <row r="5" s="1" customFormat="1" ht="15.6" spans="1:18">
      <c r="A5" s="5"/>
      <c r="B5" s="6"/>
      <c r="C5" s="1" t="s">
        <v>20</v>
      </c>
      <c r="D5" s="1">
        <v>200</v>
      </c>
      <c r="E5" s="1">
        <v>200</v>
      </c>
      <c r="F5" s="1">
        <v>0</v>
      </c>
      <c r="G5" s="1">
        <f t="shared" si="0"/>
        <v>1</v>
      </c>
      <c r="H5" s="1">
        <v>1</v>
      </c>
      <c r="I5" s="1">
        <v>0.9</v>
      </c>
      <c r="J5" s="11">
        <v>325</v>
      </c>
      <c r="K5" s="12">
        <v>37.5791851341654</v>
      </c>
      <c r="L5" s="13">
        <v>1.83</v>
      </c>
      <c r="M5" s="13">
        <v>28.72</v>
      </c>
      <c r="N5" s="13">
        <v>5.72</v>
      </c>
      <c r="O5" s="13">
        <v>49.77</v>
      </c>
      <c r="P5" s="13">
        <v>3.44</v>
      </c>
      <c r="Q5" s="13">
        <v>10.52</v>
      </c>
      <c r="R5" s="1">
        <f t="shared" si="1"/>
        <v>1079.27419705323</v>
      </c>
    </row>
    <row r="6" s="1" customFormat="1" ht="15.6" spans="1:18">
      <c r="A6" s="5"/>
      <c r="B6" s="6"/>
      <c r="C6" s="1" t="s">
        <v>20</v>
      </c>
      <c r="D6" s="1">
        <v>200</v>
      </c>
      <c r="E6" s="1">
        <v>200</v>
      </c>
      <c r="F6" s="1">
        <v>0</v>
      </c>
      <c r="G6" s="1">
        <f t="shared" si="0"/>
        <v>1</v>
      </c>
      <c r="H6" s="1">
        <v>1</v>
      </c>
      <c r="I6" s="1">
        <v>0.9</v>
      </c>
      <c r="J6" s="11">
        <v>350</v>
      </c>
      <c r="K6" s="12">
        <v>48.9370446484212</v>
      </c>
      <c r="L6" s="13">
        <v>2.85</v>
      </c>
      <c r="M6" s="13">
        <v>36.85</v>
      </c>
      <c r="N6" s="13">
        <v>7.23</v>
      </c>
      <c r="O6" s="13">
        <v>38.29</v>
      </c>
      <c r="P6" s="13">
        <v>3.51</v>
      </c>
      <c r="Q6" s="13">
        <v>11.27</v>
      </c>
      <c r="R6" s="1">
        <f t="shared" si="1"/>
        <v>1803.33009529432</v>
      </c>
    </row>
    <row r="7" s="1" customFormat="1" ht="15.6" spans="1:18">
      <c r="A7" s="5"/>
      <c r="B7" s="6"/>
      <c r="C7" s="1" t="s">
        <v>20</v>
      </c>
      <c r="D7" s="1">
        <v>200</v>
      </c>
      <c r="E7" s="1">
        <v>200</v>
      </c>
      <c r="F7" s="1">
        <v>0</v>
      </c>
      <c r="G7" s="1">
        <f t="shared" si="0"/>
        <v>1</v>
      </c>
      <c r="H7" s="1">
        <v>1</v>
      </c>
      <c r="I7" s="1">
        <v>0.9</v>
      </c>
      <c r="J7" s="11">
        <v>400</v>
      </c>
      <c r="K7" s="12">
        <v>83.7133815760754</v>
      </c>
      <c r="L7" s="13">
        <v>6.76</v>
      </c>
      <c r="M7" s="13">
        <v>53.43</v>
      </c>
      <c r="N7" s="13">
        <v>8.95</v>
      </c>
      <c r="O7" s="13">
        <v>14.37</v>
      </c>
      <c r="P7" s="13">
        <v>3.38</v>
      </c>
      <c r="Q7" s="13">
        <v>13.11</v>
      </c>
      <c r="R7" s="1">
        <f t="shared" si="1"/>
        <v>4472.80597760971</v>
      </c>
    </row>
    <row r="8" s="1" customFormat="1" ht="15.6" spans="1:18">
      <c r="A8" s="5"/>
      <c r="B8" s="6"/>
      <c r="C8" s="1" t="s">
        <v>20</v>
      </c>
      <c r="D8" s="1">
        <v>200</v>
      </c>
      <c r="E8" s="1">
        <v>200</v>
      </c>
      <c r="F8" s="1">
        <v>0</v>
      </c>
      <c r="G8" s="1">
        <f t="shared" si="0"/>
        <v>1</v>
      </c>
      <c r="H8" s="1">
        <v>1</v>
      </c>
      <c r="I8" s="1">
        <v>0.9</v>
      </c>
      <c r="J8" s="11">
        <v>450</v>
      </c>
      <c r="K8" s="12">
        <v>86.4097027402944</v>
      </c>
      <c r="L8" s="13">
        <v>14.84</v>
      </c>
      <c r="M8" s="13">
        <v>49.9</v>
      </c>
      <c r="N8" s="13">
        <v>8.39</v>
      </c>
      <c r="O8" s="13">
        <v>12.41</v>
      </c>
      <c r="P8" s="13">
        <v>2.09</v>
      </c>
      <c r="Q8" s="13">
        <v>12.37</v>
      </c>
      <c r="R8" s="1">
        <f t="shared" si="1"/>
        <v>4311.84416674069</v>
      </c>
    </row>
    <row r="9" s="1" customFormat="1" ht="15.6" spans="1:18">
      <c r="A9" s="5" t="s">
        <v>37</v>
      </c>
      <c r="B9" s="6" t="s">
        <v>38</v>
      </c>
      <c r="C9" s="1" t="s">
        <v>20</v>
      </c>
      <c r="D9" s="1">
        <v>50</v>
      </c>
      <c r="E9" s="1">
        <v>50</v>
      </c>
      <c r="F9" s="1">
        <v>0</v>
      </c>
      <c r="G9" s="1">
        <f t="shared" si="0"/>
        <v>1</v>
      </c>
      <c r="H9" s="1">
        <v>1</v>
      </c>
      <c r="I9" s="1">
        <v>0.9</v>
      </c>
      <c r="J9" s="11">
        <v>250</v>
      </c>
      <c r="K9" s="12">
        <v>6.26573693340327</v>
      </c>
      <c r="L9" s="13">
        <v>0.14</v>
      </c>
      <c r="M9" s="13">
        <v>5.63</v>
      </c>
      <c r="N9" s="13">
        <v>1.59</v>
      </c>
      <c r="O9" s="13">
        <v>86.5</v>
      </c>
      <c r="P9" s="13">
        <v>0</v>
      </c>
      <c r="Q9" s="13">
        <v>6.14</v>
      </c>
      <c r="R9" s="1">
        <f t="shared" si="1"/>
        <v>35.2760989350604</v>
      </c>
    </row>
    <row r="10" s="1" customFormat="1" ht="15.6" spans="1:18">
      <c r="A10" s="7"/>
      <c r="B10" s="8"/>
      <c r="C10" s="1" t="s">
        <v>20</v>
      </c>
      <c r="D10" s="1">
        <v>50</v>
      </c>
      <c r="E10" s="1">
        <v>50</v>
      </c>
      <c r="F10" s="1">
        <v>0</v>
      </c>
      <c r="G10" s="1">
        <f t="shared" si="0"/>
        <v>1</v>
      </c>
      <c r="H10" s="1">
        <v>1</v>
      </c>
      <c r="I10" s="1">
        <v>0.9</v>
      </c>
      <c r="J10" s="11">
        <v>275</v>
      </c>
      <c r="K10" s="12">
        <v>8.76156996024858</v>
      </c>
      <c r="L10" s="13">
        <v>0.2</v>
      </c>
      <c r="M10" s="13">
        <v>8.52</v>
      </c>
      <c r="N10" s="13">
        <v>4.31</v>
      </c>
      <c r="O10" s="13">
        <v>82.26</v>
      </c>
      <c r="P10" s="13">
        <v>0</v>
      </c>
      <c r="Q10" s="13">
        <v>4.71</v>
      </c>
      <c r="R10" s="1">
        <f t="shared" si="1"/>
        <v>74.6485760613179</v>
      </c>
    </row>
    <row r="11" s="1" customFormat="1" ht="15.6" spans="1:18">
      <c r="A11" s="7"/>
      <c r="B11" s="8"/>
      <c r="C11" s="1" t="s">
        <v>20</v>
      </c>
      <c r="D11" s="1">
        <v>50</v>
      </c>
      <c r="E11" s="1">
        <v>50</v>
      </c>
      <c r="F11" s="1">
        <v>0</v>
      </c>
      <c r="G11" s="1">
        <f t="shared" si="0"/>
        <v>1</v>
      </c>
      <c r="H11" s="1">
        <v>1</v>
      </c>
      <c r="I11" s="1">
        <v>0.9</v>
      </c>
      <c r="J11" s="11">
        <v>300</v>
      </c>
      <c r="K11" s="12">
        <v>13.1790478809351</v>
      </c>
      <c r="L11" s="13">
        <v>0.52</v>
      </c>
      <c r="M11" s="13">
        <v>13.82</v>
      </c>
      <c r="N11" s="13">
        <v>4.6</v>
      </c>
      <c r="O11" s="13">
        <v>72.79</v>
      </c>
      <c r="P11" s="13">
        <v>0</v>
      </c>
      <c r="Q11" s="13">
        <v>8.27</v>
      </c>
      <c r="R11" s="1">
        <f t="shared" si="1"/>
        <v>182.134441714523</v>
      </c>
    </row>
    <row r="12" s="1" customFormat="1" ht="15.6" spans="1:18">
      <c r="A12" s="7"/>
      <c r="B12" s="8"/>
      <c r="C12" s="1" t="s">
        <v>20</v>
      </c>
      <c r="D12" s="1">
        <v>50</v>
      </c>
      <c r="E12" s="1">
        <v>50</v>
      </c>
      <c r="F12" s="1">
        <v>0</v>
      </c>
      <c r="G12" s="1">
        <f t="shared" si="0"/>
        <v>1</v>
      </c>
      <c r="H12" s="1">
        <v>1</v>
      </c>
      <c r="I12" s="1">
        <v>0.9</v>
      </c>
      <c r="J12" s="11">
        <v>350</v>
      </c>
      <c r="K12" s="12">
        <v>31.7206628928351</v>
      </c>
      <c r="L12" s="13">
        <v>1.45</v>
      </c>
      <c r="M12" s="13">
        <v>25.89</v>
      </c>
      <c r="N12" s="13">
        <v>4.15</v>
      </c>
      <c r="O12" s="13">
        <v>48.52</v>
      </c>
      <c r="P12" s="13">
        <v>2.25</v>
      </c>
      <c r="Q12" s="13">
        <v>17.74</v>
      </c>
      <c r="R12" s="1">
        <f t="shared" si="1"/>
        <v>821.247962295501</v>
      </c>
    </row>
    <row r="13" s="1" customFormat="1" ht="15.6" spans="1:18">
      <c r="A13" s="7"/>
      <c r="B13" s="8"/>
      <c r="C13" s="1" t="s">
        <v>20</v>
      </c>
      <c r="D13" s="1">
        <v>50</v>
      </c>
      <c r="E13" s="1">
        <v>50</v>
      </c>
      <c r="F13" s="1">
        <v>0</v>
      </c>
      <c r="G13" s="1">
        <f t="shared" si="0"/>
        <v>1</v>
      </c>
      <c r="H13" s="1">
        <v>1</v>
      </c>
      <c r="I13" s="1">
        <v>0.9</v>
      </c>
      <c r="J13" s="11">
        <v>400</v>
      </c>
      <c r="K13" s="12">
        <v>56.1163898081809</v>
      </c>
      <c r="L13" s="13">
        <v>6.4</v>
      </c>
      <c r="M13" s="13">
        <v>41.42</v>
      </c>
      <c r="N13" s="13">
        <v>4.32</v>
      </c>
      <c r="O13" s="13">
        <v>24.15</v>
      </c>
      <c r="P13" s="13">
        <v>0</v>
      </c>
      <c r="Q13" s="13">
        <v>23.71</v>
      </c>
      <c r="R13" s="1">
        <f t="shared" si="1"/>
        <v>2324.34086585485</v>
      </c>
    </row>
    <row r="14" s="1" customFormat="1" ht="15.6" spans="1:18">
      <c r="A14" s="5" t="s">
        <v>29</v>
      </c>
      <c r="B14" s="9" t="s">
        <v>30</v>
      </c>
      <c r="C14" s="1" t="s">
        <v>20</v>
      </c>
      <c r="D14" s="1">
        <v>200</v>
      </c>
      <c r="E14" s="1">
        <v>200</v>
      </c>
      <c r="F14" s="1">
        <v>0</v>
      </c>
      <c r="G14" s="1">
        <f t="shared" ref="G14:G23" si="2">D14/E14</f>
        <v>1</v>
      </c>
      <c r="H14" s="1">
        <v>1</v>
      </c>
      <c r="I14" s="1">
        <v>1.68</v>
      </c>
      <c r="J14" s="11">
        <v>250</v>
      </c>
      <c r="K14" s="14">
        <v>2.06716944958221</v>
      </c>
      <c r="L14" s="13">
        <v>1.17</v>
      </c>
      <c r="M14" s="13">
        <v>34.05</v>
      </c>
      <c r="N14" s="13">
        <v>2.41</v>
      </c>
      <c r="O14" s="13">
        <v>52.59</v>
      </c>
      <c r="P14" s="13">
        <v>0</v>
      </c>
      <c r="Q14" s="13">
        <v>9.78</v>
      </c>
      <c r="R14" s="1">
        <f t="shared" ref="R14:R23" si="3">K14*M14</f>
        <v>70.3871197582742</v>
      </c>
    </row>
    <row r="15" s="1" customFormat="1" ht="15.6" spans="1:18">
      <c r="A15" s="5"/>
      <c r="B15" s="6"/>
      <c r="C15" s="1" t="s">
        <v>20</v>
      </c>
      <c r="D15" s="1">
        <v>200</v>
      </c>
      <c r="E15" s="1">
        <v>200</v>
      </c>
      <c r="F15" s="1">
        <v>0</v>
      </c>
      <c r="G15" s="1">
        <f t="shared" si="2"/>
        <v>1</v>
      </c>
      <c r="H15" s="1">
        <v>1</v>
      </c>
      <c r="I15" s="1">
        <v>1.68</v>
      </c>
      <c r="J15" s="11">
        <v>275</v>
      </c>
      <c r="K15" s="14">
        <v>5.8517209865374</v>
      </c>
      <c r="L15" s="13">
        <v>1.63</v>
      </c>
      <c r="M15" s="13">
        <v>37.43</v>
      </c>
      <c r="N15" s="13">
        <v>1.42</v>
      </c>
      <c r="O15" s="13">
        <v>53.21</v>
      </c>
      <c r="P15" s="13">
        <v>0</v>
      </c>
      <c r="Q15" s="13">
        <v>6.31</v>
      </c>
      <c r="R15" s="1">
        <f t="shared" si="3"/>
        <v>219.029916526095</v>
      </c>
    </row>
    <row r="16" s="1" customFormat="1" ht="15.6" spans="1:18">
      <c r="A16" s="5"/>
      <c r="B16" s="6"/>
      <c r="C16" s="1" t="s">
        <v>20</v>
      </c>
      <c r="D16" s="1">
        <v>200</v>
      </c>
      <c r="E16" s="1">
        <v>200</v>
      </c>
      <c r="F16" s="1">
        <v>0</v>
      </c>
      <c r="G16" s="1">
        <f t="shared" si="2"/>
        <v>1</v>
      </c>
      <c r="H16" s="1">
        <v>1</v>
      </c>
      <c r="I16" s="1">
        <v>1.68</v>
      </c>
      <c r="J16" s="11">
        <v>300</v>
      </c>
      <c r="K16" s="14">
        <v>14.9688914921879</v>
      </c>
      <c r="L16" s="13">
        <v>3.02</v>
      </c>
      <c r="M16" s="13">
        <v>46.94</v>
      </c>
      <c r="N16" s="13">
        <v>4.71</v>
      </c>
      <c r="O16" s="13">
        <v>35.16</v>
      </c>
      <c r="P16" s="13">
        <v>1</v>
      </c>
      <c r="Q16" s="13">
        <v>9.17</v>
      </c>
      <c r="R16" s="1">
        <f t="shared" si="3"/>
        <v>702.6397666433</v>
      </c>
    </row>
    <row r="17" s="1" customFormat="1" ht="15.6" spans="1:18">
      <c r="A17" s="5"/>
      <c r="B17" s="6"/>
      <c r="C17" s="1" t="s">
        <v>20</v>
      </c>
      <c r="D17" s="1">
        <v>200</v>
      </c>
      <c r="E17" s="1">
        <v>200</v>
      </c>
      <c r="F17" s="1">
        <v>0</v>
      </c>
      <c r="G17" s="1">
        <f t="shared" si="2"/>
        <v>1</v>
      </c>
      <c r="H17" s="1">
        <v>1</v>
      </c>
      <c r="I17" s="1">
        <v>1.68</v>
      </c>
      <c r="J17" s="11">
        <v>325</v>
      </c>
      <c r="K17" s="14">
        <v>19.6813590966625</v>
      </c>
      <c r="L17" s="13">
        <v>7.97</v>
      </c>
      <c r="M17" s="13">
        <v>49.7</v>
      </c>
      <c r="N17" s="13">
        <v>14.69</v>
      </c>
      <c r="O17" s="13">
        <v>15.16</v>
      </c>
      <c r="P17" s="13">
        <v>2.13</v>
      </c>
      <c r="Q17" s="13">
        <v>10.35</v>
      </c>
      <c r="R17" s="1">
        <f t="shared" si="3"/>
        <v>978.163547104126</v>
      </c>
    </row>
    <row r="18" s="1" customFormat="1" ht="15.6" spans="1:18">
      <c r="A18" s="5"/>
      <c r="B18" s="6"/>
      <c r="C18" s="1" t="s">
        <v>20</v>
      </c>
      <c r="D18" s="1">
        <v>200</v>
      </c>
      <c r="E18" s="1">
        <v>200</v>
      </c>
      <c r="F18" s="1">
        <v>0</v>
      </c>
      <c r="G18" s="1">
        <f t="shared" si="2"/>
        <v>1</v>
      </c>
      <c r="H18" s="1">
        <v>1</v>
      </c>
      <c r="I18" s="1">
        <v>1.68</v>
      </c>
      <c r="J18" s="11">
        <v>350</v>
      </c>
      <c r="K18" s="14">
        <v>36.801016971268</v>
      </c>
      <c r="L18" s="13">
        <v>12.46</v>
      </c>
      <c r="M18" s="13">
        <v>47.21</v>
      </c>
      <c r="N18" s="13">
        <v>18.66</v>
      </c>
      <c r="O18" s="13">
        <v>9.22</v>
      </c>
      <c r="P18" s="13">
        <v>1.69</v>
      </c>
      <c r="Q18" s="13">
        <v>10.76</v>
      </c>
      <c r="R18" s="1">
        <f t="shared" si="3"/>
        <v>1737.37601121356</v>
      </c>
    </row>
    <row r="19" s="1" customFormat="1" ht="15.6" spans="1:18">
      <c r="A19" s="5" t="s">
        <v>18</v>
      </c>
      <c r="B19" s="6" t="s">
        <v>19</v>
      </c>
      <c r="C19" s="1" t="s">
        <v>20</v>
      </c>
      <c r="D19" s="1">
        <v>50</v>
      </c>
      <c r="E19" s="1">
        <v>50</v>
      </c>
      <c r="F19" s="1">
        <v>0</v>
      </c>
      <c r="G19" s="1">
        <f t="shared" si="2"/>
        <v>1</v>
      </c>
      <c r="H19" s="1">
        <v>1</v>
      </c>
      <c r="I19" s="1">
        <v>1.68</v>
      </c>
      <c r="J19" s="11">
        <v>250</v>
      </c>
      <c r="K19" s="12">
        <v>1.44170934251802</v>
      </c>
      <c r="L19" s="13">
        <v>0.14</v>
      </c>
      <c r="M19" s="13">
        <v>6.17</v>
      </c>
      <c r="N19" s="13">
        <v>3.48</v>
      </c>
      <c r="O19" s="13">
        <v>81.43</v>
      </c>
      <c r="P19" s="13">
        <v>7.45</v>
      </c>
      <c r="Q19" s="13">
        <v>1.33</v>
      </c>
      <c r="R19" s="1">
        <f t="shared" si="3"/>
        <v>8.89534664333618</v>
      </c>
    </row>
    <row r="20" s="1" customFormat="1" ht="15.6" spans="1:18">
      <c r="A20" s="7"/>
      <c r="B20" s="8"/>
      <c r="C20" s="1" t="s">
        <v>20</v>
      </c>
      <c r="D20" s="1">
        <v>50</v>
      </c>
      <c r="E20" s="1">
        <v>50</v>
      </c>
      <c r="F20" s="1">
        <v>0</v>
      </c>
      <c r="G20" s="1">
        <f t="shared" si="2"/>
        <v>1</v>
      </c>
      <c r="H20" s="1">
        <v>1</v>
      </c>
      <c r="I20" s="1">
        <v>1.68</v>
      </c>
      <c r="J20" s="11">
        <v>275</v>
      </c>
      <c r="K20" s="12">
        <v>3.47363039678394</v>
      </c>
      <c r="L20" s="13">
        <v>0.18</v>
      </c>
      <c r="M20" s="13">
        <v>8.11</v>
      </c>
      <c r="N20" s="13">
        <v>4.2</v>
      </c>
      <c r="O20" s="13">
        <v>80</v>
      </c>
      <c r="P20" s="13">
        <v>5.3</v>
      </c>
      <c r="Q20" s="13">
        <v>2.21</v>
      </c>
      <c r="R20" s="1">
        <f t="shared" si="3"/>
        <v>28.1711425179178</v>
      </c>
    </row>
    <row r="21" s="1" customFormat="1" ht="15.6" spans="1:18">
      <c r="A21" s="7"/>
      <c r="B21" s="8"/>
      <c r="C21" s="1" t="s">
        <v>20</v>
      </c>
      <c r="D21" s="1">
        <v>50</v>
      </c>
      <c r="E21" s="1">
        <v>50</v>
      </c>
      <c r="F21" s="1">
        <v>0</v>
      </c>
      <c r="G21" s="1">
        <f t="shared" si="2"/>
        <v>1</v>
      </c>
      <c r="H21" s="1">
        <v>1</v>
      </c>
      <c r="I21" s="1">
        <v>1.68</v>
      </c>
      <c r="J21" s="11">
        <v>300</v>
      </c>
      <c r="K21" s="12">
        <v>6.914387607182</v>
      </c>
      <c r="L21" s="13">
        <v>0.43</v>
      </c>
      <c r="M21" s="13">
        <v>11.22</v>
      </c>
      <c r="N21" s="13">
        <v>8.83</v>
      </c>
      <c r="O21" s="13">
        <v>71.28</v>
      </c>
      <c r="P21" s="13">
        <v>5.34</v>
      </c>
      <c r="Q21" s="13">
        <v>2.9</v>
      </c>
      <c r="R21" s="1">
        <f t="shared" si="3"/>
        <v>77.579428952582</v>
      </c>
    </row>
    <row r="22" s="1" customFormat="1" ht="15.6" spans="1:18">
      <c r="A22" s="7"/>
      <c r="B22" s="8"/>
      <c r="C22" s="1" t="s">
        <v>20</v>
      </c>
      <c r="D22" s="1">
        <v>50</v>
      </c>
      <c r="E22" s="1">
        <v>50</v>
      </c>
      <c r="F22" s="1">
        <v>0</v>
      </c>
      <c r="G22" s="1">
        <f t="shared" si="2"/>
        <v>1</v>
      </c>
      <c r="H22" s="1">
        <v>1</v>
      </c>
      <c r="I22" s="1">
        <v>1.68</v>
      </c>
      <c r="J22" s="11">
        <v>350</v>
      </c>
      <c r="K22" s="12">
        <v>19.9122976584978</v>
      </c>
      <c r="L22" s="13">
        <v>1.17</v>
      </c>
      <c r="M22" s="13">
        <v>22.26</v>
      </c>
      <c r="N22" s="13">
        <v>13.48</v>
      </c>
      <c r="O22" s="13">
        <v>46.5</v>
      </c>
      <c r="P22" s="13">
        <v>5.66</v>
      </c>
      <c r="Q22" s="13">
        <v>10.93</v>
      </c>
      <c r="R22" s="1">
        <f t="shared" si="3"/>
        <v>443.247745878161</v>
      </c>
    </row>
    <row r="23" s="1" customFormat="1" ht="15.6" spans="1:18">
      <c r="A23" s="7"/>
      <c r="B23" s="8"/>
      <c r="C23" s="1" t="s">
        <v>20</v>
      </c>
      <c r="D23" s="1">
        <v>50</v>
      </c>
      <c r="E23" s="1">
        <v>50</v>
      </c>
      <c r="F23" s="1">
        <v>0</v>
      </c>
      <c r="G23" s="1">
        <f t="shared" si="2"/>
        <v>1</v>
      </c>
      <c r="H23" s="1">
        <v>1</v>
      </c>
      <c r="I23" s="1">
        <v>1.68</v>
      </c>
      <c r="J23" s="11">
        <v>400</v>
      </c>
      <c r="K23" s="12">
        <v>44.534966735128</v>
      </c>
      <c r="L23" s="13">
        <v>3.63</v>
      </c>
      <c r="M23" s="13">
        <v>36.3</v>
      </c>
      <c r="N23" s="13">
        <v>16.25</v>
      </c>
      <c r="O23" s="13">
        <v>25.79</v>
      </c>
      <c r="P23" s="13">
        <v>5.32</v>
      </c>
      <c r="Q23" s="13">
        <v>12.71</v>
      </c>
      <c r="R23" s="1">
        <f t="shared" si="3"/>
        <v>1616.61929248515</v>
      </c>
    </row>
  </sheetData>
  <mergeCells count="8">
    <mergeCell ref="A2:A8"/>
    <mergeCell ref="A9:A13"/>
    <mergeCell ref="A14:A18"/>
    <mergeCell ref="A19:A23"/>
    <mergeCell ref="B2:B8"/>
    <mergeCell ref="B9:B13"/>
    <mergeCell ref="B14:B18"/>
    <mergeCell ref="B19:B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装瓶方式</vt:lpstr>
      <vt:lpstr>比值（相对质量）</vt:lpstr>
      <vt:lpstr>是否有石英sha</vt:lpstr>
      <vt:lpstr>乙醇浓度</vt:lpstr>
      <vt:lpstr>绝对质量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Okistra</cp:lastModifiedBy>
  <dcterms:created xsi:type="dcterms:W3CDTF">2015-06-05T18:17:00Z</dcterms:created>
  <dcterms:modified xsi:type="dcterms:W3CDTF">2021-09-09T13:26:52Z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