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utpac-my.sharepoint.com/personal/faramir_alvarado_utp_ac_pa/Documents/"/>
    </mc:Choice>
  </mc:AlternateContent>
  <xr:revisionPtr revIDLastSave="0" documentId="8_{8A7A2796-C0F8-4B4E-B684-750425754CE9}" xr6:coauthVersionLast="47" xr6:coauthVersionMax="47" xr10:uidLastSave="{00000000-0000-0000-0000-000000000000}"/>
  <bookViews>
    <workbookView xWindow="-120" yWindow="-120" windowWidth="29040" windowHeight="15720" firstSheet="24" activeTab="24" xr2:uid="{00000000-000D-0000-FFFF-FFFF00000000}"/>
  </bookViews>
  <sheets>
    <sheet name="Instructions" sheetId="23" r:id="rId1"/>
    <sheet name="2005" sheetId="3" r:id="rId2"/>
    <sheet name="2006" sheetId="4" r:id="rId3"/>
    <sheet name="2007" sheetId="5" r:id="rId4"/>
    <sheet name="2008" sheetId="6" r:id="rId5"/>
    <sheet name="2009" sheetId="7" r:id="rId6"/>
    <sheet name="2010" sheetId="8" r:id="rId7"/>
    <sheet name="2011" sheetId="9" r:id="rId8"/>
    <sheet name="2012" sheetId="10" r:id="rId9"/>
    <sheet name="2013" sheetId="11" r:id="rId10"/>
    <sheet name="2014" sheetId="12" r:id="rId11"/>
    <sheet name="2015" sheetId="13" r:id="rId12"/>
    <sheet name="2016" sheetId="14" r:id="rId13"/>
    <sheet name="2017" sheetId="15" r:id="rId14"/>
    <sheet name="2018" sheetId="16" r:id="rId15"/>
    <sheet name="2019" sheetId="17" r:id="rId16"/>
    <sheet name="2020" sheetId="18" r:id="rId17"/>
    <sheet name="2021" sheetId="19" r:id="rId18"/>
    <sheet name="2022" sheetId="20" r:id="rId19"/>
    <sheet name="2023" sheetId="21" r:id="rId20"/>
    <sheet name="2024" sheetId="22" r:id="rId21"/>
    <sheet name="2025" sheetId="24" r:id="rId22"/>
    <sheet name="Promedio de los años" sheetId="25" r:id="rId23"/>
    <sheet name="Regresión lineal 1" sheetId="35" r:id="rId24"/>
    <sheet name="Regresión lineal 2" sheetId="33" r:id="rId25"/>
    <sheet name="Predicción hasta el 2035" sheetId="29" r:id="rId26"/>
    <sheet name="Cadena de Markov Pork" sheetId="32" r:id="rId27"/>
  </sheets>
  <externalReferences>
    <externalReference r:id="rId28"/>
  </externalReferences>
  <definedNames>
    <definedName name="_xlchart.v1.0" hidden="1">'Promedio de los años'!$E$4:$Y$4</definedName>
    <definedName name="_xlchart.v1.1" hidden="1">'Promedio de los años'!$E$5:$Y$5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dena de markov Pork_f8cc6752-c27c-45a0-8fb6-1773c1aa03ee" name="Cadena de markov Pork" connection="Consulta - Cadena de markov Pork"/>
          <x15:modelTable id="Promedio de los años_82797ae1-35ba-4166-bca5-cba7ff718529" name="Promedio de los años" connection="Consulta - Promedio de los añ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33" l="1"/>
  <c r="L17" i="33"/>
  <c r="I15" i="33"/>
  <c r="G15" i="33"/>
  <c r="I17" i="33"/>
  <c r="D20" i="33" s="1"/>
  <c r="L7" i="33"/>
  <c r="Y5" i="33"/>
  <c r="X5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H7" i="33"/>
  <c r="G7" i="33"/>
  <c r="F7" i="33"/>
  <c r="Y4" i="33"/>
  <c r="X4" i="33"/>
  <c r="V7" i="33"/>
  <c r="U7" i="33"/>
  <c r="T7" i="33"/>
  <c r="S7" i="33"/>
  <c r="R7" i="33"/>
  <c r="Q7" i="33"/>
  <c r="P7" i="33"/>
  <c r="O7" i="33"/>
  <c r="N7" i="33"/>
  <c r="M7" i="33"/>
  <c r="K7" i="33"/>
  <c r="J7" i="33"/>
  <c r="I7" i="33"/>
  <c r="E7" i="33"/>
  <c r="Z2" i="33"/>
  <c r="D19" i="33" l="1"/>
  <c r="D23" i="33" s="1"/>
  <c r="M19" i="33" s="1"/>
  <c r="J25" i="33" s="1"/>
  <c r="Z3" i="33"/>
  <c r="Z4" i="33"/>
  <c r="Z5" i="33"/>
  <c r="Y26" i="25" l="1"/>
  <c r="X26" i="25"/>
  <c r="W26" i="25"/>
  <c r="S26" i="25"/>
  <c r="R26" i="25"/>
  <c r="Q26" i="25"/>
  <c r="L26" i="25"/>
  <c r="J26" i="25"/>
  <c r="Y25" i="25"/>
  <c r="X25" i="25"/>
  <c r="W25" i="25"/>
  <c r="S25" i="25"/>
  <c r="R25" i="25"/>
  <c r="Q25" i="25"/>
  <c r="O25" i="25"/>
  <c r="L25" i="25"/>
  <c r="J25" i="25"/>
  <c r="Y24" i="25"/>
  <c r="X24" i="25"/>
  <c r="W24" i="25"/>
  <c r="S24" i="25"/>
  <c r="R24" i="25"/>
  <c r="Q24" i="25"/>
  <c r="O24" i="25"/>
  <c r="L24" i="25"/>
  <c r="J24" i="25"/>
  <c r="Y23" i="25"/>
  <c r="X23" i="25"/>
  <c r="W23" i="25"/>
  <c r="S23" i="25"/>
  <c r="R23" i="25"/>
  <c r="Q23" i="25"/>
  <c r="O23" i="25"/>
  <c r="L23" i="25"/>
  <c r="J23" i="25"/>
  <c r="Y22" i="25"/>
  <c r="X22" i="25"/>
  <c r="W22" i="25"/>
  <c r="S22" i="25"/>
  <c r="R22" i="25"/>
  <c r="Q22" i="25"/>
  <c r="O22" i="25"/>
  <c r="L22" i="25"/>
  <c r="J22" i="25"/>
  <c r="Y21" i="25"/>
  <c r="X21" i="25"/>
  <c r="W21" i="25"/>
  <c r="S21" i="25"/>
  <c r="R21" i="25"/>
  <c r="Q21" i="25"/>
  <c r="O21" i="25"/>
  <c r="L21" i="25"/>
  <c r="J21" i="25"/>
  <c r="Y20" i="25"/>
  <c r="X20" i="25"/>
  <c r="W20" i="25"/>
  <c r="S20" i="25"/>
  <c r="R20" i="25"/>
  <c r="Q20" i="25"/>
  <c r="O20" i="25"/>
  <c r="L20" i="25"/>
  <c r="J20" i="25"/>
  <c r="Y19" i="25"/>
  <c r="X19" i="25"/>
  <c r="W19" i="25"/>
  <c r="S19" i="25"/>
  <c r="R19" i="25"/>
  <c r="Q19" i="25"/>
  <c r="O19" i="25"/>
  <c r="L19" i="25"/>
  <c r="J19" i="25"/>
  <c r="Y18" i="25"/>
  <c r="X18" i="25"/>
  <c r="W18" i="25"/>
  <c r="S18" i="25"/>
  <c r="R18" i="25"/>
  <c r="Q18" i="25"/>
  <c r="O18" i="25"/>
  <c r="L18" i="25"/>
  <c r="J18" i="25"/>
  <c r="Y17" i="25"/>
  <c r="X17" i="25"/>
  <c r="W17" i="25"/>
  <c r="S17" i="25"/>
  <c r="R17" i="25"/>
  <c r="Q17" i="25"/>
  <c r="O17" i="25"/>
  <c r="L17" i="25"/>
  <c r="J17" i="25"/>
  <c r="Y16" i="25"/>
  <c r="X16" i="25"/>
  <c r="W16" i="25"/>
  <c r="S16" i="25"/>
  <c r="R16" i="25"/>
  <c r="Q16" i="25"/>
  <c r="O16" i="25"/>
  <c r="L16" i="25"/>
  <c r="J16" i="25"/>
  <c r="Y15" i="25"/>
  <c r="X15" i="25"/>
  <c r="W15" i="25"/>
  <c r="S15" i="25"/>
  <c r="R15" i="25"/>
  <c r="Q15" i="25"/>
  <c r="O15" i="25"/>
  <c r="L15" i="25"/>
  <c r="J15" i="25"/>
  <c r="Y14" i="25"/>
  <c r="X14" i="25"/>
  <c r="W14" i="25"/>
  <c r="S14" i="25"/>
  <c r="R14" i="25"/>
  <c r="Q14" i="25"/>
  <c r="O14" i="25"/>
  <c r="L14" i="25"/>
  <c r="J14" i="25"/>
  <c r="Y13" i="25"/>
  <c r="X13" i="25"/>
  <c r="W13" i="25"/>
  <c r="S13" i="25"/>
  <c r="R13" i="25"/>
  <c r="Q13" i="25"/>
  <c r="O13" i="25"/>
  <c r="L13" i="25"/>
  <c r="J13" i="25"/>
  <c r="Y12" i="25"/>
  <c r="X12" i="25"/>
  <c r="W12" i="25"/>
  <c r="S12" i="25"/>
  <c r="R12" i="25"/>
  <c r="Q12" i="25"/>
  <c r="O12" i="25"/>
  <c r="L12" i="25"/>
  <c r="J12" i="25"/>
  <c r="J11" i="25"/>
  <c r="Y10" i="25"/>
  <c r="X10" i="25"/>
  <c r="W10" i="25"/>
  <c r="S10" i="25"/>
  <c r="R10" i="25"/>
  <c r="Q10" i="25"/>
  <c r="O10" i="25"/>
  <c r="L10" i="25"/>
  <c r="J10" i="25"/>
  <c r="Y9" i="25"/>
  <c r="X9" i="25"/>
  <c r="W9" i="25"/>
  <c r="S9" i="25"/>
  <c r="R9" i="25"/>
  <c r="Q9" i="25"/>
  <c r="O9" i="25"/>
  <c r="L9" i="25"/>
  <c r="J9" i="25"/>
  <c r="Y8" i="25"/>
  <c r="X8" i="25"/>
  <c r="W8" i="25"/>
  <c r="S8" i="25"/>
  <c r="R8" i="25"/>
  <c r="Q8" i="25"/>
  <c r="O8" i="25"/>
  <c r="L8" i="25"/>
  <c r="J8" i="25"/>
  <c r="Y7" i="25"/>
  <c r="X7" i="25"/>
  <c r="W7" i="25"/>
  <c r="S7" i="25"/>
  <c r="R7" i="25"/>
  <c r="Q7" i="25"/>
  <c r="O7" i="25"/>
  <c r="L7" i="25"/>
  <c r="J7" i="25"/>
  <c r="Y6" i="25"/>
  <c r="X6" i="25"/>
  <c r="W6" i="25"/>
  <c r="S6" i="25"/>
  <c r="R6" i="25"/>
  <c r="Q6" i="25"/>
  <c r="O6" i="25"/>
  <c r="L6" i="25"/>
  <c r="J6" i="25"/>
  <c r="J21" i="32"/>
  <c r="I21" i="32"/>
  <c r="H21" i="32"/>
  <c r="J20" i="32"/>
  <c r="I20" i="32"/>
  <c r="J19" i="32"/>
  <c r="I19" i="32"/>
  <c r="H19" i="32"/>
  <c r="N27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CDABE-C659-4234-9838-A6941613B4E3}" name="Consulta - Cadena de markov Pork" description="Conexión a la consulta 'Cadena de markov Pork' en el libro." type="100" refreshedVersion="8" minRefreshableVersion="5">
    <extLst>
      <ext xmlns:x15="http://schemas.microsoft.com/office/spreadsheetml/2010/11/main" uri="{DE250136-89BD-433C-8126-D09CA5730AF9}">
        <x15:connection id="e4db9f7b-4f59-4a0d-85e0-0767b58b4a3a"/>
      </ext>
    </extLst>
  </connection>
  <connection id="2" xr16:uid="{2A6C87B3-096B-4AB6-870E-5F79CCA090A7}" name="Consulta - Promedio de los años" description="Conexión a la consulta 'Promedio de los años' en el libro." type="100" refreshedVersion="8" minRefreshableVersion="5">
    <extLst>
      <ext xmlns:x15="http://schemas.microsoft.com/office/spreadsheetml/2010/11/main" uri="{DE250136-89BD-433C-8126-D09CA5730AF9}">
        <x15:connection id="d42e9cde-a1f7-44e0-ace8-199754584637"/>
      </ext>
    </extLst>
  </connection>
  <connection id="3" xr16:uid="{9A4F068F-3DD4-436A-83B3-49C7E59718A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<sst xmlns="http://schemas.openxmlformats.org/spreadsheetml/2006/main" count="1430" uniqueCount="446">
  <si>
    <t>Historical Consumer Price Index (CPI) forecast series</t>
  </si>
  <si>
    <r>
      <t xml:space="preserve">Note: Forecasts were produced using methods described in in ERS, TB-1957, </t>
    </r>
    <r>
      <rPr>
        <i/>
        <sz val="10"/>
        <color rgb="FF000000"/>
        <rFont val="Arial"/>
        <family val="2"/>
      </rPr>
      <t>Time-Series Methods for Forecasting and Modeling Uncertainty in the Food Price Outlook</t>
    </r>
    <r>
      <rPr>
        <sz val="10"/>
        <color rgb="FF000000"/>
        <rFont val="Arial"/>
        <family val="2"/>
      </rPr>
      <t>.</t>
    </r>
  </si>
  <si>
    <t xml:space="preserve">This historical forecast series shows the point estimates and prediction intervals that would have been produced in each month based on current methods and available data at the time. </t>
  </si>
  <si>
    <t>About this table:</t>
  </si>
  <si>
    <t>1. Each worksheet represents the year being forecast.</t>
  </si>
  <si>
    <t>2. Each column represents the month/year that the forecast was made.</t>
  </si>
  <si>
    <t>Source: USDA, Economic Research Service.</t>
  </si>
  <si>
    <t>Contact: Hayden Stewart, Diansheng Dong, or Charles Grigsby-Calage.</t>
  </si>
  <si>
    <t>2005 Consumer Price Index forecasts</t>
  </si>
  <si>
    <t>Consumer Price Index item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</si>
  <si>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</si>
  <si>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</si>
  <si>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</si>
  <si>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</si>
  <si>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</si>
  <si>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</si>
  <si>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</si>
  <si>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</si>
  <si>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</si>
  <si>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</si>
  <si>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</si>
  <si>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</si>
  <si>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/>
  </si>
  <si>
    <t>Mid</t>
  </si>
  <si>
    <t>All food</t>
  </si>
  <si>
    <t>Food away from home</t>
  </si>
  <si>
    <t>Food at home</t>
  </si>
  <si>
    <t>Meats, poultry, and fish</t>
  </si>
  <si>
    <t>Meats</t>
  </si>
  <si>
    <t>Beef and veal</t>
  </si>
  <si>
    <t>Pork</t>
  </si>
  <si>
    <t>Other meats</t>
  </si>
  <si>
    <t>Poultry</t>
  </si>
  <si>
    <t>Fish and seafood</t>
  </si>
  <si>
    <t>Eggs</t>
  </si>
  <si>
    <t>Dairy products</t>
  </si>
  <si>
    <t>Fats and oils</t>
  </si>
  <si>
    <t>Fruits and vegetables</t>
  </si>
  <si>
    <t>Fresh fruits and vegetables</t>
  </si>
  <si>
    <t>Fresh fruits</t>
  </si>
  <si>
    <t>Fresh vegetables</t>
  </si>
  <si>
    <t>Processed fruits and vegetables</t>
  </si>
  <si>
    <t>Sugar and sweets</t>
  </si>
  <si>
    <t>Cereals and bakery products</t>
  </si>
  <si>
    <t>Nonalcoholic beverages</t>
  </si>
  <si>
    <t>Other foods</t>
  </si>
  <si>
    <t xml:space="preserve">About this table: </t>
  </si>
  <si>
    <t>1. Forecasts are grouped in three columns by the lower-bound, midpoint, and upper-bound of the prediction interval.</t>
  </si>
  <si>
    <t xml:space="preserve">2. Each cell represents the percent-change range for each point in the forecast. </t>
  </si>
  <si>
    <t>2006 Consumer Price Index forecasts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</si>
  <si>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</si>
  <si>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</si>
  <si>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</si>
  <si>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</si>
  <si>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</si>
  <si>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</si>
  <si>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</si>
  <si>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</si>
  <si>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</si>
  <si>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</si>
  <si>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</si>
  <si>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</si>
  <si>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2007 Consumer Price Index forecasts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</si>
  <si>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</si>
  <si>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</si>
  <si>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</si>
  <si>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</si>
  <si>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</si>
  <si>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</si>
  <si>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</si>
  <si>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</si>
  <si>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</si>
  <si>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</si>
  <si>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</si>
  <si>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</si>
  <si>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2008 Consumer Price Index forecasts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</si>
  <si>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</si>
  <si>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</si>
  <si>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</si>
  <si>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</si>
  <si>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</si>
  <si>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</si>
  <si>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</si>
  <si>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</si>
  <si>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</si>
  <si>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</si>
  <si>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</si>
  <si>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</si>
  <si>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2009 Consumer Price Index forecasts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</si>
  <si>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</si>
  <si>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</si>
  <si>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</si>
  <si>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</si>
  <si>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</si>
  <si>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</si>
  <si>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</si>
  <si>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</si>
  <si>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</si>
  <si>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</si>
  <si>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</si>
  <si>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</si>
  <si>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2010 Consumer Price Index forecasts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</si>
  <si>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</si>
  <si>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</si>
  <si>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</si>
  <si>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</si>
  <si>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</si>
  <si>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</si>
  <si>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</si>
  <si>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</si>
  <si>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</si>
  <si>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</si>
  <si>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</si>
  <si>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</si>
  <si>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2011 Consumer Price Index forecasts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</si>
  <si>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</si>
  <si>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</si>
  <si>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</si>
  <si>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</si>
  <si>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</si>
  <si>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</si>
  <si>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</si>
  <si>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</si>
  <si>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</si>
  <si>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</si>
  <si>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</si>
  <si>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</si>
  <si>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2012 Consumer Price Index forecasts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</si>
  <si>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</si>
  <si>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</si>
  <si>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</si>
  <si>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</si>
  <si>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</si>
  <si>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</si>
  <si>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</si>
  <si>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</si>
  <si>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</si>
  <si>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</si>
  <si>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</si>
  <si>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</si>
  <si>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2013 Consumer Price Index forecasts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</si>
  <si>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</si>
  <si>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</si>
  <si>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</si>
  <si>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</si>
  <si>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</si>
  <si>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</si>
  <si>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</si>
  <si>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</si>
  <si>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</si>
  <si>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</si>
  <si>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</si>
  <si>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</si>
  <si>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2014 Consumer Price Index forecasts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</si>
  <si>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</si>
  <si>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</si>
  <si>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</si>
  <si>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</si>
  <si>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</si>
  <si>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</si>
  <si>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</si>
  <si>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</si>
  <si>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</si>
  <si>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</si>
  <si>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</si>
  <si>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</si>
  <si>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2015 Consumer Price Index forecasts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</si>
  <si>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</si>
  <si>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</si>
  <si>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</si>
  <si>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</si>
  <si>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</si>
  <si>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</si>
  <si>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</si>
  <si>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</si>
  <si>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</si>
  <si>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</si>
  <si>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</si>
  <si>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</si>
  <si>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2016 Consumer Price Index forecasts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</si>
  <si>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</si>
  <si>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</si>
  <si>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</si>
  <si>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</si>
  <si>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</si>
  <si>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</si>
  <si>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</si>
  <si>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</si>
  <si>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</si>
  <si>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</si>
  <si>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</si>
  <si>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</si>
  <si>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2017 Consumer Price Index forecasts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</si>
  <si>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</si>
  <si>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</si>
  <si>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</si>
  <si>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</si>
  <si>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</si>
  <si>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</si>
  <si>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</si>
  <si>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</si>
  <si>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</si>
  <si>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</si>
  <si>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</si>
  <si>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</si>
  <si>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2018 Consumer Price Index forecasts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</si>
  <si>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</si>
  <si>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</si>
  <si>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</si>
  <si>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</si>
  <si>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</si>
  <si>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</si>
  <si>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</si>
  <si>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</si>
  <si>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</si>
  <si>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</si>
  <si>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</si>
  <si>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2019 Consumer Price Index forecasts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</si>
  <si>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</si>
  <si>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</si>
  <si>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</si>
  <si>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</si>
  <si>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</si>
  <si>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</si>
  <si>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</si>
  <si>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</si>
  <si>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</si>
  <si>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</si>
  <si>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</si>
  <si>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</si>
  <si>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2020 Consumer Price Index forecasts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</si>
  <si>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</si>
  <si>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</si>
  <si>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</si>
  <si>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</si>
  <si>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</si>
  <si>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</si>
  <si>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</si>
  <si>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</si>
  <si>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</si>
  <si>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</si>
  <si>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</si>
  <si>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</si>
  <si>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2021 Consumer Price Index forecasts</t>
  </si>
  <si>
    <t>Jan-21</t>
  </si>
  <si>
    <t>Feb-21</t>
  </si>
  <si>
    <t>21-Apr</t>
  </si>
  <si>
    <t>21-june</t>
  </si>
  <si>
    <t>21-july</t>
  </si>
  <si>
    <t>Dec-21</t>
  </si>
  <si>
    <t>mid</t>
  </si>
  <si>
    <t>2022 Consumer Price Index forecasts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</si>
  <si>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</si>
  <si>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</si>
  <si>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</si>
  <si>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</si>
  <si>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</si>
  <si>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</si>
  <si>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</si>
  <si>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</si>
  <si>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</si>
  <si>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</si>
  <si>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</si>
  <si>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</si>
  <si>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2023 Consumer Price Index forecasts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</si>
  <si>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</si>
  <si>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</si>
  <si>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</si>
  <si>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</si>
  <si>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</si>
  <si>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</si>
  <si>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</si>
  <si>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</si>
  <si>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</si>
  <si>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</si>
  <si>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</si>
  <si>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</si>
  <si>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2024 Consumer Price Index forecasts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</si>
  <si>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</si>
  <si>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</si>
  <si>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</si>
  <si>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</si>
  <si>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</si>
  <si>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</si>
  <si>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</si>
  <si>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</si>
  <si>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</si>
  <si>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</si>
  <si>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</si>
  <si>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</si>
  <si>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2025 Consumer Price Index forecasts</t>
  </si>
  <si>
    <t>Jan-25</t>
  </si>
  <si>
    <t>Feb-25</t>
  </si>
  <si>
    <t>Mar-25</t>
  </si>
  <si>
    <t>Apr-25</t>
  </si>
  <si>
    <t>May-25</t>
  </si>
  <si>
    <t>Jun-25</t>
  </si>
  <si>
    <t>Año</t>
  </si>
  <si>
    <t>2.5</t>
  </si>
  <si>
    <t>2.4</t>
  </si>
  <si>
    <t>4.0</t>
  </si>
  <si>
    <t>4.8</t>
  </si>
  <si>
    <t>2.9</t>
  </si>
  <si>
    <t>10.0</t>
  </si>
  <si>
    <t>1.0</t>
  </si>
  <si>
    <t>3.5</t>
  </si>
  <si>
    <t>2.8</t>
  </si>
  <si>
    <t>1.7</t>
  </si>
  <si>
    <t>21.5</t>
  </si>
  <si>
    <t>-11.0</t>
  </si>
  <si>
    <t>1.9</t>
  </si>
  <si>
    <t>0.3</t>
  </si>
  <si>
    <t>0.7</t>
  </si>
  <si>
    <t>1.5</t>
  </si>
  <si>
    <t>2.1</t>
  </si>
  <si>
    <t>3.1</t>
  </si>
  <si>
    <t>-</t>
  </si>
  <si>
    <t>9.7</t>
  </si>
  <si>
    <t>6.3</t>
  </si>
  <si>
    <t>2.2</t>
  </si>
  <si>
    <t>3.02</t>
  </si>
  <si>
    <t>Media</t>
  </si>
  <si>
    <t>2.86</t>
  </si>
  <si>
    <t>Varianza</t>
  </si>
  <si>
    <t>3.28</t>
  </si>
  <si>
    <t>Desviación estándar</t>
  </si>
  <si>
    <t>1.81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</si>
  <si>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</si>
  <si>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</si>
  <si>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</si>
  <si>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</si>
  <si>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</si>
  <si>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</si>
  <si>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</si>
  <si>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</si>
  <si>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</si>
  <si>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</si>
  <si>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</si>
  <si>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</si>
  <si>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</si>
  <si>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</si>
  <si>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</si>
  <si>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</si>
  <si>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</si>
  <si>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</si>
  <si>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</si>
  <si>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</si>
  <si>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</si>
  <si>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</si>
  <si>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</si>
  <si>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</si>
  <si>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</si>
  <si>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</si>
  <si>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</si>
  <si>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</si>
  <si>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</si>
  <si>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</si>
  <si>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</si>
  <si>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</si>
  <si>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</si>
  <si>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</si>
  <si>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</si>
  <si>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Variable X 12</t>
  </si>
  <si>
    <t>Variable X 13</t>
  </si>
  <si>
    <t>Variable X 14</t>
  </si>
  <si>
    <t>Variable X 15</t>
  </si>
  <si>
    <t>Resultados de datos de probabilidad</t>
  </si>
  <si>
    <t>Percentil</t>
  </si>
  <si>
    <t>Y</t>
  </si>
  <si>
    <t>Calculo de regresion Lineal  con datos de All Food</t>
  </si>
  <si>
    <t>x</t>
  </si>
  <si>
    <t>y</t>
  </si>
  <si>
    <t>n=</t>
  </si>
  <si>
    <t>suma de x=</t>
  </si>
  <si>
    <t>Suma de y=</t>
  </si>
  <si>
    <t>suma xy=</t>
  </si>
  <si>
    <t>x cuadrado=</t>
  </si>
  <si>
    <t>le reste 2000 a cada valor de x para trabajar con datos mas pequeños.</t>
  </si>
  <si>
    <t xml:space="preserve">Con estas regresion lineal predeci años posteriores </t>
  </si>
  <si>
    <t>b=</t>
  </si>
  <si>
    <t>yprom=</t>
  </si>
  <si>
    <t>y=bx+a</t>
  </si>
  <si>
    <t>y=0.0796x + 1.77147</t>
  </si>
  <si>
    <t>a=</t>
  </si>
  <si>
    <t>3.15</t>
  </si>
  <si>
    <t>3.18</t>
  </si>
  <si>
    <t>3.21</t>
  </si>
  <si>
    <t>3.24</t>
  </si>
  <si>
    <t>3.27</t>
  </si>
  <si>
    <t>3.30</t>
  </si>
  <si>
    <t>3.33</t>
  </si>
  <si>
    <t>3.36</t>
  </si>
  <si>
    <t>3.39</t>
  </si>
  <si>
    <t>3.42</t>
  </si>
  <si>
    <t>1.80</t>
  </si>
  <si>
    <t>1.85</t>
  </si>
  <si>
    <t>1.90</t>
  </si>
  <si>
    <t>1.95</t>
  </si>
  <si>
    <t>2.00</t>
  </si>
  <si>
    <t>2.05</t>
  </si>
  <si>
    <t>2.10</t>
  </si>
  <si>
    <t>2.15</t>
  </si>
  <si>
    <t>2.20</t>
  </si>
  <si>
    <t>2.25</t>
  </si>
  <si>
    <t>3.13</t>
  </si>
  <si>
    <t>3.19</t>
  </si>
  <si>
    <t>3.26</t>
  </si>
  <si>
    <t>3.40</t>
  </si>
  <si>
    <t>3.47</t>
  </si>
  <si>
    <t>3.54</t>
  </si>
  <si>
    <t>3.61</t>
  </si>
  <si>
    <t>3.68</t>
  </si>
  <si>
    <t>3.75</t>
  </si>
  <si>
    <t>Resultados de la Regresión Lineal:</t>
  </si>
  <si>
    <t xml:space="preserve">
</t>
  </si>
  <si>
    <t>2.88</t>
  </si>
  <si>
    <t>Ecuación: Y = -57.6285 + 0.0300X</t>
  </si>
  <si>
    <t>Ecuación: Y = -98.2826 + 0.0494X</t>
  </si>
  <si>
    <t>4.46</t>
  </si>
  <si>
    <t>Coeficiente de determinación (R²): 0.0039</t>
  </si>
  <si>
    <t>Coeficiente de determinación (R²): 0.0083</t>
  </si>
  <si>
    <t>2.11</t>
  </si>
  <si>
    <t>Intercepto (a): -57.6285</t>
  </si>
  <si>
    <t>Intercepto (a): -98.2826</t>
  </si>
  <si>
    <t>Pendiente (b): 0.0300</t>
  </si>
  <si>
    <t>Pendiente (b): 0.0494</t>
  </si>
  <si>
    <t>All Food</t>
  </si>
  <si>
    <t>Ecuación: Y = 1.7715 + 0.0796X</t>
  </si>
  <si>
    <t>Ecuación: Y = -137.0739 + 0.0692X</t>
  </si>
  <si>
    <t>Coeficiente de determinación (R²): 0.0592</t>
  </si>
  <si>
    <t>Coeficiente de determinación (R²): 0.0199</t>
  </si>
  <si>
    <t>Intercepto (a): 1.7715</t>
  </si>
  <si>
    <t>Intercepto (a): -137.0739</t>
  </si>
  <si>
    <t>Pendiente (b): 0.0796</t>
  </si>
  <si>
    <t>Pendiente (b): 0.0692</t>
  </si>
  <si>
    <t>Cadena Markov Pork</t>
  </si>
  <si>
    <t>Años</t>
  </si>
  <si>
    <t>PCI%</t>
  </si>
  <si>
    <t>mayor</t>
  </si>
  <si>
    <t>baja</t>
  </si>
  <si>
    <t>estable</t>
  </si>
  <si>
    <t>Baja</t>
  </si>
  <si>
    <t>Estable</t>
  </si>
  <si>
    <t>Mayor</t>
  </si>
  <si>
    <t>Resultado: en el 2026 hay un 33 % que sea mayor y un 66% que se mantenga estable.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</si>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</sst>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?"/>
  </numFmts>
  <fonts count="6">
    <font>
      <sz val="10"/>
      <color rgb="FF000000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5F9EA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indent="4"/>
    </xf>
    <xf numFmtId="164" fontId="0" fillId="2" borderId="3" xfId="0" applyNumberFormat="1" applyFill="1" applyBorder="1" applyAlignment="1">
      <alignment horizontal="right"/>
    </xf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0" xfId="0" applyAlignment="1">
      <alignment inden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 indent="1"/>
    </xf>
    <xf numFmtId="0" fontId="1" fillId="0" borderId="9" xfId="0" applyFont="1" applyBorder="1"/>
    <xf numFmtId="0" fontId="0" fillId="0" borderId="2" xfId="0" applyBorder="1" applyAlignment="1">
      <alignment horizontal="left" indent="2"/>
    </xf>
    <xf numFmtId="165" fontId="0" fillId="0" borderId="3" xfId="0" applyNumberFormat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0" fontId="0" fillId="0" borderId="0" xfId="0" applyAlignment="1">
      <alignment horizontal="left" indent="1"/>
    </xf>
    <xf numFmtId="16" fontId="1" fillId="0" borderId="9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indent="1"/>
    </xf>
    <xf numFmtId="0" fontId="1" fillId="0" borderId="3" xfId="0" applyFont="1" applyBorder="1" applyAlignment="1">
      <alignment horizontal="center" vertical="center" indent="2"/>
    </xf>
    <xf numFmtId="164" fontId="0" fillId="0" borderId="0" xfId="0" applyNumberFormat="1"/>
    <xf numFmtId="165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0" fillId="0" borderId="6" xfId="0" applyBorder="1"/>
    <xf numFmtId="0" fontId="0" fillId="0" borderId="10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left" indent="3"/>
    </xf>
    <xf numFmtId="0" fontId="0" fillId="0" borderId="10" xfId="0" applyBorder="1" applyAlignment="1">
      <alignment horizontal="left" indent="4"/>
    </xf>
    <xf numFmtId="0" fontId="0" fillId="0" borderId="3" xfId="0" applyBorder="1"/>
    <xf numFmtId="0" fontId="1" fillId="0" borderId="3" xfId="0" applyFont="1" applyBorder="1" applyAlignment="1">
      <alignment horizontal="center" vertical="center" indent="3"/>
    </xf>
    <xf numFmtId="0" fontId="1" fillId="0" borderId="3" xfId="0" applyFont="1" applyBorder="1" applyAlignment="1">
      <alignment horizontal="center" vertical="center" indent="4"/>
    </xf>
    <xf numFmtId="0" fontId="1" fillId="0" borderId="11" xfId="0" applyFont="1" applyBorder="1" applyAlignment="1">
      <alignment horizontal="center" vertical="center"/>
    </xf>
    <xf numFmtId="0" fontId="0" fillId="3" borderId="0" xfId="0" applyFill="1"/>
    <xf numFmtId="0" fontId="0" fillId="0" borderId="10" xfId="0" applyBorder="1" applyAlignment="1">
      <alignment horizontal="left" vertical="center" indent="2"/>
    </xf>
    <xf numFmtId="0" fontId="0" fillId="0" borderId="0" xfId="0" quotePrefix="1"/>
    <xf numFmtId="2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2" fontId="3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2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14" xfId="0" applyBorder="1"/>
    <xf numFmtId="1" fontId="0" fillId="0" borderId="3" xfId="0" applyNumberFormat="1" applyBorder="1"/>
    <xf numFmtId="2" fontId="0" fillId="0" borderId="3" xfId="0" applyNumberFormat="1" applyBorder="1"/>
    <xf numFmtId="2" fontId="0" fillId="0" borderId="15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indent="4"/>
    </xf>
    <xf numFmtId="0" fontId="1" fillId="0" borderId="14" xfId="0" applyFont="1" applyBorder="1" applyAlignment="1">
      <alignment horizontal="center" vertical="center" indent="2"/>
    </xf>
    <xf numFmtId="2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0" fillId="4" borderId="0" xfId="0" applyFill="1"/>
    <xf numFmtId="0" fontId="0" fillId="4" borderId="16" xfId="0" applyFill="1" applyBorder="1"/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 indent="1"/>
    </xf>
    <xf numFmtId="0" fontId="0" fillId="0" borderId="0" xfId="0" applyAlignment="1">
      <alignment horizontal="center" readingOrder="1"/>
    </xf>
    <xf numFmtId="0" fontId="0" fillId="0" borderId="0" xfId="0" applyAlignment="1">
      <alignment readingOrder="1"/>
    </xf>
    <xf numFmtId="0" fontId="1" fillId="0" borderId="0" xfId="0" applyFont="1" applyAlignment="1">
      <alignment horizontal="center" vertical="center" indent="3"/>
    </xf>
    <xf numFmtId="0" fontId="1" fillId="0" borderId="0" xfId="0" applyFont="1" applyAlignment="1">
      <alignment horizontal="center" vertical="center" indent="2"/>
    </xf>
    <xf numFmtId="0" fontId="1" fillId="0" borderId="0" xfId="0" applyFont="1" applyAlignment="1">
      <alignment horizontal="center" vertical="center" indent="4"/>
    </xf>
    <xf numFmtId="0" fontId="0" fillId="0" borderId="0" xfId="0" quotePrefix="1" applyAlignment="1">
      <alignment horizontal="center" readingOrder="1"/>
    </xf>
    <xf numFmtId="0" fontId="0" fillId="0" borderId="0" xfId="0" quotePrefix="1" applyAlignment="1">
      <alignment readingOrder="1"/>
    </xf>
    <xf numFmtId="0" fontId="0" fillId="0" borderId="0" xfId="0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indent="3"/>
    </xf>
    <xf numFmtId="0" fontId="1" fillId="3" borderId="3" xfId="0" applyFont="1" applyFill="1" applyBorder="1" applyAlignment="1">
      <alignment horizontal="center" vertical="center" indent="4"/>
    </xf>
    <xf numFmtId="0" fontId="5" fillId="0" borderId="0" xfId="0" applyFont="1"/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at home vs Food outside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5.4</c:v>
              </c:pt>
              <c:pt idx="1">
                <c:v>4.0999999999999996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A98D-4C0F-860F-3AAEC0453F99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0.6</c:v>
              </c:pt>
              <c:pt idx="1">
                <c:v>1.25833333333333</c:v>
              </c:pt>
            </c:numLit>
          </c:val>
          <c:extLst>
            <c:ext xmlns:c16="http://schemas.microsoft.com/office/drawing/2014/chart" uri="{C3380CC4-5D6E-409C-BE32-E72D297353CC}">
              <c16:uniqueId val="{00000001-A98D-4C0F-860F-3AAEC0453F99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2.8583333333333298</c:v>
              </c:pt>
              <c:pt idx="1">
                <c:v>2.9</c:v>
              </c:pt>
            </c:numLit>
          </c:val>
          <c:extLst>
            <c:ext xmlns:c16="http://schemas.microsoft.com/office/drawing/2014/chart" uri="{C3380CC4-5D6E-409C-BE32-E72D297353CC}">
              <c16:uniqueId val="{00000002-A98D-4C0F-860F-3AAEC0453F99}"/>
            </c:ext>
          </c:extLst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1.4</c:v>
              </c:pt>
              <c:pt idx="1">
                <c:v>2.2000000000000002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3-A98D-4C0F-860F-3AAEC0453F99}"/>
            </c:ext>
          </c:extLst>
        </c:ser>
        <c:ser>
          <c:idx val="4"/>
          <c:order val="4"/>
          <c:tx>
            <c:v>Series5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2.2000000000000002</c:v>
              </c:pt>
              <c:pt idx="1">
                <c:v>2.2999999999999998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4-A98D-4C0F-860F-3AAEC0453F99}"/>
            </c:ext>
          </c:extLst>
        </c:ser>
        <c:ser>
          <c:idx val="5"/>
          <c:order val="5"/>
          <c:tx>
            <c:v>Sum of 2015,00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1.6583333333333301</c:v>
              </c:pt>
              <c:pt idx="1">
                <c:v>2.8916666666666702</c:v>
              </c:pt>
            </c:numLit>
          </c:val>
          <c:extLst>
            <c:ext xmlns:c16="http://schemas.microsoft.com/office/drawing/2014/chart" uri="{C3380CC4-5D6E-409C-BE32-E72D297353CC}">
              <c16:uniqueId val="{00000005-A98D-4C0F-860F-3AAEC0453F99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-0.6</c:v>
              </c:pt>
              <c:pt idx="1">
                <c:v>2.6</c:v>
              </c:pt>
            </c:numLit>
          </c:val>
          <c:extLst>
            <c:ext xmlns:c16="http://schemas.microsoft.com/office/drawing/2014/chart" uri="{C3380CC4-5D6E-409C-BE32-E72D297353CC}">
              <c16:uniqueId val="{00000006-A98D-4C0F-860F-3AAEC0453F99}"/>
            </c:ext>
          </c:extLst>
        </c:ser>
        <c:ser>
          <c:idx val="7"/>
          <c:order val="7"/>
          <c:tx>
            <c:v>Series8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-0.45</c:v>
              </c:pt>
              <c:pt idx="1">
                <c:v>2.3250000000000002</c:v>
              </c:pt>
            </c:numLit>
          </c:val>
          <c:extLst>
            <c:ext xmlns:c16="http://schemas.microsoft.com/office/drawing/2014/chart" uri="{C3380CC4-5D6E-409C-BE32-E72D297353CC}">
              <c16:uniqueId val="{00000007-A98D-4C0F-860F-3AAEC0453F99}"/>
            </c:ext>
          </c:extLst>
        </c:ser>
        <c:ser>
          <c:idx val="8"/>
          <c:order val="8"/>
          <c:tx>
            <c:v>Series9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0.5</c:v>
              </c:pt>
              <c:pt idx="1">
                <c:v>2.66363636363636</c:v>
              </c:pt>
            </c:numLit>
          </c:val>
          <c:extLst>
            <c:ext xmlns:c16="http://schemas.microsoft.com/office/drawing/2014/chart" uri="{C3380CC4-5D6E-409C-BE32-E72D297353CC}">
              <c16:uniqueId val="{00000008-A98D-4C0F-860F-3AAEC0453F99}"/>
            </c:ext>
          </c:extLst>
        </c:ser>
        <c:ser>
          <c:idx val="9"/>
          <c:order val="9"/>
          <c:tx>
            <c:v>Series10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1.1000000000000001</c:v>
              </c:pt>
              <c:pt idx="1">
                <c:v>3.1416666666666702</c:v>
              </c:pt>
            </c:numLit>
          </c:val>
          <c:extLst>
            <c:ext xmlns:c16="http://schemas.microsoft.com/office/drawing/2014/chart" uri="{C3380CC4-5D6E-409C-BE32-E72D297353CC}">
              <c16:uniqueId val="{00000009-A98D-4C0F-860F-3AAEC0453F99}"/>
            </c:ext>
          </c:extLst>
        </c:ser>
        <c:ser>
          <c:idx val="10"/>
          <c:order val="10"/>
          <c:tx>
            <c:v>Series11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3.4</c:v>
              </c:pt>
              <c:pt idx="1">
                <c:v>3.1</c:v>
              </c:pt>
            </c:numLit>
          </c:val>
          <c:extLst>
            <c:ext xmlns:c16="http://schemas.microsoft.com/office/drawing/2014/chart" uri="{C3380CC4-5D6E-409C-BE32-E72D297353CC}">
              <c16:uniqueId val="{0000000A-A98D-4C0F-860F-3AAEC0453F99}"/>
            </c:ext>
          </c:extLst>
        </c:ser>
        <c:ser>
          <c:idx val="11"/>
          <c:order val="11"/>
          <c:tx>
            <c:v>Series12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2.2000000000000002</c:v>
              </c:pt>
              <c:pt idx="1">
                <c:v>3.9</c:v>
              </c:pt>
            </c:numLit>
          </c:val>
          <c:extLst>
            <c:ext xmlns:c16="http://schemas.microsoft.com/office/drawing/2014/chart" uri="{C3380CC4-5D6E-409C-BE32-E72D297353CC}">
              <c16:uniqueId val="{0000000B-A98D-4C0F-860F-3AAEC0453F99}"/>
            </c:ext>
          </c:extLst>
        </c:ser>
        <c:ser>
          <c:idx val="12"/>
          <c:order val="12"/>
          <c:tx>
            <c:v>Sum of 2022,00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10.6</c:v>
              </c:pt>
              <c:pt idx="1">
                <c:v>7.3</c:v>
              </c:pt>
            </c:numLit>
          </c:val>
          <c:extLst>
            <c:ext xmlns:c16="http://schemas.microsoft.com/office/drawing/2014/chart" uri="{C3380CC4-5D6E-409C-BE32-E72D297353CC}">
              <c16:uniqueId val="{0000000C-A98D-4C0F-860F-3AAEC0453F99}"/>
            </c:ext>
          </c:extLst>
        </c:ser>
        <c:ser>
          <c:idx val="13"/>
          <c:order val="13"/>
          <c:tx>
            <c:v>Series14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6.1416666666666702</c:v>
              </c:pt>
              <c:pt idx="1">
                <c:v>7.6166666666666698</c:v>
              </c:pt>
            </c:numLit>
          </c:val>
          <c:extLst>
            <c:ext xmlns:c16="http://schemas.microsoft.com/office/drawing/2014/chart" uri="{C3380CC4-5D6E-409C-BE32-E72D297353CC}">
              <c16:uniqueId val="{0000000D-A98D-4C0F-860F-3AAEC0453F99}"/>
            </c:ext>
          </c:extLst>
        </c:ser>
        <c:ser>
          <c:idx val="14"/>
          <c:order val="14"/>
          <c:tx>
            <c:v>Series15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1.0916666666666699</c:v>
              </c:pt>
              <c:pt idx="1">
                <c:v>4.2666666666666702</c:v>
              </c:pt>
            </c:numLit>
          </c:val>
          <c:extLst>
            <c:ext xmlns:c16="http://schemas.microsoft.com/office/drawing/2014/chart" uri="{C3380CC4-5D6E-409C-BE32-E72D297353CC}">
              <c16:uniqueId val="{0000000E-A98D-4C0F-860F-3AAEC0453F99}"/>
            </c:ext>
          </c:extLst>
        </c:ser>
        <c:ser>
          <c:idx val="15"/>
          <c:order val="15"/>
          <c:tx>
            <c:v>Series16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Food at home</c:v>
              </c:pt>
              <c:pt idx="1">
                <c:v>Food away from home</c:v>
              </c:pt>
            </c:strLit>
          </c:cat>
          <c:val>
            <c:numLit>
              <c:formatCode>General</c:formatCode>
              <c:ptCount val="2"/>
              <c:pt idx="0">
                <c:v>2.4666666666666699</c:v>
              </c:pt>
              <c:pt idx="1">
                <c:v>3.7333333333333298</c:v>
              </c:pt>
            </c:numLit>
          </c:val>
          <c:extLst>
            <c:ext xmlns:c16="http://schemas.microsoft.com/office/drawing/2014/chart" uri="{C3380CC4-5D6E-409C-BE32-E72D297353CC}">
              <c16:uniqueId val="{0000000F-A98D-4C0F-860F-3AAEC045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46888"/>
        <c:axId val="695548936"/>
      </c:barChart>
      <c:catAx>
        <c:axId val="6955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8936"/>
        <c:crosses val="autoZero"/>
        <c:auto val="1"/>
        <c:lblAlgn val="ctr"/>
        <c:lblOffset val="100"/>
        <c:noMultiLvlLbl val="0"/>
      </c:catAx>
      <c:valAx>
        <c:axId val="6955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>
                <a:solidFill>
                  <a:srgbClr val="FF0000"/>
                </a:solidFill>
              </a:rPr>
              <a:t>Pork</a:t>
            </a:r>
            <a:r>
              <a:rPr lang="es-PA"/>
              <a:t> vs </a:t>
            </a:r>
            <a:r>
              <a:rPr lang="es-PA">
                <a:solidFill>
                  <a:schemeClr val="accent1"/>
                </a:solidFill>
              </a:rPr>
              <a:t>Meats</a:t>
            </a:r>
          </a:p>
          <a:p>
            <a:pPr>
              <a:defRPr/>
            </a:pPr>
            <a:endParaRPr lang="es-PA"/>
          </a:p>
        </c:rich>
      </c:tx>
      <c:layout>
        <c:manualLayout>
          <c:xMode val="edge"/>
          <c:yMode val="edge"/>
          <c:x val="0.38118902471299743"/>
          <c:y val="3.998456188024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2345353348139537"/>
          <c:y val="0.13129334077963792"/>
          <c:w val="0.82415751205426335"/>
          <c:h val="0.84727844039140565"/>
        </c:manualLayout>
      </c:layout>
      <c:scatterChart>
        <c:scatterStyle val="lineMarker"/>
        <c:varyColors val="0"/>
        <c:ser>
          <c:idx val="0"/>
          <c:order val="0"/>
          <c:tx>
            <c:v>meats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18853287042951"/>
                  <c:y val="-0.274434108498555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0.0297x - 57.037</a:t>
                    </a:r>
                    <a:b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0.0039</a:t>
                    </a:r>
                    <a:endParaRPr lang="en-US" sz="20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tx2"/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'[1]Promedio de los años'!$E$4:$Y$4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xVal>
          <c:yVal>
            <c:numRef>
              <c:f>'[1]Promedio de los años'!$E$9:$Y$9</c:f>
              <c:numCache>
                <c:formatCode>General</c:formatCode>
                <c:ptCount val="21"/>
                <c:pt idx="0">
                  <c:v>2.9</c:v>
                </c:pt>
                <c:pt idx="1">
                  <c:v>0.9</c:v>
                </c:pt>
                <c:pt idx="2">
                  <c:v>2.9</c:v>
                </c:pt>
                <c:pt idx="3">
                  <c:v>2.4</c:v>
                </c:pt>
                <c:pt idx="4">
                  <c:v>0.9</c:v>
                </c:pt>
                <c:pt idx="5">
                  <c:v>1.5499999999999998</c:v>
                </c:pt>
                <c:pt idx="6">
                  <c:v>8.6</c:v>
                </c:pt>
                <c:pt idx="7">
                  <c:v>3.9749999999999996</c:v>
                </c:pt>
                <c:pt idx="8">
                  <c:v>1.4</c:v>
                </c:pt>
                <c:pt idx="9">
                  <c:v>7.2</c:v>
                </c:pt>
                <c:pt idx="10">
                  <c:v>4.2416666666666671</c:v>
                </c:pt>
                <c:pt idx="11">
                  <c:v>-3.4</c:v>
                </c:pt>
                <c:pt idx="12">
                  <c:v>-1.2666666666666668</c:v>
                </c:pt>
                <c:pt idx="13">
                  <c:v>0.48181818181818187</c:v>
                </c:pt>
                <c:pt idx="14">
                  <c:v>0.70833333333333337</c:v>
                </c:pt>
                <c:pt idx="15">
                  <c:v>6.9</c:v>
                </c:pt>
                <c:pt idx="16">
                  <c:v>4.2</c:v>
                </c:pt>
                <c:pt idx="17">
                  <c:v>7.6</c:v>
                </c:pt>
                <c:pt idx="18">
                  <c:v>1.7583333333333335</c:v>
                </c:pt>
                <c:pt idx="19">
                  <c:v>2.2916666666666665</c:v>
                </c:pt>
                <c:pt idx="20">
                  <c:v>2.3499999999999996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2-4CDA-BAC5-7BA55BEE1EBC}"/>
            </c:ext>
          </c:extLst>
        </c:ser>
        <c:ser>
          <c:idx val="1"/>
          <c:order val="1"/>
          <c:tx>
            <c:v>Puercoreal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26684936566818"/>
                  <c:y val="-0.360328952178382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0.0488x - 97.122</a:t>
                    </a:r>
                    <a:br>
                      <a:rPr lang="en-US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0.0083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rgbClr val="FF0000"/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'[1]Promedio de los años'!$E$4:$Y$4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xVal>
          <c:yVal>
            <c:numRef>
              <c:f>'[1]Promedio de los años'!$E$11:$Y$11</c:f>
              <c:numCache>
                <c:formatCode>General</c:formatCode>
                <c:ptCount val="21"/>
                <c:pt idx="0">
                  <c:v>2</c:v>
                </c:pt>
                <c:pt idx="1">
                  <c:v>-1</c:v>
                </c:pt>
                <c:pt idx="2">
                  <c:v>1.4</c:v>
                </c:pt>
                <c:pt idx="3">
                  <c:v>0.5</c:v>
                </c:pt>
                <c:pt idx="4">
                  <c:v>-0.5</c:v>
                </c:pt>
                <c:pt idx="5">
                  <c:v>-0.54166666666666663</c:v>
                </c:pt>
                <c:pt idx="6">
                  <c:v>7.9</c:v>
                </c:pt>
                <c:pt idx="7">
                  <c:v>0.63</c:v>
                </c:pt>
                <c:pt idx="8">
                  <c:v>-0.3</c:v>
                </c:pt>
                <c:pt idx="9">
                  <c:v>6.7</c:v>
                </c:pt>
                <c:pt idx="10">
                  <c:v>-3.13</c:v>
                </c:pt>
                <c:pt idx="11">
                  <c:v>-3.9</c:v>
                </c:pt>
                <c:pt idx="12">
                  <c:v>-0.46</c:v>
                </c:pt>
                <c:pt idx="13">
                  <c:v>-0.22</c:v>
                </c:pt>
                <c:pt idx="14">
                  <c:v>0.28000000000000003</c:v>
                </c:pt>
                <c:pt idx="15">
                  <c:v>5</c:v>
                </c:pt>
                <c:pt idx="16">
                  <c:v>4.9000000000000004</c:v>
                </c:pt>
                <c:pt idx="17">
                  <c:v>7.8</c:v>
                </c:pt>
                <c:pt idx="18">
                  <c:v>-1.68</c:v>
                </c:pt>
                <c:pt idx="19">
                  <c:v>0.48</c:v>
                </c:pt>
                <c:pt idx="2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2-4CDA-BAC5-7BA55BE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448"/>
        <c:axId val="105819008"/>
      </c:scatterChart>
      <c:valAx>
        <c:axId val="1058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5819008"/>
        <c:crosses val="autoZero"/>
        <c:crossBetween val="midCat"/>
      </c:valAx>
      <c:valAx>
        <c:axId val="1058190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5820448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'Regresión lineal 1'!$A$39</c:f>
              <c:strCache>
                <c:ptCount val="1"/>
                <c:pt idx="0">
                  <c:v>Percentil</c:v>
                </c:pt>
              </c:strCache>
            </c:strRef>
          </c:xVal>
          <c:yVal>
            <c:numRef>
              <c:f>'Regresión lineal 1'!$B$39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D-40FD-85FD-3CF374F6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79856"/>
        <c:axId val="263467376"/>
      </c:scatterChart>
      <c:valAx>
        <c:axId val="26347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467376"/>
        <c:crosses val="autoZero"/>
        <c:crossBetween val="midCat"/>
      </c:valAx>
      <c:valAx>
        <c:axId val="26346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4798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All Food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All Food</a:t>
          </a:r>
        </a:p>
      </cx:txPr>
    </cx:title>
    <cx:plotArea>
      <cx:plotAreaRegion>
        <cx:series layoutId="clusteredColumn" uniqueId="{00000002-569D-4491-9907-46F6960E87FD}" formatIdx="0">
          <cx:tx>
            <cx:txData>
              <cx:f/>
              <cx:v>All food</cx:v>
            </cx:txData>
          </cx:tx>
          <cx:spPr>
            <a:solidFill>
              <a:srgbClr val="FF0000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Years</a:t>
              </a:r>
            </a:p>
          </cx:txPr>
        </cx:title>
        <cx:majorGridlines/>
        <cx:minorGridlines>
          <cx:spPr>
            <a:ln>
              <a:noFill/>
            </a:ln>
          </cx:spPr>
        </cx:min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PCi(%)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PCi(%)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28</xdr:row>
      <xdr:rowOff>114300</xdr:rowOff>
    </xdr:from>
    <xdr:to>
      <xdr:col>14</xdr:col>
      <xdr:colOff>428625</xdr:colOff>
      <xdr:row>46</xdr:row>
      <xdr:rowOff>133350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CDDCD790-60BA-474C-8C03-C5741DB3E99B}"/>
            </a:ext>
            <a:ext uri="{147F2762-F138-4A5C-976F-8EAC2B608ADB}">
              <a16:predDERef xmlns:a16="http://schemas.microsoft.com/office/drawing/2014/main" pred="{7A03CE26-7B6E-6EB3-D974-F617FA2F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508396</xdr:colOff>
      <xdr:row>28</xdr:row>
      <xdr:rowOff>152400</xdr:rowOff>
    </xdr:from>
    <xdr:to>
      <xdr:col>24</xdr:col>
      <xdr:colOff>298904</xdr:colOff>
      <xdr:row>50</xdr:row>
      <xdr:rowOff>159204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6D4D0D-1192-4A4A-BE76-B37F10A63EDE}"/>
            </a:ext>
            <a:ext uri="{147F2762-F138-4A5C-976F-8EAC2B608ADB}">
              <a16:predDERef xmlns:a16="http://schemas.microsoft.com/office/drawing/2014/main" pred="{CDDCD790-60BA-474C-8C03-C5741DB3E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67937</xdr:colOff>
      <xdr:row>29</xdr:row>
      <xdr:rowOff>62661</xdr:rowOff>
    </xdr:from>
    <xdr:to>
      <xdr:col>35</xdr:col>
      <xdr:colOff>589012</xdr:colOff>
      <xdr:row>50</xdr:row>
      <xdr:rowOff>94224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8F2F84DB-D67E-FAE8-AB53-5091ED2BFF4D}"/>
                </a:ext>
                <a:ext uri="{147F2762-F138-4A5C-976F-8EAC2B608ADB}">
                  <a16:predDERef xmlns:a16="http://schemas.microsoft.com/office/drawing/2014/main" pred="{2F6D4D0D-1192-4A4A-BE76-B37F10A63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190500</xdr:colOff>
      <xdr:row>32</xdr:row>
      <xdr:rowOff>38100</xdr:rowOff>
    </xdr:from>
    <xdr:to>
      <xdr:col>4</xdr:col>
      <xdr:colOff>495300</xdr:colOff>
      <xdr:row>35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97BB28-91E6-443B-A1C6-0DFD31E4B7BF}"/>
            </a:ext>
            <a:ext uri="{147F2762-F138-4A5C-976F-8EAC2B608ADB}">
              <a16:predDERef xmlns:a16="http://schemas.microsoft.com/office/drawing/2014/main" pred="{8F2F84DB-D67E-FAE8-AB53-5091ED2BF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9300" y="5219700"/>
          <a:ext cx="2447925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37</xdr:row>
      <xdr:rowOff>0</xdr:rowOff>
    </xdr:from>
    <xdr:to>
      <xdr:col>5</xdr:col>
      <xdr:colOff>447675</xdr:colOff>
      <xdr:row>40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78D896-335D-4DBC-8D78-FB814230BA45}"/>
            </a:ext>
            <a:ext uri="{147F2762-F138-4A5C-976F-8EAC2B608ADB}">
              <a16:predDERef xmlns:a16="http://schemas.microsoft.com/office/drawing/2014/main" pred="{2B97BB28-91E6-443B-A1C6-0DFD31E4B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9300" y="5991225"/>
          <a:ext cx="3009900" cy="5238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41</xdr:row>
      <xdr:rowOff>95250</xdr:rowOff>
    </xdr:from>
    <xdr:to>
      <xdr:col>6</xdr:col>
      <xdr:colOff>133350</xdr:colOff>
      <xdr:row>43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096E76-848E-4E08-A315-8D70C661B039}"/>
            </a:ext>
            <a:ext uri="{147F2762-F138-4A5C-976F-8EAC2B608ADB}">
              <a16:predDERef xmlns:a16="http://schemas.microsoft.com/office/drawing/2014/main" pred="{6378D896-335D-4DBC-8D78-FB814230B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9300" y="6734175"/>
          <a:ext cx="3305175" cy="37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5</xdr:row>
      <xdr:rowOff>19050</xdr:rowOff>
    </xdr:from>
    <xdr:to>
      <xdr:col>24</xdr:col>
      <xdr:colOff>247650</xdr:colOff>
      <xdr:row>15</xdr:row>
      <xdr:rowOff>9525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206A8024-6300-B32E-A022-2EC00896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14</xdr:row>
      <xdr:rowOff>66675</xdr:rowOff>
    </xdr:from>
    <xdr:to>
      <xdr:col>11</xdr:col>
      <xdr:colOff>57150</xdr:colOff>
      <xdr:row>17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C89FB0-8924-1635-7519-E3AF1935D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2400300"/>
          <a:ext cx="2447925" cy="552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18</xdr:row>
      <xdr:rowOff>85725</xdr:rowOff>
    </xdr:from>
    <xdr:to>
      <xdr:col>12</xdr:col>
      <xdr:colOff>9525</xdr:colOff>
      <xdr:row>21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0FBBB4-66CC-A61C-E6C8-465CCE7561F7}"/>
            </a:ext>
            <a:ext uri="{147F2762-F138-4A5C-976F-8EAC2B608ADB}">
              <a16:predDERef xmlns:a16="http://schemas.microsoft.com/office/drawing/2014/main" pred="{ACC89FB0-8924-1635-7519-E3AF1935D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275" y="3067050"/>
          <a:ext cx="3009900" cy="523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22</xdr:row>
      <xdr:rowOff>104775</xdr:rowOff>
    </xdr:from>
    <xdr:to>
      <xdr:col>12</xdr:col>
      <xdr:colOff>304800</xdr:colOff>
      <xdr:row>24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889393-278D-DB1A-D9CC-2E6DD14A7E3E}"/>
            </a:ext>
            <a:ext uri="{147F2762-F138-4A5C-976F-8EAC2B608ADB}">
              <a16:predDERef xmlns:a16="http://schemas.microsoft.com/office/drawing/2014/main" pred="{2C0FBBB4-66CC-A61C-E6C8-465CCE75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9275" y="3733800"/>
          <a:ext cx="3305175" cy="371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hare\OneDrive\Escritorio\Base%20de%20datos%20INDEX%20.xlsx" TargetMode="External"/><Relationship Id="rId1" Type="http://schemas.openxmlformats.org/officeDocument/2006/relationships/externalLinkPath" Target="file:///C:\Users\jhare\OneDrive\Escritorio\Base%20de%20datos%20INDEX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Promedio de los años"/>
      <sheetName val="Hoja2"/>
      <sheetName val="Sheet1"/>
      <sheetName val="Sheet2"/>
      <sheetName val="Cadena de markov P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B7">
            <v>1.6</v>
          </cell>
          <cell r="C7">
            <v>1.4</v>
          </cell>
          <cell r="D7">
            <v>1.3</v>
          </cell>
          <cell r="E7">
            <v>1</v>
          </cell>
          <cell r="F7">
            <v>1.1000000000000001</v>
          </cell>
          <cell r="G7">
            <v>1.2</v>
          </cell>
          <cell r="H7">
            <v>1.2</v>
          </cell>
          <cell r="I7">
            <v>1.1000000000000001</v>
          </cell>
          <cell r="J7">
            <v>1.3</v>
          </cell>
          <cell r="K7">
            <v>1.3</v>
          </cell>
          <cell r="L7">
            <v>1.3</v>
          </cell>
          <cell r="M7">
            <v>1.3</v>
          </cell>
        </row>
        <row r="8">
          <cell r="B8">
            <v>0.4</v>
          </cell>
          <cell r="C8">
            <v>1.2</v>
          </cell>
          <cell r="D8">
            <v>0.9</v>
          </cell>
          <cell r="E8">
            <v>0.9</v>
          </cell>
          <cell r="F8">
            <v>0.8</v>
          </cell>
          <cell r="G8">
            <v>0.7</v>
          </cell>
          <cell r="H8">
            <v>0.5</v>
          </cell>
          <cell r="I8">
            <v>0.4</v>
          </cell>
          <cell r="J8">
            <v>0.3</v>
          </cell>
          <cell r="K8">
            <v>0.4</v>
          </cell>
          <cell r="L8">
            <v>0.4</v>
          </cell>
          <cell r="M8">
            <v>0.3</v>
          </cell>
        </row>
        <row r="9">
          <cell r="B9">
            <v>-0.8</v>
          </cell>
          <cell r="C9">
            <v>-0.1</v>
          </cell>
          <cell r="D9">
            <v>-0.4</v>
          </cell>
          <cell r="E9">
            <v>-0.2</v>
          </cell>
          <cell r="F9">
            <v>1.1000000000000001</v>
          </cell>
          <cell r="G9">
            <v>1.3</v>
          </cell>
          <cell r="H9">
            <v>2</v>
          </cell>
          <cell r="I9">
            <v>1.9</v>
          </cell>
          <cell r="J9">
            <v>1.6</v>
          </cell>
          <cell r="K9">
            <v>1.9</v>
          </cell>
          <cell r="L9">
            <v>2.1</v>
          </cell>
          <cell r="M9">
            <v>2</v>
          </cell>
        </row>
        <row r="10">
          <cell r="B10">
            <v>-2.5</v>
          </cell>
          <cell r="C10">
            <v>-0.4</v>
          </cell>
          <cell r="D10">
            <v>-0.2</v>
          </cell>
          <cell r="E10">
            <v>0.4</v>
          </cell>
          <cell r="F10">
            <v>1.7</v>
          </cell>
          <cell r="G10">
            <v>2.2999999999999998</v>
          </cell>
          <cell r="H10">
            <v>3</v>
          </cell>
          <cell r="I10">
            <v>2.8</v>
          </cell>
          <cell r="J10">
            <v>2.6</v>
          </cell>
          <cell r="K10">
            <v>2.9</v>
          </cell>
          <cell r="L10">
            <v>3.1</v>
          </cell>
          <cell r="M10">
            <v>2.9</v>
          </cell>
        </row>
        <row r="11">
          <cell r="B11">
            <v>0.2</v>
          </cell>
          <cell r="C11">
            <v>-2.8</v>
          </cell>
          <cell r="D11">
            <v>0.1</v>
          </cell>
          <cell r="E11">
            <v>0.7</v>
          </cell>
          <cell r="F11">
            <v>3.2</v>
          </cell>
          <cell r="G11">
            <v>3.3</v>
          </cell>
          <cell r="H11">
            <v>3.7</v>
          </cell>
          <cell r="I11">
            <v>3.1</v>
          </cell>
          <cell r="J11">
            <v>2.7</v>
          </cell>
          <cell r="K11">
            <v>2.8</v>
          </cell>
          <cell r="L11">
            <v>3</v>
          </cell>
          <cell r="M11">
            <v>2.9</v>
          </cell>
        </row>
        <row r="13">
          <cell r="B13">
            <v>0.5</v>
          </cell>
          <cell r="C13">
            <v>0.7</v>
          </cell>
          <cell r="D13">
            <v>-1.1000000000000001</v>
          </cell>
          <cell r="E13">
            <v>-0.9</v>
          </cell>
          <cell r="F13">
            <v>-0.9</v>
          </cell>
          <cell r="G13">
            <v>-1.5</v>
          </cell>
          <cell r="H13">
            <v>-1</v>
          </cell>
          <cell r="I13">
            <v>-0.9</v>
          </cell>
          <cell r="J13">
            <v>-0.6</v>
          </cell>
          <cell r="K13">
            <v>-0.5</v>
          </cell>
          <cell r="L13">
            <v>-0.2</v>
          </cell>
          <cell r="M13">
            <v>-0.1</v>
          </cell>
        </row>
        <row r="14">
          <cell r="B14">
            <v>-0.9</v>
          </cell>
          <cell r="C14">
            <v>-1.5</v>
          </cell>
          <cell r="D14">
            <v>-1.2</v>
          </cell>
          <cell r="E14">
            <v>-1.2</v>
          </cell>
          <cell r="F14">
            <v>-0.6</v>
          </cell>
          <cell r="G14">
            <v>-0.8</v>
          </cell>
          <cell r="H14">
            <v>-0.5</v>
          </cell>
          <cell r="I14">
            <v>-0.1</v>
          </cell>
          <cell r="J14">
            <v>-0.4</v>
          </cell>
          <cell r="K14">
            <v>-0.2</v>
          </cell>
          <cell r="L14">
            <v>0.1</v>
          </cell>
          <cell r="M14">
            <v>0</v>
          </cell>
        </row>
        <row r="15">
          <cell r="B15">
            <v>0.5</v>
          </cell>
          <cell r="C15">
            <v>1.4</v>
          </cell>
          <cell r="D15">
            <v>0.3</v>
          </cell>
          <cell r="E15">
            <v>-0.4</v>
          </cell>
          <cell r="F15">
            <v>0.1</v>
          </cell>
          <cell r="G15">
            <v>0.3</v>
          </cell>
          <cell r="H15">
            <v>0.9</v>
          </cell>
          <cell r="I15">
            <v>1.1000000000000001</v>
          </cell>
          <cell r="J15">
            <v>0.8</v>
          </cell>
          <cell r="K15">
            <v>0.9</v>
          </cell>
          <cell r="L15">
            <v>0.9</v>
          </cell>
          <cell r="M15">
            <v>1.1000000000000001</v>
          </cell>
        </row>
        <row r="16">
          <cell r="B16">
            <v>4.5</v>
          </cell>
          <cell r="C16">
            <v>5</v>
          </cell>
          <cell r="D16">
            <v>7.4</v>
          </cell>
          <cell r="E16">
            <v>6.4</v>
          </cell>
          <cell r="F16">
            <v>4.2</v>
          </cell>
          <cell r="G16">
            <v>-2.2999999999999998</v>
          </cell>
          <cell r="H16">
            <v>-1.9</v>
          </cell>
          <cell r="I16">
            <v>-2.6</v>
          </cell>
          <cell r="J16">
            <v>-1.1000000000000001</v>
          </cell>
          <cell r="K16">
            <v>1.8</v>
          </cell>
          <cell r="L16">
            <v>-0.7</v>
          </cell>
          <cell r="M16">
            <v>1</v>
          </cell>
        </row>
        <row r="17">
          <cell r="B17">
            <v>-0.8</v>
          </cell>
          <cell r="C17">
            <v>2.2000000000000002</v>
          </cell>
          <cell r="D17">
            <v>0.9</v>
          </cell>
          <cell r="E17">
            <v>0.9</v>
          </cell>
          <cell r="F17">
            <v>0</v>
          </cell>
          <cell r="G17">
            <v>0.6</v>
          </cell>
          <cell r="H17">
            <v>0.6</v>
          </cell>
          <cell r="I17">
            <v>0.9</v>
          </cell>
          <cell r="J17">
            <v>0.7</v>
          </cell>
          <cell r="K17">
            <v>0.8</v>
          </cell>
          <cell r="L17">
            <v>1.2</v>
          </cell>
          <cell r="M17">
            <v>1.1000000000000001</v>
          </cell>
        </row>
        <row r="18">
          <cell r="B18">
            <v>-1.9</v>
          </cell>
          <cell r="C18">
            <v>0.7</v>
          </cell>
          <cell r="D18">
            <v>0.9</v>
          </cell>
          <cell r="E18">
            <v>-1.1000000000000001</v>
          </cell>
          <cell r="F18">
            <v>-1.4</v>
          </cell>
          <cell r="G18">
            <v>-0.9</v>
          </cell>
          <cell r="H18">
            <v>-0.9</v>
          </cell>
          <cell r="I18">
            <v>-0.4</v>
          </cell>
          <cell r="J18">
            <v>-0.2</v>
          </cell>
          <cell r="K18">
            <v>-0.2</v>
          </cell>
          <cell r="L18">
            <v>-0.1</v>
          </cell>
          <cell r="M18">
            <v>-0.2</v>
          </cell>
        </row>
        <row r="19">
          <cell r="B19">
            <v>0</v>
          </cell>
          <cell r="C19">
            <v>3.4</v>
          </cell>
          <cell r="D19">
            <v>0.8</v>
          </cell>
          <cell r="E19">
            <v>2.5</v>
          </cell>
          <cell r="F19">
            <v>2.2000000000000002</v>
          </cell>
          <cell r="G19">
            <v>1.8</v>
          </cell>
          <cell r="H19">
            <v>0.6</v>
          </cell>
          <cell r="I19">
            <v>-0.5</v>
          </cell>
          <cell r="J19">
            <v>-0.5</v>
          </cell>
          <cell r="K19">
            <v>-0.1</v>
          </cell>
          <cell r="L19">
            <v>0</v>
          </cell>
          <cell r="M19">
            <v>0</v>
          </cell>
        </row>
        <row r="20">
          <cell r="B20">
            <v>0.8</v>
          </cell>
          <cell r="C20">
            <v>3</v>
          </cell>
          <cell r="D20">
            <v>1.2</v>
          </cell>
          <cell r="E20">
            <v>3.8</v>
          </cell>
          <cell r="F20">
            <v>3.4</v>
          </cell>
          <cell r="G20">
            <v>2.8</v>
          </cell>
          <cell r="H20">
            <v>1</v>
          </cell>
          <cell r="I20">
            <v>-0.4</v>
          </cell>
          <cell r="J20">
            <v>-0.4</v>
          </cell>
          <cell r="K20">
            <v>0.1</v>
          </cell>
          <cell r="L20">
            <v>0.3</v>
          </cell>
          <cell r="M20">
            <v>0.4</v>
          </cell>
        </row>
        <row r="21">
          <cell r="B21">
            <v>0.1</v>
          </cell>
          <cell r="C21">
            <v>3.9</v>
          </cell>
          <cell r="D21">
            <v>-0.1</v>
          </cell>
          <cell r="E21">
            <v>3</v>
          </cell>
          <cell r="F21">
            <v>0.6</v>
          </cell>
          <cell r="G21">
            <v>2</v>
          </cell>
          <cell r="H21">
            <v>1</v>
          </cell>
          <cell r="I21">
            <v>-1.5</v>
          </cell>
          <cell r="J21">
            <v>-1.8</v>
          </cell>
          <cell r="K21">
            <v>-1.6</v>
          </cell>
          <cell r="L21">
            <v>-1.5</v>
          </cell>
          <cell r="M21">
            <v>-0.9</v>
          </cell>
        </row>
        <row r="22">
          <cell r="B22">
            <v>1.2</v>
          </cell>
          <cell r="C22">
            <v>3</v>
          </cell>
          <cell r="D22">
            <v>2.8</v>
          </cell>
          <cell r="E22">
            <v>5.6</v>
          </cell>
          <cell r="F22">
            <v>6.5</v>
          </cell>
          <cell r="G22">
            <v>4.2</v>
          </cell>
          <cell r="H22">
            <v>2.2000000000000002</v>
          </cell>
          <cell r="I22">
            <v>1.5</v>
          </cell>
          <cell r="J22">
            <v>3.5</v>
          </cell>
          <cell r="K22">
            <v>2.8</v>
          </cell>
          <cell r="L22">
            <v>2.5</v>
          </cell>
          <cell r="M22">
            <v>2</v>
          </cell>
        </row>
        <row r="23">
          <cell r="B23">
            <v>45.1</v>
          </cell>
          <cell r="C23">
            <v>46.7</v>
          </cell>
          <cell r="D23">
            <v>41.4</v>
          </cell>
          <cell r="E23">
            <v>35</v>
          </cell>
          <cell r="F23">
            <v>30.1</v>
          </cell>
          <cell r="G23">
            <v>27.3</v>
          </cell>
          <cell r="H23">
            <v>24.3</v>
          </cell>
          <cell r="I23">
            <v>19.399999999999999</v>
          </cell>
          <cell r="J23">
            <v>15.8</v>
          </cell>
          <cell r="K23">
            <v>11.4</v>
          </cell>
          <cell r="L23">
            <v>6.7</v>
          </cell>
          <cell r="M23">
            <v>2</v>
          </cell>
        </row>
        <row r="24">
          <cell r="B24">
            <v>3</v>
          </cell>
          <cell r="C24">
            <v>3.2</v>
          </cell>
          <cell r="D24">
            <v>3.9</v>
          </cell>
          <cell r="E24">
            <v>3.1</v>
          </cell>
          <cell r="F24">
            <v>3</v>
          </cell>
          <cell r="G24">
            <v>3.1</v>
          </cell>
          <cell r="H24">
            <v>2.2000000000000002</v>
          </cell>
          <cell r="I24">
            <v>2.5</v>
          </cell>
          <cell r="J24">
            <v>2.1</v>
          </cell>
          <cell r="K24">
            <v>2.2999999999999998</v>
          </cell>
          <cell r="L24">
            <v>2.2999999999999998</v>
          </cell>
          <cell r="M24">
            <v>2.1</v>
          </cell>
        </row>
        <row r="25">
          <cell r="B25">
            <v>0.4</v>
          </cell>
          <cell r="C25">
            <v>0.1</v>
          </cell>
          <cell r="D25">
            <v>0.3</v>
          </cell>
          <cell r="E25">
            <v>-0.1</v>
          </cell>
          <cell r="F25">
            <v>-0.5</v>
          </cell>
          <cell r="G25">
            <v>-0.2</v>
          </cell>
          <cell r="H25">
            <v>-0.6</v>
          </cell>
          <cell r="I25">
            <v>-0.7</v>
          </cell>
          <cell r="J25">
            <v>-0.9</v>
          </cell>
          <cell r="K25">
            <v>-0.8</v>
          </cell>
          <cell r="L25">
            <v>-0.8</v>
          </cell>
          <cell r="M25">
            <v>-0.9</v>
          </cell>
        </row>
        <row r="26">
          <cell r="B26">
            <v>-0.2</v>
          </cell>
          <cell r="C26">
            <v>1.3</v>
          </cell>
          <cell r="D26">
            <v>0.6</v>
          </cell>
          <cell r="E26">
            <v>0.4</v>
          </cell>
          <cell r="F26">
            <v>0</v>
          </cell>
          <cell r="G26">
            <v>-0.6</v>
          </cell>
          <cell r="H26">
            <v>-0.9</v>
          </cell>
          <cell r="I26">
            <v>-0.7</v>
          </cell>
          <cell r="J26">
            <v>-0.6</v>
          </cell>
          <cell r="K26">
            <v>-0.6</v>
          </cell>
          <cell r="L26">
            <v>-0.7</v>
          </cell>
          <cell r="M26">
            <v>-0.8</v>
          </cell>
        </row>
        <row r="27">
          <cell r="B27">
            <v>-0.1</v>
          </cell>
          <cell r="C27">
            <v>0.4</v>
          </cell>
          <cell r="D27">
            <v>0.6</v>
          </cell>
          <cell r="E27">
            <v>0.4</v>
          </cell>
          <cell r="F27">
            <v>0.2</v>
          </cell>
          <cell r="G27">
            <v>0.1</v>
          </cell>
          <cell r="H27">
            <v>0</v>
          </cell>
          <cell r="I27">
            <v>0</v>
          </cell>
          <cell r="J27">
            <v>0</v>
          </cell>
          <cell r="K27">
            <v>-0.2</v>
          </cell>
          <cell r="L27">
            <v>-0.4</v>
          </cell>
          <cell r="M27">
            <v>-0.4</v>
          </cell>
        </row>
      </sheetData>
      <sheetData sheetId="7" refreshError="1"/>
      <sheetData sheetId="8" refreshError="1">
        <row r="5">
          <cell r="B5">
            <v>2.9</v>
          </cell>
        </row>
        <row r="7">
          <cell r="B7">
            <v>2.8</v>
          </cell>
          <cell r="C7">
            <v>3.1</v>
          </cell>
          <cell r="D7">
            <v>2.9</v>
          </cell>
          <cell r="E7">
            <v>2.8</v>
          </cell>
          <cell r="F7">
            <v>2.9</v>
          </cell>
          <cell r="G7">
            <v>2.9</v>
          </cell>
          <cell r="H7">
            <v>2.9</v>
          </cell>
          <cell r="I7">
            <v>2.9</v>
          </cell>
          <cell r="J7">
            <v>2.9</v>
          </cell>
          <cell r="K7">
            <v>2.9</v>
          </cell>
          <cell r="L7">
            <v>2.9</v>
          </cell>
          <cell r="M7">
            <v>2.9</v>
          </cell>
        </row>
        <row r="8">
          <cell r="B8">
            <v>3.1</v>
          </cell>
          <cell r="C8">
            <v>3.8</v>
          </cell>
          <cell r="D8">
            <v>3.1</v>
          </cell>
          <cell r="E8">
            <v>3.1</v>
          </cell>
          <cell r="F8">
            <v>3.1</v>
          </cell>
          <cell r="G8">
            <v>2.8</v>
          </cell>
          <cell r="H8">
            <v>2.7</v>
          </cell>
          <cell r="I8">
            <v>2.5</v>
          </cell>
          <cell r="J8">
            <v>2.6</v>
          </cell>
          <cell r="K8">
            <v>2.5</v>
          </cell>
          <cell r="L8">
            <v>2.5</v>
          </cell>
          <cell r="M8">
            <v>2.5</v>
          </cell>
        </row>
        <row r="9">
          <cell r="B9">
            <v>4.4000000000000004</v>
          </cell>
          <cell r="C9">
            <v>4.3</v>
          </cell>
          <cell r="D9">
            <v>3.7</v>
          </cell>
          <cell r="E9">
            <v>4.5999999999999996</v>
          </cell>
          <cell r="F9">
            <v>4.2</v>
          </cell>
          <cell r="G9">
            <v>3.6</v>
          </cell>
          <cell r="H9">
            <v>3.9</v>
          </cell>
          <cell r="I9">
            <v>4</v>
          </cell>
          <cell r="J9">
            <v>3.8</v>
          </cell>
          <cell r="K9">
            <v>3.6</v>
          </cell>
          <cell r="L9">
            <v>3.7</v>
          </cell>
          <cell r="M9">
            <v>3.6</v>
          </cell>
        </row>
        <row r="10">
          <cell r="B10">
            <v>4.7</v>
          </cell>
          <cell r="C10">
            <v>4.5</v>
          </cell>
          <cell r="D10">
            <v>4.0999999999999996</v>
          </cell>
          <cell r="E10">
            <v>4.9000000000000004</v>
          </cell>
          <cell r="F10">
            <v>4</v>
          </cell>
          <cell r="G10">
            <v>3.7</v>
          </cell>
          <cell r="H10">
            <v>3.8</v>
          </cell>
          <cell r="I10">
            <v>3.7</v>
          </cell>
          <cell r="J10">
            <v>3.9</v>
          </cell>
          <cell r="K10">
            <v>3.4</v>
          </cell>
          <cell r="L10">
            <v>3.6</v>
          </cell>
          <cell r="M10">
            <v>3.4</v>
          </cell>
        </row>
        <row r="11">
          <cell r="B11">
            <v>6.1</v>
          </cell>
          <cell r="C11">
            <v>7</v>
          </cell>
          <cell r="D11">
            <v>6.4</v>
          </cell>
          <cell r="E11">
            <v>6.9</v>
          </cell>
          <cell r="F11">
            <v>6.7</v>
          </cell>
          <cell r="G11">
            <v>6.9</v>
          </cell>
          <cell r="H11">
            <v>7</v>
          </cell>
          <cell r="I11">
            <v>7.1</v>
          </cell>
          <cell r="J11">
            <v>6.5</v>
          </cell>
          <cell r="K11">
            <v>6.3</v>
          </cell>
          <cell r="L11">
            <v>6.4</v>
          </cell>
          <cell r="M11">
            <v>6.3</v>
          </cell>
        </row>
        <row r="13">
          <cell r="B13">
            <v>4.8</v>
          </cell>
          <cell r="C13">
            <v>3.9</v>
          </cell>
          <cell r="D13">
            <v>3.6</v>
          </cell>
          <cell r="E13">
            <v>3.9</v>
          </cell>
          <cell r="F13">
            <v>3.2</v>
          </cell>
          <cell r="G13">
            <v>2.6</v>
          </cell>
          <cell r="H13">
            <v>2.2000000000000002</v>
          </cell>
          <cell r="I13">
            <v>1.7</v>
          </cell>
          <cell r="J13">
            <v>1.8</v>
          </cell>
          <cell r="K13">
            <v>1.6</v>
          </cell>
          <cell r="L13">
            <v>1.7</v>
          </cell>
          <cell r="M13">
            <v>1.7</v>
          </cell>
        </row>
        <row r="14">
          <cell r="B14">
            <v>3.3</v>
          </cell>
          <cell r="C14">
            <v>4.0999999999999996</v>
          </cell>
          <cell r="D14">
            <v>4.4000000000000004</v>
          </cell>
          <cell r="E14">
            <v>5.3</v>
          </cell>
          <cell r="F14">
            <v>5.7</v>
          </cell>
          <cell r="G14">
            <v>4.4000000000000004</v>
          </cell>
          <cell r="H14">
            <v>4.7</v>
          </cell>
          <cell r="I14">
            <v>5.7</v>
          </cell>
          <cell r="J14">
            <v>5.4</v>
          </cell>
          <cell r="K14">
            <v>5.0999999999999996</v>
          </cell>
          <cell r="L14">
            <v>5.4</v>
          </cell>
          <cell r="M14">
            <v>5.4</v>
          </cell>
        </row>
        <row r="15">
          <cell r="B15">
            <v>4.0999999999999996</v>
          </cell>
          <cell r="C15">
            <v>4.2</v>
          </cell>
          <cell r="D15">
            <v>2.1</v>
          </cell>
          <cell r="E15">
            <v>2.4</v>
          </cell>
          <cell r="F15">
            <v>3.3</v>
          </cell>
          <cell r="G15">
            <v>2.9</v>
          </cell>
          <cell r="H15">
            <v>3</v>
          </cell>
          <cell r="I15">
            <v>3</v>
          </cell>
          <cell r="J15">
            <v>2.6</v>
          </cell>
          <cell r="K15">
            <v>2.6</v>
          </cell>
          <cell r="L15">
            <v>2.5</v>
          </cell>
          <cell r="M15">
            <v>2.4</v>
          </cell>
        </row>
        <row r="16">
          <cell r="B16">
            <v>6.4</v>
          </cell>
          <cell r="C16">
            <v>8.5</v>
          </cell>
          <cell r="D16">
            <v>2.1</v>
          </cell>
          <cell r="E16">
            <v>2.4</v>
          </cell>
          <cell r="F16">
            <v>3.5</v>
          </cell>
          <cell r="G16">
            <v>-0.6</v>
          </cell>
          <cell r="H16">
            <v>-0.3</v>
          </cell>
          <cell r="I16">
            <v>-0.5</v>
          </cell>
          <cell r="J16">
            <v>2.8</v>
          </cell>
          <cell r="K16">
            <v>2.6</v>
          </cell>
          <cell r="L16">
            <v>2.9</v>
          </cell>
          <cell r="M16">
            <v>3.1</v>
          </cell>
        </row>
        <row r="17">
          <cell r="B17">
            <v>2.7</v>
          </cell>
          <cell r="C17">
            <v>4</v>
          </cell>
          <cell r="D17">
            <v>2.9</v>
          </cell>
          <cell r="E17">
            <v>3.1</v>
          </cell>
          <cell r="F17">
            <v>2</v>
          </cell>
          <cell r="G17">
            <v>2.1</v>
          </cell>
          <cell r="H17">
            <v>1.8</v>
          </cell>
          <cell r="I17">
            <v>1.6</v>
          </cell>
          <cell r="J17">
            <v>1.7</v>
          </cell>
          <cell r="K17">
            <v>1.8</v>
          </cell>
          <cell r="L17">
            <v>2</v>
          </cell>
          <cell r="M17">
            <v>2.1</v>
          </cell>
        </row>
        <row r="18">
          <cell r="B18">
            <v>5.7</v>
          </cell>
          <cell r="C18">
            <v>8.6</v>
          </cell>
          <cell r="D18">
            <v>7.8</v>
          </cell>
          <cell r="E18">
            <v>7.7</v>
          </cell>
          <cell r="F18">
            <v>6.8</v>
          </cell>
          <cell r="G18">
            <v>7.1</v>
          </cell>
          <cell r="H18">
            <v>6.6</v>
          </cell>
          <cell r="I18">
            <v>6.5</v>
          </cell>
          <cell r="J18">
            <v>6.2</v>
          </cell>
          <cell r="K18">
            <v>6.4</v>
          </cell>
          <cell r="L18">
            <v>6.3</v>
          </cell>
          <cell r="M18">
            <v>6.1</v>
          </cell>
        </row>
        <row r="19">
          <cell r="B19">
            <v>1.8</v>
          </cell>
          <cell r="C19">
            <v>1.8</v>
          </cell>
          <cell r="D19">
            <v>0.7</v>
          </cell>
          <cell r="E19">
            <v>0.3</v>
          </cell>
          <cell r="F19">
            <v>0.4</v>
          </cell>
          <cell r="G19">
            <v>0.2</v>
          </cell>
          <cell r="H19">
            <v>0.1</v>
          </cell>
          <cell r="I19">
            <v>-0.6</v>
          </cell>
          <cell r="J19">
            <v>-0.6</v>
          </cell>
          <cell r="K19">
            <v>-0.7</v>
          </cell>
          <cell r="L19">
            <v>-0.7</v>
          </cell>
          <cell r="M19">
            <v>-0.7</v>
          </cell>
        </row>
        <row r="20">
          <cell r="B20">
            <v>1.3</v>
          </cell>
          <cell r="C20">
            <v>1.2</v>
          </cell>
          <cell r="D20">
            <v>-0.5</v>
          </cell>
          <cell r="E20">
            <v>-0.8</v>
          </cell>
          <cell r="F20">
            <v>-0.7</v>
          </cell>
          <cell r="G20">
            <v>-1</v>
          </cell>
          <cell r="H20">
            <v>-1.3</v>
          </cell>
          <cell r="I20">
            <v>-2.1</v>
          </cell>
          <cell r="J20">
            <v>-2.2000000000000002</v>
          </cell>
          <cell r="K20">
            <v>-2.2000000000000002</v>
          </cell>
          <cell r="L20">
            <v>-2.1</v>
          </cell>
          <cell r="M20">
            <v>-2.2000000000000002</v>
          </cell>
        </row>
        <row r="21">
          <cell r="B21">
            <v>0.8</v>
          </cell>
          <cell r="C21">
            <v>0.1</v>
          </cell>
          <cell r="D21">
            <v>-1</v>
          </cell>
          <cell r="E21">
            <v>-1.1000000000000001</v>
          </cell>
          <cell r="F21">
            <v>0.1</v>
          </cell>
          <cell r="G21">
            <v>0.6</v>
          </cell>
          <cell r="H21">
            <v>0.2</v>
          </cell>
          <cell r="I21">
            <v>-0.2</v>
          </cell>
          <cell r="J21">
            <v>0.4</v>
          </cell>
          <cell r="K21">
            <v>0.3</v>
          </cell>
          <cell r="L21">
            <v>0.6</v>
          </cell>
          <cell r="M21">
            <v>0.8</v>
          </cell>
        </row>
        <row r="22">
          <cell r="B22">
            <v>2.1</v>
          </cell>
          <cell r="C22">
            <v>2.2000000000000002</v>
          </cell>
          <cell r="D22">
            <v>0</v>
          </cell>
          <cell r="E22">
            <v>-0.5</v>
          </cell>
          <cell r="F22">
            <v>-1.4</v>
          </cell>
          <cell r="G22">
            <v>-2.4</v>
          </cell>
          <cell r="H22">
            <v>-2.4</v>
          </cell>
          <cell r="I22">
            <v>-3.4</v>
          </cell>
          <cell r="J22">
            <v>-4.5</v>
          </cell>
          <cell r="K22">
            <v>-4.5999999999999996</v>
          </cell>
          <cell r="L22">
            <v>-4.9000000000000004</v>
          </cell>
          <cell r="M22">
            <v>-5.0999999999999996</v>
          </cell>
        </row>
        <row r="23">
          <cell r="B23">
            <v>3.8</v>
          </cell>
          <cell r="C23">
            <v>4.5999999999999996</v>
          </cell>
          <cell r="D23">
            <v>5.5</v>
          </cell>
          <cell r="E23">
            <v>4.7</v>
          </cell>
          <cell r="F23">
            <v>4.7</v>
          </cell>
          <cell r="G23">
            <v>4.9000000000000004</v>
          </cell>
          <cell r="H23">
            <v>5</v>
          </cell>
          <cell r="I23">
            <v>4.3</v>
          </cell>
          <cell r="J23">
            <v>4.4000000000000004</v>
          </cell>
          <cell r="K23">
            <v>4.2</v>
          </cell>
          <cell r="L23">
            <v>4.0999999999999996</v>
          </cell>
          <cell r="M23">
            <v>3.9</v>
          </cell>
        </row>
        <row r="24">
          <cell r="B24">
            <v>3</v>
          </cell>
          <cell r="C24">
            <v>4.2</v>
          </cell>
          <cell r="D24">
            <v>4.4000000000000004</v>
          </cell>
          <cell r="E24">
            <v>4.5</v>
          </cell>
          <cell r="F24">
            <v>4.5999999999999996</v>
          </cell>
          <cell r="G24">
            <v>4</v>
          </cell>
          <cell r="H24">
            <v>4.0999999999999996</v>
          </cell>
          <cell r="I24">
            <v>4.0999999999999996</v>
          </cell>
          <cell r="J24">
            <v>3.7</v>
          </cell>
          <cell r="K24">
            <v>3.7</v>
          </cell>
          <cell r="L24">
            <v>3.5</v>
          </cell>
          <cell r="M24">
            <v>3.3</v>
          </cell>
        </row>
        <row r="25">
          <cell r="B25">
            <v>3.6</v>
          </cell>
          <cell r="C25">
            <v>3.7</v>
          </cell>
          <cell r="D25">
            <v>4.0999999999999996</v>
          </cell>
          <cell r="E25">
            <v>3.4</v>
          </cell>
          <cell r="F25">
            <v>3.5</v>
          </cell>
          <cell r="G25">
            <v>3.5</v>
          </cell>
          <cell r="H25">
            <v>3</v>
          </cell>
          <cell r="I25">
            <v>3.1</v>
          </cell>
          <cell r="J25">
            <v>2.9</v>
          </cell>
          <cell r="K25">
            <v>2.7</v>
          </cell>
          <cell r="L25">
            <v>2.8</v>
          </cell>
          <cell r="M25">
            <v>2.8</v>
          </cell>
        </row>
        <row r="26">
          <cell r="B26">
            <v>2.1</v>
          </cell>
          <cell r="C26">
            <v>2.9</v>
          </cell>
          <cell r="D26">
            <v>2.6</v>
          </cell>
          <cell r="E26">
            <v>2.2999999999999998</v>
          </cell>
          <cell r="F26">
            <v>2.1</v>
          </cell>
          <cell r="G26">
            <v>1.5</v>
          </cell>
          <cell r="H26">
            <v>1.3</v>
          </cell>
          <cell r="I26">
            <v>1.1000000000000001</v>
          </cell>
          <cell r="J26">
            <v>1.1000000000000001</v>
          </cell>
          <cell r="K26">
            <v>1.2</v>
          </cell>
          <cell r="L26">
            <v>1.2</v>
          </cell>
          <cell r="M26">
            <v>1.1000000000000001</v>
          </cell>
        </row>
        <row r="27">
          <cell r="B27">
            <v>2.1</v>
          </cell>
          <cell r="C27">
            <v>2.9</v>
          </cell>
          <cell r="D27">
            <v>3.9</v>
          </cell>
          <cell r="E27">
            <v>3.9</v>
          </cell>
          <cell r="F27">
            <v>3.8</v>
          </cell>
          <cell r="G27">
            <v>4</v>
          </cell>
          <cell r="H27">
            <v>3.8</v>
          </cell>
          <cell r="I27">
            <v>3.7</v>
          </cell>
          <cell r="J27">
            <v>3.8</v>
          </cell>
          <cell r="K27">
            <v>3.6</v>
          </cell>
          <cell r="L27">
            <v>3.5</v>
          </cell>
          <cell r="M27">
            <v>3.5</v>
          </cell>
        </row>
      </sheetData>
      <sheetData sheetId="9" refreshError="1"/>
      <sheetData sheetId="10" refreshError="1"/>
      <sheetData sheetId="11" refreshError="1">
        <row r="5">
          <cell r="B5">
            <v>2.8</v>
          </cell>
        </row>
        <row r="7">
          <cell r="B7">
            <v>3.1</v>
          </cell>
          <cell r="C7">
            <v>2.9</v>
          </cell>
          <cell r="D7">
            <v>3</v>
          </cell>
          <cell r="E7">
            <v>2.9</v>
          </cell>
          <cell r="F7">
            <v>2.9</v>
          </cell>
          <cell r="G7">
            <v>2.9</v>
          </cell>
          <cell r="H7">
            <v>2.9</v>
          </cell>
          <cell r="I7">
            <v>2.7</v>
          </cell>
          <cell r="J7">
            <v>2.7</v>
          </cell>
          <cell r="K7">
            <v>2.9</v>
          </cell>
          <cell r="L7">
            <v>2.9</v>
          </cell>
          <cell r="M7">
            <v>2.9</v>
          </cell>
        </row>
        <row r="8">
          <cell r="B8">
            <v>2.7</v>
          </cell>
          <cell r="C8">
            <v>2.7</v>
          </cell>
          <cell r="D8">
            <v>2.2999999999999998</v>
          </cell>
          <cell r="E8">
            <v>1.6</v>
          </cell>
          <cell r="F8">
            <v>1.5</v>
          </cell>
          <cell r="G8">
            <v>1.2</v>
          </cell>
          <cell r="H8">
            <v>1.3</v>
          </cell>
          <cell r="I8">
            <v>1.3</v>
          </cell>
          <cell r="J8">
            <v>1.3</v>
          </cell>
          <cell r="K8">
            <v>1.4</v>
          </cell>
          <cell r="L8">
            <v>1.4</v>
          </cell>
          <cell r="M8">
            <v>1.2</v>
          </cell>
        </row>
        <row r="9">
          <cell r="B9">
            <v>4.5</v>
          </cell>
          <cell r="C9">
            <v>4.7</v>
          </cell>
          <cell r="D9">
            <v>4.0999999999999996</v>
          </cell>
          <cell r="E9">
            <v>3.6</v>
          </cell>
          <cell r="F9">
            <v>3.1</v>
          </cell>
          <cell r="G9">
            <v>2.4</v>
          </cell>
          <cell r="H9">
            <v>2.8</v>
          </cell>
          <cell r="I9">
            <v>2.6</v>
          </cell>
          <cell r="J9">
            <v>2.5</v>
          </cell>
          <cell r="K9">
            <v>2.2999999999999998</v>
          </cell>
          <cell r="L9">
            <v>2.2000000000000002</v>
          </cell>
          <cell r="M9">
            <v>2</v>
          </cell>
        </row>
        <row r="10">
          <cell r="B10">
            <v>6.1</v>
          </cell>
          <cell r="C10">
            <v>5.9</v>
          </cell>
          <cell r="D10">
            <v>5.6</v>
          </cell>
          <cell r="E10">
            <v>4.5999999999999996</v>
          </cell>
          <cell r="F10">
            <v>3.7</v>
          </cell>
          <cell r="G10">
            <v>3.5</v>
          </cell>
          <cell r="H10">
            <v>4</v>
          </cell>
          <cell r="I10">
            <v>3.8</v>
          </cell>
          <cell r="J10">
            <v>3.6</v>
          </cell>
          <cell r="K10">
            <v>3.6</v>
          </cell>
          <cell r="L10">
            <v>3.4</v>
          </cell>
          <cell r="M10">
            <v>3.1</v>
          </cell>
        </row>
        <row r="11">
          <cell r="B11">
            <v>10.3</v>
          </cell>
          <cell r="C11">
            <v>9.8000000000000007</v>
          </cell>
          <cell r="D11">
            <v>10.199999999999999</v>
          </cell>
          <cell r="E11">
            <v>9.6</v>
          </cell>
          <cell r="F11">
            <v>9.6999999999999993</v>
          </cell>
          <cell r="G11">
            <v>9.1</v>
          </cell>
          <cell r="H11">
            <v>9.6999999999999993</v>
          </cell>
          <cell r="I11">
            <v>8.9</v>
          </cell>
          <cell r="J11">
            <v>8.5</v>
          </cell>
          <cell r="K11">
            <v>8.1</v>
          </cell>
          <cell r="L11">
            <v>7.7</v>
          </cell>
          <cell r="M11">
            <v>7.4</v>
          </cell>
        </row>
        <row r="13">
          <cell r="B13">
            <v>5.5</v>
          </cell>
          <cell r="C13">
            <v>5.5</v>
          </cell>
          <cell r="D13">
            <v>5.4</v>
          </cell>
          <cell r="E13">
            <v>5</v>
          </cell>
          <cell r="F13">
            <v>4.5999999999999996</v>
          </cell>
          <cell r="G13">
            <v>3.6</v>
          </cell>
          <cell r="H13">
            <v>3.4</v>
          </cell>
          <cell r="I13">
            <v>3.5</v>
          </cell>
          <cell r="J13">
            <v>3.7</v>
          </cell>
          <cell r="K13">
            <v>3.9</v>
          </cell>
          <cell r="L13">
            <v>4.0999999999999996</v>
          </cell>
          <cell r="M13">
            <v>4.0999999999999996</v>
          </cell>
        </row>
        <row r="14">
          <cell r="B14">
            <v>2</v>
          </cell>
          <cell r="C14">
            <v>2.2999999999999998</v>
          </cell>
          <cell r="D14">
            <v>2.4</v>
          </cell>
          <cell r="E14">
            <v>2.4</v>
          </cell>
          <cell r="F14">
            <v>2.2000000000000002</v>
          </cell>
          <cell r="G14">
            <v>0.8</v>
          </cell>
          <cell r="H14">
            <v>1.3</v>
          </cell>
          <cell r="I14">
            <v>1.3</v>
          </cell>
          <cell r="J14">
            <v>0.9</v>
          </cell>
          <cell r="K14">
            <v>0.5</v>
          </cell>
          <cell r="L14">
            <v>0.6</v>
          </cell>
          <cell r="M14">
            <v>0.5</v>
          </cell>
        </row>
        <row r="15">
          <cell r="B15">
            <v>2.2999999999999998</v>
          </cell>
          <cell r="C15">
            <v>2.1</v>
          </cell>
          <cell r="D15">
            <v>1</v>
          </cell>
          <cell r="E15">
            <v>0.7</v>
          </cell>
          <cell r="F15">
            <v>1.3</v>
          </cell>
          <cell r="G15">
            <v>0.7</v>
          </cell>
          <cell r="H15">
            <v>0.2</v>
          </cell>
          <cell r="I15">
            <v>-0.3</v>
          </cell>
          <cell r="J15">
            <v>-0.1</v>
          </cell>
          <cell r="K15">
            <v>-0.4</v>
          </cell>
          <cell r="L15">
            <v>-0.8</v>
          </cell>
          <cell r="M15">
            <v>-0.8</v>
          </cell>
        </row>
        <row r="16">
          <cell r="B16">
            <v>9.1</v>
          </cell>
          <cell r="C16">
            <v>5.5</v>
          </cell>
          <cell r="D16">
            <v>6.6</v>
          </cell>
          <cell r="E16">
            <v>5.7</v>
          </cell>
          <cell r="F16">
            <v>3.8</v>
          </cell>
          <cell r="G16">
            <v>2.8</v>
          </cell>
          <cell r="H16">
            <v>13.3</v>
          </cell>
          <cell r="I16">
            <v>14.9</v>
          </cell>
          <cell r="J16">
            <v>19.600000000000001</v>
          </cell>
          <cell r="K16">
            <v>20</v>
          </cell>
          <cell r="L16">
            <v>18.3</v>
          </cell>
          <cell r="M16">
            <v>17.8</v>
          </cell>
        </row>
        <row r="17">
          <cell r="B17">
            <v>2.5</v>
          </cell>
          <cell r="C17">
            <v>0.6</v>
          </cell>
          <cell r="D17">
            <v>-0.3</v>
          </cell>
          <cell r="E17">
            <v>-0.4</v>
          </cell>
          <cell r="F17">
            <v>-1.1000000000000001</v>
          </cell>
          <cell r="G17">
            <v>-1.5</v>
          </cell>
          <cell r="H17">
            <v>-1.8</v>
          </cell>
          <cell r="I17">
            <v>-1.1000000000000001</v>
          </cell>
          <cell r="J17">
            <v>-1.4</v>
          </cell>
          <cell r="K17">
            <v>-1.1000000000000001</v>
          </cell>
          <cell r="L17">
            <v>-1.2</v>
          </cell>
          <cell r="M17">
            <v>-1.3</v>
          </cell>
        </row>
        <row r="18">
          <cell r="B18">
            <v>-1.3</v>
          </cell>
          <cell r="C18">
            <v>-0.9</v>
          </cell>
          <cell r="D18">
            <v>-1.1000000000000001</v>
          </cell>
          <cell r="E18">
            <v>-2</v>
          </cell>
          <cell r="F18">
            <v>-2</v>
          </cell>
          <cell r="G18">
            <v>-1.8</v>
          </cell>
          <cell r="H18">
            <v>-1.5</v>
          </cell>
          <cell r="I18">
            <v>-1.5</v>
          </cell>
          <cell r="J18">
            <v>-1.1000000000000001</v>
          </cell>
          <cell r="K18">
            <v>-0.9</v>
          </cell>
          <cell r="L18">
            <v>-0.7</v>
          </cell>
          <cell r="M18">
            <v>-1.1000000000000001</v>
          </cell>
        </row>
        <row r="19">
          <cell r="B19">
            <v>2.4</v>
          </cell>
          <cell r="C19">
            <v>2.4</v>
          </cell>
          <cell r="D19">
            <v>0.2</v>
          </cell>
          <cell r="E19">
            <v>-1.5</v>
          </cell>
          <cell r="F19">
            <v>-1</v>
          </cell>
          <cell r="G19">
            <v>0.7</v>
          </cell>
          <cell r="H19">
            <v>-1.4</v>
          </cell>
          <cell r="I19">
            <v>-1.4</v>
          </cell>
          <cell r="J19">
            <v>-0.8</v>
          </cell>
          <cell r="K19">
            <v>-0.4</v>
          </cell>
          <cell r="L19">
            <v>-0.2</v>
          </cell>
          <cell r="M19">
            <v>-0.2</v>
          </cell>
        </row>
        <row r="20">
          <cell r="B20">
            <v>2.5</v>
          </cell>
          <cell r="C20">
            <v>2.2999999999999998</v>
          </cell>
          <cell r="D20">
            <v>1.4</v>
          </cell>
          <cell r="E20">
            <v>0.4</v>
          </cell>
          <cell r="F20">
            <v>0.5</v>
          </cell>
          <cell r="G20">
            <v>0.4</v>
          </cell>
          <cell r="H20">
            <v>-2.1</v>
          </cell>
          <cell r="I20">
            <v>-2.1</v>
          </cell>
          <cell r="J20">
            <v>-0.9</v>
          </cell>
          <cell r="K20">
            <v>-0.7</v>
          </cell>
          <cell r="L20">
            <v>-0.5</v>
          </cell>
          <cell r="M20">
            <v>-0.5</v>
          </cell>
        </row>
        <row r="21">
          <cell r="B21">
            <v>1.6</v>
          </cell>
          <cell r="C21">
            <v>1</v>
          </cell>
          <cell r="D21">
            <v>-1.5</v>
          </cell>
          <cell r="E21">
            <v>-3</v>
          </cell>
          <cell r="F21">
            <v>-2.4</v>
          </cell>
          <cell r="G21">
            <v>-2.1</v>
          </cell>
          <cell r="H21">
            <v>-3.8</v>
          </cell>
          <cell r="I21">
            <v>-3.7</v>
          </cell>
          <cell r="J21">
            <v>-3</v>
          </cell>
          <cell r="K21">
            <v>-2.9</v>
          </cell>
          <cell r="L21">
            <v>-2.2000000000000002</v>
          </cell>
          <cell r="M21">
            <v>-2.2000000000000002</v>
          </cell>
        </row>
        <row r="22">
          <cell r="B22">
            <v>4.0999999999999996</v>
          </cell>
          <cell r="C22">
            <v>4.4000000000000004</v>
          </cell>
          <cell r="D22">
            <v>3.2</v>
          </cell>
          <cell r="E22">
            <v>3.2</v>
          </cell>
          <cell r="F22">
            <v>2.5</v>
          </cell>
          <cell r="G22">
            <v>2.4</v>
          </cell>
          <cell r="H22">
            <v>1.9</v>
          </cell>
          <cell r="I22">
            <v>1.2</v>
          </cell>
          <cell r="J22">
            <v>1.3</v>
          </cell>
          <cell r="K22">
            <v>1.4</v>
          </cell>
          <cell r="L22">
            <v>1.4</v>
          </cell>
          <cell r="M22">
            <v>1.5</v>
          </cell>
        </row>
        <row r="23">
          <cell r="B23">
            <v>0.1</v>
          </cell>
          <cell r="C23">
            <v>1.6</v>
          </cell>
          <cell r="D23">
            <v>2.2000000000000002</v>
          </cell>
          <cell r="E23">
            <v>0.9</v>
          </cell>
          <cell r="F23">
            <v>1</v>
          </cell>
          <cell r="G23">
            <v>1.9</v>
          </cell>
          <cell r="H23">
            <v>1.6</v>
          </cell>
          <cell r="I23">
            <v>1.8</v>
          </cell>
          <cell r="J23">
            <v>1.6</v>
          </cell>
          <cell r="K23">
            <v>1.5</v>
          </cell>
          <cell r="L23">
            <v>1</v>
          </cell>
          <cell r="M23">
            <v>0.8</v>
          </cell>
        </row>
        <row r="24">
          <cell r="B24">
            <v>1.3</v>
          </cell>
          <cell r="C24">
            <v>2.9</v>
          </cell>
          <cell r="D24">
            <v>4</v>
          </cell>
          <cell r="E24">
            <v>4.0999999999999996</v>
          </cell>
          <cell r="F24">
            <v>3.3</v>
          </cell>
          <cell r="G24">
            <v>3.6</v>
          </cell>
          <cell r="H24">
            <v>3.4</v>
          </cell>
          <cell r="I24">
            <v>3.6</v>
          </cell>
          <cell r="J24">
            <v>3.5</v>
          </cell>
          <cell r="K24">
            <v>3.6</v>
          </cell>
          <cell r="L24">
            <v>3.4</v>
          </cell>
          <cell r="M24">
            <v>3.3</v>
          </cell>
        </row>
        <row r="25">
          <cell r="B25">
            <v>-0.3</v>
          </cell>
          <cell r="C25">
            <v>2</v>
          </cell>
          <cell r="D25">
            <v>1.6</v>
          </cell>
          <cell r="E25">
            <v>1.6</v>
          </cell>
          <cell r="F25">
            <v>0.8</v>
          </cell>
          <cell r="G25">
            <v>1</v>
          </cell>
          <cell r="H25">
            <v>1.2</v>
          </cell>
          <cell r="I25">
            <v>1.5</v>
          </cell>
          <cell r="J25">
            <v>1.3</v>
          </cell>
          <cell r="K25">
            <v>1</v>
          </cell>
          <cell r="L25">
            <v>1.2</v>
          </cell>
          <cell r="M25">
            <v>1.1000000000000001</v>
          </cell>
        </row>
        <row r="26">
          <cell r="B26">
            <v>1.4</v>
          </cell>
          <cell r="C26">
            <v>2.1</v>
          </cell>
          <cell r="D26">
            <v>2.2999999999999998</v>
          </cell>
          <cell r="E26">
            <v>1.7</v>
          </cell>
          <cell r="F26">
            <v>1.8</v>
          </cell>
          <cell r="G26">
            <v>1.2</v>
          </cell>
          <cell r="H26">
            <v>1</v>
          </cell>
          <cell r="I26">
            <v>1.1000000000000001</v>
          </cell>
          <cell r="J26">
            <v>1.2</v>
          </cell>
          <cell r="K26">
            <v>1.2</v>
          </cell>
          <cell r="L26">
            <v>1.3</v>
          </cell>
          <cell r="M26">
            <v>1.2</v>
          </cell>
        </row>
      </sheetData>
      <sheetData sheetId="12" refreshError="1"/>
      <sheetData sheetId="13" refreshError="1">
        <row r="5">
          <cell r="B5">
            <v>-0.5</v>
          </cell>
        </row>
        <row r="7">
          <cell r="B7">
            <v>2</v>
          </cell>
          <cell r="C7">
            <v>2.5</v>
          </cell>
          <cell r="D7">
            <v>2.5</v>
          </cell>
          <cell r="E7">
            <v>2.4</v>
          </cell>
          <cell r="F7">
            <v>2.4</v>
          </cell>
          <cell r="G7">
            <v>2.4</v>
          </cell>
          <cell r="H7">
            <v>2.2000000000000002</v>
          </cell>
          <cell r="I7">
            <v>2.2000000000000002</v>
          </cell>
          <cell r="J7">
            <v>2.2999999999999998</v>
          </cell>
          <cell r="K7">
            <v>2.4</v>
          </cell>
          <cell r="L7">
            <v>2.2999999999999998</v>
          </cell>
          <cell r="M7">
            <v>2.2999999999999998</v>
          </cell>
        </row>
        <row r="8">
          <cell r="B8">
            <v>-2.2999999999999998</v>
          </cell>
          <cell r="C8">
            <v>-1.2</v>
          </cell>
          <cell r="D8">
            <v>-0.6</v>
          </cell>
          <cell r="E8">
            <v>-0.3</v>
          </cell>
          <cell r="F8">
            <v>0</v>
          </cell>
          <cell r="G8">
            <v>0</v>
          </cell>
          <cell r="H8">
            <v>-0.3</v>
          </cell>
          <cell r="I8">
            <v>-0.1</v>
          </cell>
          <cell r="J8">
            <v>-0.2</v>
          </cell>
          <cell r="K8">
            <v>-0.1</v>
          </cell>
          <cell r="L8">
            <v>-0.1</v>
          </cell>
          <cell r="M8">
            <v>-0.2</v>
          </cell>
        </row>
        <row r="9">
          <cell r="B9">
            <v>-1.4</v>
          </cell>
          <cell r="C9">
            <v>-1.2</v>
          </cell>
          <cell r="D9">
            <v>-0.5</v>
          </cell>
          <cell r="E9">
            <v>0.1</v>
          </cell>
          <cell r="F9">
            <v>-0.9</v>
          </cell>
          <cell r="G9">
            <v>-0.3</v>
          </cell>
          <cell r="H9">
            <v>0.2</v>
          </cell>
          <cell r="I9">
            <v>0.5</v>
          </cell>
          <cell r="J9">
            <v>0.2</v>
          </cell>
          <cell r="K9">
            <v>0</v>
          </cell>
          <cell r="L9">
            <v>0</v>
          </cell>
          <cell r="M9">
            <v>-0.2</v>
          </cell>
        </row>
        <row r="10">
          <cell r="B10">
            <v>-3.4</v>
          </cell>
          <cell r="C10">
            <v>-3.4</v>
          </cell>
          <cell r="D10">
            <v>-1.8</v>
          </cell>
          <cell r="E10">
            <v>-0.8</v>
          </cell>
          <cell r="F10">
            <v>-2.2000000000000002</v>
          </cell>
          <cell r="G10">
            <v>-1.7</v>
          </cell>
          <cell r="H10">
            <v>-0.4</v>
          </cell>
          <cell r="I10">
            <v>0.3</v>
          </cell>
          <cell r="J10">
            <v>-0.3</v>
          </cell>
          <cell r="K10">
            <v>-0.5</v>
          </cell>
          <cell r="L10">
            <v>-0.4</v>
          </cell>
          <cell r="M10">
            <v>-0.6</v>
          </cell>
        </row>
        <row r="11">
          <cell r="B11">
            <v>-4.9000000000000004</v>
          </cell>
          <cell r="C11">
            <v>-4.4000000000000004</v>
          </cell>
          <cell r="D11">
            <v>-3.3</v>
          </cell>
          <cell r="E11">
            <v>-2.7</v>
          </cell>
          <cell r="F11">
            <v>-2.4</v>
          </cell>
          <cell r="G11">
            <v>-2.4</v>
          </cell>
          <cell r="H11">
            <v>0.2</v>
          </cell>
          <cell r="I11">
            <v>0.1</v>
          </cell>
          <cell r="J11">
            <v>-0.6</v>
          </cell>
          <cell r="K11">
            <v>-1.2</v>
          </cell>
          <cell r="L11">
            <v>-1.4</v>
          </cell>
          <cell r="M11">
            <v>-1.2</v>
          </cell>
        </row>
        <row r="13">
          <cell r="B13">
            <v>2</v>
          </cell>
          <cell r="C13">
            <v>-0.7</v>
          </cell>
          <cell r="D13">
            <v>-0.9</v>
          </cell>
          <cell r="E13">
            <v>-0.1</v>
          </cell>
          <cell r="F13">
            <v>-1.2</v>
          </cell>
          <cell r="G13">
            <v>-1.3</v>
          </cell>
          <cell r="H13">
            <v>-1.9</v>
          </cell>
          <cell r="I13">
            <v>-1</v>
          </cell>
          <cell r="J13">
            <v>-1.2</v>
          </cell>
          <cell r="K13">
            <v>-1.3</v>
          </cell>
          <cell r="L13">
            <v>-0.8</v>
          </cell>
          <cell r="M13">
            <v>-0.9</v>
          </cell>
        </row>
        <row r="14">
          <cell r="B14">
            <v>-1.7</v>
          </cell>
          <cell r="C14">
            <v>-1.4</v>
          </cell>
          <cell r="D14">
            <v>-1</v>
          </cell>
          <cell r="E14">
            <v>0.2</v>
          </cell>
          <cell r="F14">
            <v>0</v>
          </cell>
          <cell r="G14">
            <v>0.3</v>
          </cell>
          <cell r="H14">
            <v>0.2</v>
          </cell>
          <cell r="I14">
            <v>0.2</v>
          </cell>
          <cell r="J14">
            <v>0.2</v>
          </cell>
          <cell r="K14">
            <v>0.2</v>
          </cell>
          <cell r="L14">
            <v>0.2</v>
          </cell>
          <cell r="M14">
            <v>0</v>
          </cell>
        </row>
        <row r="15">
          <cell r="B15">
            <v>1.5</v>
          </cell>
          <cell r="C15">
            <v>1.8</v>
          </cell>
          <cell r="D15">
            <v>2.2000000000000002</v>
          </cell>
          <cell r="E15">
            <v>1.2</v>
          </cell>
          <cell r="F15">
            <v>0.8</v>
          </cell>
          <cell r="G15">
            <v>1.7</v>
          </cell>
          <cell r="H15">
            <v>1.8</v>
          </cell>
          <cell r="I15">
            <v>1.5</v>
          </cell>
          <cell r="J15">
            <v>1.4</v>
          </cell>
          <cell r="K15">
            <v>1.2</v>
          </cell>
          <cell r="L15">
            <v>1.2</v>
          </cell>
          <cell r="M15">
            <v>1.3</v>
          </cell>
        </row>
        <row r="16">
          <cell r="B16">
            <v>-10.9</v>
          </cell>
          <cell r="C16">
            <v>-2.2999999999999998</v>
          </cell>
          <cell r="D16">
            <v>-6.7</v>
          </cell>
          <cell r="E16">
            <v>-9.6</v>
          </cell>
          <cell r="F16">
            <v>-9.3000000000000007</v>
          </cell>
          <cell r="G16">
            <v>-12.1</v>
          </cell>
          <cell r="H16">
            <v>-12.7</v>
          </cell>
          <cell r="I16">
            <v>-12.6</v>
          </cell>
          <cell r="J16">
            <v>-12</v>
          </cell>
          <cell r="K16">
            <v>-11.2</v>
          </cell>
          <cell r="L16">
            <v>-10</v>
          </cell>
          <cell r="M16">
            <v>-10.1</v>
          </cell>
        </row>
        <row r="17">
          <cell r="B17">
            <v>0.6</v>
          </cell>
          <cell r="C17">
            <v>1.6</v>
          </cell>
          <cell r="D17">
            <v>1.8</v>
          </cell>
          <cell r="E17">
            <v>0.3</v>
          </cell>
          <cell r="F17">
            <v>0.2</v>
          </cell>
          <cell r="G17">
            <v>0</v>
          </cell>
          <cell r="H17">
            <v>-0.5</v>
          </cell>
          <cell r="I17">
            <v>0.2</v>
          </cell>
          <cell r="J17">
            <v>0</v>
          </cell>
          <cell r="K17">
            <v>0.1</v>
          </cell>
          <cell r="L17">
            <v>0.1</v>
          </cell>
          <cell r="M17">
            <v>0.1</v>
          </cell>
        </row>
        <row r="18">
          <cell r="B18">
            <v>-2</v>
          </cell>
          <cell r="C18">
            <v>-1.6</v>
          </cell>
          <cell r="D18">
            <v>0.3</v>
          </cell>
          <cell r="E18">
            <v>1.4</v>
          </cell>
          <cell r="F18">
            <v>1.4</v>
          </cell>
          <cell r="G18">
            <v>1.7</v>
          </cell>
          <cell r="H18">
            <v>0.9</v>
          </cell>
          <cell r="I18">
            <v>1.2</v>
          </cell>
          <cell r="J18">
            <v>0.7</v>
          </cell>
          <cell r="K18">
            <v>0.9</v>
          </cell>
          <cell r="L18">
            <v>1</v>
          </cell>
          <cell r="M18">
            <v>0.8</v>
          </cell>
        </row>
        <row r="19">
          <cell r="B19">
            <v>-1.6</v>
          </cell>
          <cell r="C19">
            <v>-1.6</v>
          </cell>
          <cell r="D19">
            <v>-1.4</v>
          </cell>
          <cell r="E19">
            <v>-1.2</v>
          </cell>
          <cell r="F19">
            <v>0.5</v>
          </cell>
          <cell r="G19">
            <v>0.1</v>
          </cell>
          <cell r="H19">
            <v>-0.7</v>
          </cell>
          <cell r="I19">
            <v>-0.4</v>
          </cell>
          <cell r="J19">
            <v>-0.5</v>
          </cell>
          <cell r="K19">
            <v>-0.2</v>
          </cell>
          <cell r="L19">
            <v>0</v>
          </cell>
          <cell r="M19">
            <v>-0.2</v>
          </cell>
        </row>
        <row r="20">
          <cell r="B20">
            <v>-1.2</v>
          </cell>
          <cell r="C20">
            <v>-1.3</v>
          </cell>
          <cell r="D20">
            <v>-1.2</v>
          </cell>
          <cell r="E20">
            <v>-1.1000000000000001</v>
          </cell>
          <cell r="F20">
            <v>1</v>
          </cell>
          <cell r="G20">
            <v>-0.2</v>
          </cell>
          <cell r="H20">
            <v>-0.8</v>
          </cell>
          <cell r="I20">
            <v>-0.4</v>
          </cell>
          <cell r="J20">
            <v>-0.4</v>
          </cell>
          <cell r="K20">
            <v>0</v>
          </cell>
          <cell r="L20">
            <v>0.4</v>
          </cell>
          <cell r="M20">
            <v>0.1</v>
          </cell>
        </row>
        <row r="21">
          <cell r="B21">
            <v>-0.5</v>
          </cell>
          <cell r="C21">
            <v>-0.7</v>
          </cell>
          <cell r="D21">
            <v>-1.2</v>
          </cell>
          <cell r="E21">
            <v>-0.8</v>
          </cell>
          <cell r="F21">
            <v>-0.1</v>
          </cell>
          <cell r="G21">
            <v>0</v>
          </cell>
          <cell r="H21">
            <v>-0.6</v>
          </cell>
          <cell r="I21">
            <v>-0.2</v>
          </cell>
          <cell r="J21">
            <v>-0.3</v>
          </cell>
          <cell r="K21">
            <v>0.2</v>
          </cell>
          <cell r="L21">
            <v>0.6</v>
          </cell>
          <cell r="M21">
            <v>0.5</v>
          </cell>
        </row>
        <row r="22">
          <cell r="B22">
            <v>-1.2</v>
          </cell>
          <cell r="C22">
            <v>-1.5</v>
          </cell>
          <cell r="D22">
            <v>-0.9</v>
          </cell>
          <cell r="E22">
            <v>-1.7</v>
          </cell>
          <cell r="F22">
            <v>1.4</v>
          </cell>
          <cell r="G22">
            <v>-0.5</v>
          </cell>
          <cell r="H22">
            <v>-0.6</v>
          </cell>
          <cell r="I22">
            <v>-0.5</v>
          </cell>
          <cell r="J22">
            <v>-0.2</v>
          </cell>
          <cell r="K22">
            <v>-0.6</v>
          </cell>
          <cell r="L22">
            <v>0</v>
          </cell>
          <cell r="M22">
            <v>-0.3</v>
          </cell>
        </row>
        <row r="23">
          <cell r="B23">
            <v>-0.5</v>
          </cell>
          <cell r="C23">
            <v>0.1</v>
          </cell>
          <cell r="D23">
            <v>0.1</v>
          </cell>
          <cell r="E23">
            <v>0</v>
          </cell>
          <cell r="F23">
            <v>-0.6</v>
          </cell>
          <cell r="G23">
            <v>-0.3</v>
          </cell>
          <cell r="H23">
            <v>-0.4</v>
          </cell>
          <cell r="I23">
            <v>-0.7</v>
          </cell>
          <cell r="J23">
            <v>-0.8</v>
          </cell>
          <cell r="K23">
            <v>-1</v>
          </cell>
          <cell r="L23">
            <v>-1.3</v>
          </cell>
          <cell r="M23">
            <v>-1.6</v>
          </cell>
        </row>
        <row r="24">
          <cell r="B24">
            <v>-0.8</v>
          </cell>
          <cell r="C24">
            <v>-0.2</v>
          </cell>
          <cell r="D24">
            <v>-0.8</v>
          </cell>
          <cell r="E24">
            <v>-0.3</v>
          </cell>
          <cell r="F24">
            <v>-0.6</v>
          </cell>
          <cell r="G24">
            <v>-0.4</v>
          </cell>
          <cell r="H24">
            <v>-0.1</v>
          </cell>
          <cell r="I24">
            <v>0.2</v>
          </cell>
          <cell r="J24">
            <v>0.1</v>
          </cell>
          <cell r="K24">
            <v>0</v>
          </cell>
          <cell r="L24">
            <v>-0.1</v>
          </cell>
          <cell r="M24">
            <v>-0.1</v>
          </cell>
        </row>
        <row r="25">
          <cell r="B25">
            <v>-1.5</v>
          </cell>
          <cell r="C25">
            <v>0.5</v>
          </cell>
          <cell r="D25">
            <v>-0.4</v>
          </cell>
          <cell r="E25">
            <v>-0.2</v>
          </cell>
          <cell r="F25">
            <v>-0.7</v>
          </cell>
          <cell r="G25">
            <v>-0.1</v>
          </cell>
          <cell r="H25">
            <v>-0.2</v>
          </cell>
          <cell r="I25">
            <v>-0.4</v>
          </cell>
          <cell r="J25">
            <v>-0.3</v>
          </cell>
          <cell r="K25">
            <v>-0.4</v>
          </cell>
          <cell r="L25">
            <v>-0.5</v>
          </cell>
          <cell r="M25">
            <v>-0.6</v>
          </cell>
        </row>
        <row r="26">
          <cell r="B26">
            <v>-0.7</v>
          </cell>
          <cell r="C26">
            <v>-0.1</v>
          </cell>
          <cell r="D26">
            <v>1.2</v>
          </cell>
          <cell r="E26">
            <v>0.7</v>
          </cell>
          <cell r="F26">
            <v>0.6</v>
          </cell>
          <cell r="G26">
            <v>0.7</v>
          </cell>
          <cell r="H26">
            <v>0.3</v>
          </cell>
          <cell r="I26">
            <v>0.2</v>
          </cell>
          <cell r="J26">
            <v>0.2</v>
          </cell>
          <cell r="K26">
            <v>0.3</v>
          </cell>
          <cell r="L26">
            <v>0.4</v>
          </cell>
          <cell r="M26">
            <v>0.2</v>
          </cell>
        </row>
        <row r="27">
          <cell r="B27">
            <v>0.5</v>
          </cell>
          <cell r="C27">
            <v>0.5</v>
          </cell>
          <cell r="D27">
            <v>0.4</v>
          </cell>
          <cell r="E27">
            <v>0.8</v>
          </cell>
          <cell r="F27">
            <v>1</v>
          </cell>
          <cell r="G27">
            <v>0.8</v>
          </cell>
          <cell r="H27">
            <v>0.5</v>
          </cell>
          <cell r="I27">
            <v>0.4</v>
          </cell>
          <cell r="J27">
            <v>0.2</v>
          </cell>
          <cell r="K27">
            <v>0.2</v>
          </cell>
          <cell r="L27">
            <v>0.1</v>
          </cell>
          <cell r="M27">
            <v>0.1</v>
          </cell>
        </row>
      </sheetData>
      <sheetData sheetId="14" refreshError="1">
        <row r="5">
          <cell r="B5">
            <v>1.8</v>
          </cell>
        </row>
        <row r="7">
          <cell r="B7">
            <v>2.8</v>
          </cell>
          <cell r="C7">
            <v>2.8</v>
          </cell>
          <cell r="D7">
            <v>2.6</v>
          </cell>
          <cell r="E7">
            <v>2.6</v>
          </cell>
          <cell r="F7">
            <v>2.8</v>
          </cell>
          <cell r="G7">
            <v>2.7</v>
          </cell>
          <cell r="H7">
            <v>2.6</v>
          </cell>
          <cell r="I7">
            <v>2.6</v>
          </cell>
          <cell r="J7">
            <v>2.6</v>
          </cell>
          <cell r="K7">
            <v>2.6</v>
          </cell>
          <cell r="L7">
            <v>2.6</v>
          </cell>
        </row>
        <row r="8">
          <cell r="B8">
            <v>0.9</v>
          </cell>
          <cell r="C8">
            <v>0.2</v>
          </cell>
          <cell r="D8">
            <v>0.3</v>
          </cell>
          <cell r="E8">
            <v>0.9</v>
          </cell>
          <cell r="F8">
            <v>0.4</v>
          </cell>
          <cell r="G8">
            <v>0.4</v>
          </cell>
          <cell r="H8">
            <v>0.5</v>
          </cell>
          <cell r="I8">
            <v>0.5</v>
          </cell>
          <cell r="J8">
            <v>0.5</v>
          </cell>
          <cell r="K8">
            <v>0.5</v>
          </cell>
          <cell r="L8">
            <v>0.4</v>
          </cell>
        </row>
        <row r="9">
          <cell r="B9">
            <v>0.6</v>
          </cell>
          <cell r="C9">
            <v>0.4</v>
          </cell>
          <cell r="D9">
            <v>1.7</v>
          </cell>
          <cell r="E9">
            <v>1.8</v>
          </cell>
          <cell r="F9">
            <v>0.7</v>
          </cell>
          <cell r="G9">
            <v>1</v>
          </cell>
          <cell r="H9">
            <v>1.2</v>
          </cell>
          <cell r="I9">
            <v>1.2</v>
          </cell>
          <cell r="J9">
            <v>0.7</v>
          </cell>
          <cell r="K9">
            <v>0.7</v>
          </cell>
          <cell r="L9">
            <v>0.7</v>
          </cell>
        </row>
        <row r="10">
          <cell r="B10">
            <v>-0.5</v>
          </cell>
          <cell r="C10">
            <v>-0.5</v>
          </cell>
          <cell r="D10">
            <v>1.3</v>
          </cell>
          <cell r="E10">
            <v>1.3</v>
          </cell>
          <cell r="F10">
            <v>0</v>
          </cell>
          <cell r="G10">
            <v>0.4</v>
          </cell>
          <cell r="H10">
            <v>0.9</v>
          </cell>
          <cell r="I10">
            <v>1</v>
          </cell>
          <cell r="J10">
            <v>0.5</v>
          </cell>
          <cell r="K10">
            <v>0.4</v>
          </cell>
          <cell r="L10">
            <v>0.5</v>
          </cell>
        </row>
        <row r="11">
          <cell r="B11">
            <v>-1</v>
          </cell>
          <cell r="C11">
            <v>-0.2</v>
          </cell>
          <cell r="D11">
            <v>1.3</v>
          </cell>
          <cell r="E11">
            <v>2.7</v>
          </cell>
          <cell r="F11">
            <v>0.9</v>
          </cell>
          <cell r="G11">
            <v>2.2000000000000002</v>
          </cell>
          <cell r="H11">
            <v>2.2000000000000002</v>
          </cell>
          <cell r="I11">
            <v>2.1</v>
          </cell>
          <cell r="J11">
            <v>1.6</v>
          </cell>
          <cell r="K11">
            <v>1.4</v>
          </cell>
          <cell r="L11">
            <v>1.4</v>
          </cell>
        </row>
        <row r="13">
          <cell r="B13">
            <v>0.2</v>
          </cell>
          <cell r="C13">
            <v>0</v>
          </cell>
          <cell r="D13">
            <v>1</v>
          </cell>
          <cell r="E13">
            <v>1</v>
          </cell>
          <cell r="F13">
            <v>0.1</v>
          </cell>
          <cell r="G13">
            <v>-1.1000000000000001</v>
          </cell>
          <cell r="H13">
            <v>-0.9</v>
          </cell>
          <cell r="I13">
            <v>-0.7</v>
          </cell>
          <cell r="J13">
            <v>-0.7</v>
          </cell>
          <cell r="K13">
            <v>-0.5</v>
          </cell>
          <cell r="L13">
            <v>-0.5</v>
          </cell>
        </row>
        <row r="14">
          <cell r="B14">
            <v>0.9</v>
          </cell>
          <cell r="C14">
            <v>0.9</v>
          </cell>
          <cell r="D14">
            <v>1.1000000000000001</v>
          </cell>
          <cell r="E14">
            <v>1.1000000000000001</v>
          </cell>
          <cell r="F14">
            <v>1</v>
          </cell>
          <cell r="G14">
            <v>1</v>
          </cell>
          <cell r="H14">
            <v>1.1000000000000001</v>
          </cell>
          <cell r="I14">
            <v>0.7</v>
          </cell>
          <cell r="J14">
            <v>0.4</v>
          </cell>
          <cell r="K14">
            <v>0.4</v>
          </cell>
          <cell r="L14">
            <v>0.3</v>
          </cell>
        </row>
        <row r="15">
          <cell r="B15">
            <v>1.8</v>
          </cell>
          <cell r="C15">
            <v>0.5</v>
          </cell>
          <cell r="D15">
            <v>1.4</v>
          </cell>
          <cell r="E15">
            <v>2.6</v>
          </cell>
          <cell r="F15">
            <v>1.9</v>
          </cell>
          <cell r="G15">
            <v>2.1</v>
          </cell>
          <cell r="H15">
            <v>1.9</v>
          </cell>
          <cell r="I15">
            <v>2.4</v>
          </cell>
          <cell r="J15">
            <v>2.1</v>
          </cell>
          <cell r="K15">
            <v>2.1</v>
          </cell>
          <cell r="L15">
            <v>2.1</v>
          </cell>
        </row>
        <row r="16">
          <cell r="B16">
            <v>10.6</v>
          </cell>
          <cell r="C16">
            <v>13.3</v>
          </cell>
          <cell r="D16">
            <v>14.4</v>
          </cell>
          <cell r="E16">
            <v>19.899999999999999</v>
          </cell>
          <cell r="F16">
            <v>15.1</v>
          </cell>
          <cell r="G16">
            <v>10.3</v>
          </cell>
          <cell r="H16">
            <v>11.6</v>
          </cell>
          <cell r="I16">
            <v>11.6</v>
          </cell>
          <cell r="J16">
            <v>11.1</v>
          </cell>
          <cell r="K16">
            <v>10.7</v>
          </cell>
          <cell r="L16">
            <v>10.7</v>
          </cell>
        </row>
        <row r="17">
          <cell r="B17">
            <v>0.5</v>
          </cell>
          <cell r="C17">
            <v>-0.8</v>
          </cell>
          <cell r="D17">
            <v>-0.4</v>
          </cell>
          <cell r="E17">
            <v>-0.2</v>
          </cell>
          <cell r="F17">
            <v>-0.8</v>
          </cell>
          <cell r="G17">
            <v>-0.4</v>
          </cell>
          <cell r="H17">
            <v>-0.7</v>
          </cell>
          <cell r="I17">
            <v>-0.4</v>
          </cell>
          <cell r="J17">
            <v>-0.4</v>
          </cell>
          <cell r="K17">
            <v>-0.4</v>
          </cell>
          <cell r="L17">
            <v>-0.5</v>
          </cell>
        </row>
        <row r="18">
          <cell r="B18">
            <v>-0.8</v>
          </cell>
          <cell r="C18">
            <v>0.8</v>
          </cell>
          <cell r="D18">
            <v>0.3</v>
          </cell>
          <cell r="E18">
            <v>1.2</v>
          </cell>
          <cell r="F18">
            <v>0.5</v>
          </cell>
          <cell r="G18">
            <v>0.1</v>
          </cell>
          <cell r="H18">
            <v>0.5</v>
          </cell>
          <cell r="I18">
            <v>0.3</v>
          </cell>
          <cell r="J18">
            <v>0.5</v>
          </cell>
          <cell r="K18">
            <v>0.4</v>
          </cell>
          <cell r="L18">
            <v>0.2</v>
          </cell>
        </row>
        <row r="19">
          <cell r="B19">
            <v>2.1</v>
          </cell>
          <cell r="C19">
            <v>0.7</v>
          </cell>
          <cell r="D19">
            <v>-0.1</v>
          </cell>
          <cell r="E19">
            <v>0.7</v>
          </cell>
          <cell r="F19">
            <v>0.4</v>
          </cell>
          <cell r="G19">
            <v>0.2</v>
          </cell>
          <cell r="H19">
            <v>0.7</v>
          </cell>
          <cell r="I19">
            <v>0.5</v>
          </cell>
          <cell r="J19">
            <v>0.7</v>
          </cell>
          <cell r="K19">
            <v>0.7</v>
          </cell>
          <cell r="L19">
            <v>0.6</v>
          </cell>
        </row>
        <row r="20">
          <cell r="B20">
            <v>1.9</v>
          </cell>
          <cell r="C20">
            <v>0.7</v>
          </cell>
          <cell r="D20">
            <v>0.1</v>
          </cell>
          <cell r="E20">
            <v>0.9</v>
          </cell>
          <cell r="F20">
            <v>0.8</v>
          </cell>
          <cell r="G20">
            <v>0.4</v>
          </cell>
          <cell r="H20">
            <v>0.9</v>
          </cell>
          <cell r="I20">
            <v>0.7</v>
          </cell>
          <cell r="J20">
            <v>0.9</v>
          </cell>
          <cell r="K20">
            <v>1</v>
          </cell>
          <cell r="L20">
            <v>0.9</v>
          </cell>
        </row>
        <row r="21">
          <cell r="B21">
            <v>2.6</v>
          </cell>
          <cell r="C21">
            <v>1.5</v>
          </cell>
          <cell r="D21">
            <v>0.4</v>
          </cell>
          <cell r="E21">
            <v>1.7</v>
          </cell>
          <cell r="F21">
            <v>1.4</v>
          </cell>
          <cell r="G21">
            <v>1</v>
          </cell>
          <cell r="H21">
            <v>1.4</v>
          </cell>
          <cell r="I21">
            <v>1</v>
          </cell>
          <cell r="J21">
            <v>1.4</v>
          </cell>
          <cell r="K21">
            <v>1.2</v>
          </cell>
          <cell r="L21">
            <v>1</v>
          </cell>
        </row>
        <row r="22">
          <cell r="B22">
            <v>1.4</v>
          </cell>
          <cell r="C22">
            <v>0.3</v>
          </cell>
          <cell r="D22">
            <v>0.1</v>
          </cell>
          <cell r="E22">
            <v>0.2</v>
          </cell>
          <cell r="F22">
            <v>0.2</v>
          </cell>
          <cell r="G22">
            <v>0</v>
          </cell>
          <cell r="H22">
            <v>0.5</v>
          </cell>
          <cell r="I22">
            <v>0.3</v>
          </cell>
          <cell r="J22">
            <v>0.3</v>
          </cell>
          <cell r="K22">
            <v>0.7</v>
          </cell>
          <cell r="L22">
            <v>0.8</v>
          </cell>
        </row>
        <row r="23">
          <cell r="B23">
            <v>-1.1000000000000001</v>
          </cell>
          <cell r="C23">
            <v>-1.1000000000000001</v>
          </cell>
          <cell r="D23">
            <v>-1.5</v>
          </cell>
          <cell r="E23">
            <v>-0.1</v>
          </cell>
          <cell r="F23">
            <v>-0.4</v>
          </cell>
          <cell r="G23">
            <v>-0.2</v>
          </cell>
          <cell r="H23">
            <v>-0.4</v>
          </cell>
          <cell r="I23">
            <v>0</v>
          </cell>
          <cell r="J23">
            <v>-0.1</v>
          </cell>
          <cell r="K23">
            <v>-0.3</v>
          </cell>
          <cell r="L23">
            <v>-0.7</v>
          </cell>
        </row>
        <row r="24">
          <cell r="B24">
            <v>1.3</v>
          </cell>
          <cell r="C24">
            <v>1.2</v>
          </cell>
          <cell r="D24">
            <v>1.3</v>
          </cell>
          <cell r="E24">
            <v>0.6</v>
          </cell>
          <cell r="F24">
            <v>0.5</v>
          </cell>
          <cell r="G24">
            <v>0.5</v>
          </cell>
          <cell r="H24">
            <v>0.2</v>
          </cell>
          <cell r="I24">
            <v>0.1</v>
          </cell>
          <cell r="J24">
            <v>0.4</v>
          </cell>
          <cell r="K24">
            <v>0.4</v>
          </cell>
          <cell r="L24">
            <v>0.4</v>
          </cell>
        </row>
        <row r="25">
          <cell r="B25">
            <v>1.8</v>
          </cell>
          <cell r="C25">
            <v>0.9</v>
          </cell>
          <cell r="D25">
            <v>1</v>
          </cell>
          <cell r="E25">
            <v>0</v>
          </cell>
          <cell r="F25">
            <v>0.2</v>
          </cell>
          <cell r="G25">
            <v>0.8</v>
          </cell>
          <cell r="H25">
            <v>0.7</v>
          </cell>
          <cell r="I25">
            <v>0.5</v>
          </cell>
          <cell r="J25">
            <v>0.5</v>
          </cell>
          <cell r="K25">
            <v>0.3</v>
          </cell>
          <cell r="L25">
            <v>0.4</v>
          </cell>
        </row>
        <row r="26">
          <cell r="B26">
            <v>0</v>
          </cell>
          <cell r="C26">
            <v>0.3</v>
          </cell>
          <cell r="D26">
            <v>0.2</v>
          </cell>
          <cell r="E26">
            <v>-0.1</v>
          </cell>
          <cell r="F26">
            <v>-0.4</v>
          </cell>
          <cell r="G26">
            <v>-0.4</v>
          </cell>
          <cell r="H26">
            <v>-0.4</v>
          </cell>
          <cell r="I26">
            <v>-0.3</v>
          </cell>
          <cell r="J26">
            <v>0</v>
          </cell>
          <cell r="K26">
            <v>0.2</v>
          </cell>
          <cell r="L26">
            <v>0</v>
          </cell>
        </row>
        <row r="27">
          <cell r="B27">
            <v>0.2</v>
          </cell>
          <cell r="C27">
            <v>0.4</v>
          </cell>
          <cell r="D27">
            <v>0.4</v>
          </cell>
          <cell r="E27">
            <v>0.7</v>
          </cell>
          <cell r="F27">
            <v>0.4</v>
          </cell>
          <cell r="G27">
            <v>0.3</v>
          </cell>
          <cell r="H27">
            <v>0.4</v>
          </cell>
          <cell r="I27">
            <v>0.3</v>
          </cell>
          <cell r="J27">
            <v>0.2</v>
          </cell>
          <cell r="K27">
            <v>0.1</v>
          </cell>
          <cell r="L27">
            <v>0.2</v>
          </cell>
        </row>
      </sheetData>
      <sheetData sheetId="15" refreshError="1">
        <row r="5">
          <cell r="B5">
            <v>1.6</v>
          </cell>
        </row>
        <row r="7">
          <cell r="B7">
            <v>3</v>
          </cell>
          <cell r="C7">
            <v>3.2</v>
          </cell>
          <cell r="D7">
            <v>3.4</v>
          </cell>
          <cell r="E7">
            <v>3.1</v>
          </cell>
          <cell r="F7">
            <v>3.2</v>
          </cell>
          <cell r="G7">
            <v>3.1</v>
          </cell>
          <cell r="H7">
            <v>3.2</v>
          </cell>
          <cell r="I7">
            <v>3.1</v>
          </cell>
          <cell r="J7">
            <v>3.1</v>
          </cell>
          <cell r="K7">
            <v>3.1</v>
          </cell>
          <cell r="L7">
            <v>3.1</v>
          </cell>
          <cell r="M7">
            <v>3.1</v>
          </cell>
        </row>
        <row r="8">
          <cell r="B8">
            <v>0.3</v>
          </cell>
          <cell r="C8">
            <v>1.7</v>
          </cell>
          <cell r="D8">
            <v>1.9</v>
          </cell>
          <cell r="E8">
            <v>1.9</v>
          </cell>
          <cell r="F8">
            <v>1.2</v>
          </cell>
          <cell r="G8">
            <v>1.2</v>
          </cell>
          <cell r="H8">
            <v>0.8</v>
          </cell>
          <cell r="I8">
            <v>0.8</v>
          </cell>
          <cell r="J8">
            <v>0.8</v>
          </cell>
          <cell r="K8">
            <v>0.8</v>
          </cell>
          <cell r="L8">
            <v>0.9</v>
          </cell>
          <cell r="M8">
            <v>0.9</v>
          </cell>
        </row>
        <row r="9">
          <cell r="B9">
            <v>0.3</v>
          </cell>
          <cell r="C9">
            <v>1.1000000000000001</v>
          </cell>
          <cell r="D9">
            <v>0.9</v>
          </cell>
          <cell r="E9">
            <v>1</v>
          </cell>
          <cell r="F9">
            <v>1.1000000000000001</v>
          </cell>
          <cell r="G9">
            <v>1.7</v>
          </cell>
          <cell r="H9">
            <v>1.1000000000000001</v>
          </cell>
          <cell r="I9">
            <v>1.3</v>
          </cell>
          <cell r="J9">
            <v>1</v>
          </cell>
          <cell r="K9">
            <v>0.9</v>
          </cell>
          <cell r="L9">
            <v>1.1000000000000001</v>
          </cell>
          <cell r="M9">
            <v>1</v>
          </cell>
        </row>
        <row r="10">
          <cell r="B10">
            <v>-1.4</v>
          </cell>
          <cell r="C10">
            <v>0.1</v>
          </cell>
          <cell r="D10">
            <v>-0.3</v>
          </cell>
          <cell r="E10">
            <v>0.9</v>
          </cell>
          <cell r="F10">
            <v>0.4</v>
          </cell>
          <cell r="G10">
            <v>1.6</v>
          </cell>
          <cell r="H10">
            <v>0.8</v>
          </cell>
          <cell r="I10">
            <v>1.6</v>
          </cell>
          <cell r="J10">
            <v>1.1000000000000001</v>
          </cell>
          <cell r="K10">
            <v>1.1000000000000001</v>
          </cell>
          <cell r="L10">
            <v>1.3</v>
          </cell>
          <cell r="M10">
            <v>1.3</v>
          </cell>
        </row>
        <row r="11">
          <cell r="B11">
            <v>-1.3</v>
          </cell>
          <cell r="C11">
            <v>0.3</v>
          </cell>
          <cell r="D11">
            <v>-0.1</v>
          </cell>
          <cell r="E11">
            <v>0.9</v>
          </cell>
          <cell r="F11">
            <v>1.2</v>
          </cell>
          <cell r="G11">
            <v>2.4</v>
          </cell>
          <cell r="H11">
            <v>1.3</v>
          </cell>
          <cell r="I11">
            <v>2.1</v>
          </cell>
          <cell r="J11">
            <v>1.4</v>
          </cell>
          <cell r="K11">
            <v>1.3</v>
          </cell>
          <cell r="L11">
            <v>1.4</v>
          </cell>
          <cell r="M11">
            <v>1.4</v>
          </cell>
        </row>
        <row r="13">
          <cell r="B13">
            <v>0.6</v>
          </cell>
          <cell r="C13">
            <v>-0.1</v>
          </cell>
          <cell r="D13">
            <v>0.9</v>
          </cell>
          <cell r="E13">
            <v>0.8</v>
          </cell>
          <cell r="F13">
            <v>0.8</v>
          </cell>
          <cell r="G13">
            <v>0.5</v>
          </cell>
          <cell r="H13">
            <v>0.2</v>
          </cell>
          <cell r="I13">
            <v>0.5</v>
          </cell>
          <cell r="J13">
            <v>0.8</v>
          </cell>
          <cell r="K13">
            <v>0.6</v>
          </cell>
          <cell r="L13">
            <v>0.8</v>
          </cell>
          <cell r="M13">
            <v>0.9</v>
          </cell>
        </row>
        <row r="14">
          <cell r="B14">
            <v>-0.9</v>
          </cell>
          <cell r="C14">
            <v>-1.1000000000000001</v>
          </cell>
          <cell r="D14">
            <v>0.1</v>
          </cell>
          <cell r="E14">
            <v>-0.5</v>
          </cell>
          <cell r="F14">
            <v>-0.1</v>
          </cell>
          <cell r="G14">
            <v>0</v>
          </cell>
          <cell r="H14">
            <v>0</v>
          </cell>
          <cell r="I14">
            <v>-0.4</v>
          </cell>
          <cell r="J14">
            <v>-0.4</v>
          </cell>
          <cell r="K14">
            <v>-0.5</v>
          </cell>
          <cell r="L14">
            <v>-0.4</v>
          </cell>
          <cell r="M14">
            <v>-0.4</v>
          </cell>
        </row>
        <row r="15">
          <cell r="B15">
            <v>3.1</v>
          </cell>
          <cell r="C15">
            <v>3.4</v>
          </cell>
          <cell r="D15">
            <v>2.7</v>
          </cell>
          <cell r="E15">
            <v>2.2000000000000002</v>
          </cell>
          <cell r="F15">
            <v>2.2999999999999998</v>
          </cell>
          <cell r="G15">
            <v>2.8</v>
          </cell>
          <cell r="H15">
            <v>2.1</v>
          </cell>
          <cell r="I15">
            <v>1.9</v>
          </cell>
          <cell r="J15">
            <v>1.9</v>
          </cell>
          <cell r="K15">
            <v>1.6</v>
          </cell>
          <cell r="L15">
            <v>1.7</v>
          </cell>
          <cell r="M15">
            <v>1.6</v>
          </cell>
        </row>
        <row r="16">
          <cell r="B16">
            <v>-3</v>
          </cell>
          <cell r="C16">
            <v>-3.5</v>
          </cell>
          <cell r="D16">
            <v>-3.6</v>
          </cell>
          <cell r="E16">
            <v>-4.5</v>
          </cell>
          <cell r="F16">
            <v>-6.8</v>
          </cell>
          <cell r="G16">
            <v>-9.9</v>
          </cell>
          <cell r="H16">
            <v>-11.8</v>
          </cell>
          <cell r="I16">
            <v>-11.6</v>
          </cell>
          <cell r="J16">
            <v>-12.4</v>
          </cell>
          <cell r="K16">
            <v>-10.199999999999999</v>
          </cell>
          <cell r="L16">
            <v>-10.7</v>
          </cell>
          <cell r="M16">
            <v>-10.5</v>
          </cell>
        </row>
        <row r="17">
          <cell r="B17">
            <v>0.3</v>
          </cell>
          <cell r="C17">
            <v>0.6</v>
          </cell>
          <cell r="D17">
            <v>0</v>
          </cell>
          <cell r="E17">
            <v>0.7</v>
          </cell>
          <cell r="F17">
            <v>0.5</v>
          </cell>
          <cell r="G17">
            <v>0.7</v>
          </cell>
          <cell r="H17">
            <v>0.4</v>
          </cell>
          <cell r="I17">
            <v>0.5</v>
          </cell>
          <cell r="J17">
            <v>0.8</v>
          </cell>
          <cell r="K17">
            <v>0.9</v>
          </cell>
          <cell r="L17">
            <v>1</v>
          </cell>
          <cell r="M17">
            <v>1</v>
          </cell>
        </row>
        <row r="18">
          <cell r="B18">
            <v>-1.6</v>
          </cell>
          <cell r="C18">
            <v>-0.3</v>
          </cell>
          <cell r="D18">
            <v>0.6</v>
          </cell>
          <cell r="E18">
            <v>0.9</v>
          </cell>
          <cell r="F18">
            <v>-1.4</v>
          </cell>
          <cell r="G18">
            <v>0.5</v>
          </cell>
          <cell r="H18">
            <v>-0.3</v>
          </cell>
          <cell r="I18">
            <v>-0.4</v>
          </cell>
          <cell r="J18">
            <v>-0.7</v>
          </cell>
          <cell r="K18">
            <v>-0.5</v>
          </cell>
          <cell r="L18">
            <v>-0.4</v>
          </cell>
          <cell r="M18">
            <v>-0.7</v>
          </cell>
        </row>
        <row r="19">
          <cell r="B19">
            <v>1.3</v>
          </cell>
          <cell r="C19">
            <v>2</v>
          </cell>
          <cell r="D19">
            <v>2</v>
          </cell>
          <cell r="E19">
            <v>2.5</v>
          </cell>
          <cell r="F19">
            <v>1.9</v>
          </cell>
          <cell r="G19">
            <v>1.7</v>
          </cell>
          <cell r="H19">
            <v>1</v>
          </cell>
          <cell r="I19">
            <v>1.2</v>
          </cell>
          <cell r="J19">
            <v>1</v>
          </cell>
          <cell r="K19">
            <v>0.9</v>
          </cell>
          <cell r="L19">
            <v>1.3</v>
          </cell>
          <cell r="M19">
            <v>1</v>
          </cell>
        </row>
        <row r="20">
          <cell r="B20">
            <v>2.4</v>
          </cell>
          <cell r="C20">
            <v>3.1</v>
          </cell>
          <cell r="D20">
            <v>2.4</v>
          </cell>
          <cell r="E20">
            <v>2.8</v>
          </cell>
          <cell r="F20">
            <v>2.2000000000000002</v>
          </cell>
          <cell r="G20">
            <v>1.7</v>
          </cell>
          <cell r="H20">
            <v>0.6</v>
          </cell>
          <cell r="I20">
            <v>1.2</v>
          </cell>
          <cell r="J20">
            <v>0.9</v>
          </cell>
          <cell r="K20">
            <v>0.8</v>
          </cell>
          <cell r="L20">
            <v>1.3</v>
          </cell>
          <cell r="M20">
            <v>1</v>
          </cell>
        </row>
        <row r="21">
          <cell r="B21">
            <v>-0.9</v>
          </cell>
          <cell r="C21">
            <v>0.8</v>
          </cell>
          <cell r="D21">
            <v>0.1</v>
          </cell>
          <cell r="E21">
            <v>0.1</v>
          </cell>
          <cell r="F21">
            <v>0.3</v>
          </cell>
          <cell r="G21">
            <v>0</v>
          </cell>
          <cell r="H21">
            <v>-1.2</v>
          </cell>
          <cell r="I21">
            <v>-1.4</v>
          </cell>
          <cell r="J21">
            <v>-1.7</v>
          </cell>
          <cell r="K21">
            <v>-1.6</v>
          </cell>
          <cell r="L21">
            <v>-1</v>
          </cell>
          <cell r="M21">
            <v>-1.4</v>
          </cell>
        </row>
        <row r="22">
          <cell r="B22">
            <v>1.5</v>
          </cell>
          <cell r="C22">
            <v>1.6</v>
          </cell>
          <cell r="D22">
            <v>2.1</v>
          </cell>
          <cell r="E22">
            <v>3</v>
          </cell>
          <cell r="F22">
            <v>2.7</v>
          </cell>
          <cell r="G22">
            <v>2.9</v>
          </cell>
          <cell r="H22">
            <v>2.8</v>
          </cell>
          <cell r="I22">
            <v>3.8</v>
          </cell>
          <cell r="J22">
            <v>3.7</v>
          </cell>
          <cell r="K22">
            <v>3.3</v>
          </cell>
          <cell r="L22">
            <v>3.8</v>
          </cell>
          <cell r="M22">
            <v>3.8</v>
          </cell>
        </row>
        <row r="23">
          <cell r="B23">
            <v>-1.7</v>
          </cell>
          <cell r="C23">
            <v>-0.6</v>
          </cell>
          <cell r="D23">
            <v>1.2</v>
          </cell>
          <cell r="E23">
            <v>1.6</v>
          </cell>
          <cell r="F23">
            <v>0.9</v>
          </cell>
          <cell r="G23">
            <v>1.5</v>
          </cell>
          <cell r="H23">
            <v>1.8</v>
          </cell>
          <cell r="I23">
            <v>1.5</v>
          </cell>
          <cell r="J23">
            <v>1.5</v>
          </cell>
          <cell r="K23">
            <v>1.4</v>
          </cell>
          <cell r="L23">
            <v>1.3</v>
          </cell>
          <cell r="M23">
            <v>1.1000000000000001</v>
          </cell>
        </row>
        <row r="24">
          <cell r="B24">
            <v>-0.3</v>
          </cell>
          <cell r="C24">
            <v>0.9</v>
          </cell>
          <cell r="D24">
            <v>1.2</v>
          </cell>
          <cell r="E24">
            <v>2.2999999999999998</v>
          </cell>
          <cell r="F24">
            <v>1.3</v>
          </cell>
          <cell r="G24">
            <v>1.2</v>
          </cell>
          <cell r="H24">
            <v>1.7</v>
          </cell>
          <cell r="I24">
            <v>1.6</v>
          </cell>
          <cell r="J24">
            <v>1.7</v>
          </cell>
          <cell r="K24">
            <v>2.1</v>
          </cell>
          <cell r="L24">
            <v>2.2000000000000002</v>
          </cell>
          <cell r="M24">
            <v>2.2000000000000002</v>
          </cell>
        </row>
        <row r="25">
          <cell r="B25">
            <v>1.7</v>
          </cell>
          <cell r="C25">
            <v>2.7</v>
          </cell>
          <cell r="D25">
            <v>2.7</v>
          </cell>
          <cell r="E25">
            <v>3</v>
          </cell>
          <cell r="F25">
            <v>1.9</v>
          </cell>
          <cell r="G25">
            <v>2.1</v>
          </cell>
          <cell r="H25">
            <v>1.4</v>
          </cell>
          <cell r="I25">
            <v>1.6</v>
          </cell>
          <cell r="J25">
            <v>1.3</v>
          </cell>
          <cell r="K25">
            <v>1.5</v>
          </cell>
          <cell r="L25">
            <v>1.4</v>
          </cell>
          <cell r="M25">
            <v>1.4</v>
          </cell>
        </row>
        <row r="26">
          <cell r="B26">
            <v>0.4</v>
          </cell>
          <cell r="C26">
            <v>2.2000000000000002</v>
          </cell>
          <cell r="D26">
            <v>2.9</v>
          </cell>
          <cell r="E26">
            <v>2.7</v>
          </cell>
          <cell r="F26">
            <v>2.1</v>
          </cell>
          <cell r="G26">
            <v>2.2999999999999998</v>
          </cell>
          <cell r="H26">
            <v>1.9</v>
          </cell>
          <cell r="I26">
            <v>1.8</v>
          </cell>
          <cell r="J26">
            <v>1.8</v>
          </cell>
          <cell r="K26">
            <v>2</v>
          </cell>
          <cell r="L26">
            <v>2</v>
          </cell>
          <cell r="M26">
            <v>2</v>
          </cell>
        </row>
        <row r="27">
          <cell r="B27">
            <v>0.8</v>
          </cell>
          <cell r="C27">
            <v>0.3</v>
          </cell>
          <cell r="D27">
            <v>0.9</v>
          </cell>
          <cell r="E27">
            <v>0.8</v>
          </cell>
          <cell r="F27">
            <v>0.9</v>
          </cell>
          <cell r="G27">
            <v>0.5</v>
          </cell>
          <cell r="H27">
            <v>0.8</v>
          </cell>
          <cell r="I27">
            <v>0.4</v>
          </cell>
          <cell r="J27">
            <v>0.3</v>
          </cell>
          <cell r="K27">
            <v>0.3</v>
          </cell>
          <cell r="L27">
            <v>0.3</v>
          </cell>
          <cell r="M27">
            <v>0.3</v>
          </cell>
        </row>
      </sheetData>
      <sheetData sheetId="16" refreshError="1"/>
      <sheetData sheetId="17" refreshError="1"/>
      <sheetData sheetId="18" refreshError="1"/>
      <sheetData sheetId="19" refreshError="1">
        <row r="5">
          <cell r="B5">
            <v>7.1</v>
          </cell>
        </row>
        <row r="7">
          <cell r="B7">
            <v>8.1999999999999993</v>
          </cell>
          <cell r="C7">
            <v>8.3000000000000007</v>
          </cell>
          <cell r="D7">
            <v>8.3000000000000007</v>
          </cell>
          <cell r="E7">
            <v>8.1999999999999993</v>
          </cell>
          <cell r="F7">
            <v>7.7</v>
          </cell>
          <cell r="G7">
            <v>7.7</v>
          </cell>
          <cell r="H7">
            <v>7.5</v>
          </cell>
          <cell r="I7">
            <v>7.1</v>
          </cell>
          <cell r="J7">
            <v>7.1</v>
          </cell>
          <cell r="K7">
            <v>7.1</v>
          </cell>
          <cell r="L7">
            <v>7.1</v>
          </cell>
          <cell r="M7">
            <v>7.1</v>
          </cell>
        </row>
        <row r="8">
          <cell r="B8">
            <v>8</v>
          </cell>
          <cell r="C8">
            <v>8.6</v>
          </cell>
          <cell r="D8">
            <v>7.8</v>
          </cell>
          <cell r="E8">
            <v>6.6</v>
          </cell>
          <cell r="F8">
            <v>6.3</v>
          </cell>
          <cell r="G8">
            <v>5.9</v>
          </cell>
          <cell r="H8">
            <v>4.9000000000000004</v>
          </cell>
          <cell r="I8">
            <v>5.2</v>
          </cell>
          <cell r="J8">
            <v>5.0999999999999996</v>
          </cell>
          <cell r="K8">
            <v>5.0999999999999996</v>
          </cell>
          <cell r="L8">
            <v>5.2</v>
          </cell>
          <cell r="M8">
            <v>5</v>
          </cell>
        </row>
        <row r="9">
          <cell r="B9">
            <v>1.8</v>
          </cell>
          <cell r="C9">
            <v>1.8</v>
          </cell>
          <cell r="D9">
            <v>2.1</v>
          </cell>
          <cell r="E9">
            <v>1.3</v>
          </cell>
          <cell r="F9">
            <v>1.8</v>
          </cell>
          <cell r="G9">
            <v>1.6</v>
          </cell>
          <cell r="H9">
            <v>1.7</v>
          </cell>
          <cell r="I9">
            <v>2.1</v>
          </cell>
          <cell r="J9">
            <v>2.2000000000000002</v>
          </cell>
          <cell r="K9">
            <v>2.1</v>
          </cell>
          <cell r="L9">
            <v>2.2999999999999998</v>
          </cell>
          <cell r="M9">
            <v>2</v>
          </cell>
        </row>
        <row r="10">
          <cell r="B10">
            <v>1.9</v>
          </cell>
          <cell r="C10">
            <v>1.4</v>
          </cell>
          <cell r="D10">
            <v>1.3</v>
          </cell>
          <cell r="E10">
            <v>1.4</v>
          </cell>
          <cell r="F10">
            <v>1.3</v>
          </cell>
          <cell r="G10">
            <v>1.4</v>
          </cell>
          <cell r="H10">
            <v>1.3</v>
          </cell>
          <cell r="I10">
            <v>2.2999999999999998</v>
          </cell>
          <cell r="J10">
            <v>2</v>
          </cell>
          <cell r="K10">
            <v>2.2000000000000002</v>
          </cell>
          <cell r="L10">
            <v>2.6</v>
          </cell>
          <cell r="M10">
            <v>2</v>
          </cell>
        </row>
        <row r="11">
          <cell r="B11">
            <v>-1.8</v>
          </cell>
          <cell r="C11">
            <v>-1.1000000000000001</v>
          </cell>
          <cell r="D11">
            <v>-1</v>
          </cell>
          <cell r="E11">
            <v>-0.5</v>
          </cell>
          <cell r="F11">
            <v>0.7</v>
          </cell>
          <cell r="G11">
            <v>1.6</v>
          </cell>
          <cell r="H11">
            <v>2.7</v>
          </cell>
          <cell r="I11">
            <v>4.2</v>
          </cell>
          <cell r="J11">
            <v>3.7</v>
          </cell>
          <cell r="K11">
            <v>3.8</v>
          </cell>
          <cell r="L11">
            <v>4</v>
          </cell>
          <cell r="M11">
            <v>3.6</v>
          </cell>
        </row>
        <row r="13">
          <cell r="B13">
            <v>12.8</v>
          </cell>
          <cell r="C13">
            <v>4.5999999999999996</v>
          </cell>
          <cell r="D13">
            <v>4.5</v>
          </cell>
          <cell r="E13">
            <v>5.9</v>
          </cell>
          <cell r="F13">
            <v>5.6</v>
          </cell>
          <cell r="G13">
            <v>4.5999999999999996</v>
          </cell>
          <cell r="H13">
            <v>4.4000000000000004</v>
          </cell>
          <cell r="I13">
            <v>4.8</v>
          </cell>
          <cell r="J13">
            <v>4.0999999999999996</v>
          </cell>
          <cell r="K13">
            <v>4.2</v>
          </cell>
          <cell r="L13">
            <v>4.5999999999999996</v>
          </cell>
          <cell r="M13">
            <v>4.5</v>
          </cell>
        </row>
        <row r="14">
          <cell r="B14">
            <v>3.8</v>
          </cell>
          <cell r="C14">
            <v>3.5</v>
          </cell>
          <cell r="D14">
            <v>3.4</v>
          </cell>
          <cell r="E14">
            <v>2.8</v>
          </cell>
          <cell r="F14">
            <v>3.1</v>
          </cell>
          <cell r="G14">
            <v>3</v>
          </cell>
          <cell r="H14">
            <v>3.3</v>
          </cell>
          <cell r="I14">
            <v>3</v>
          </cell>
          <cell r="J14">
            <v>3.3</v>
          </cell>
          <cell r="K14">
            <v>3.3</v>
          </cell>
          <cell r="L14">
            <v>3.4</v>
          </cell>
          <cell r="M14">
            <v>3.2</v>
          </cell>
        </row>
        <row r="15">
          <cell r="B15">
            <v>2.2000000000000002</v>
          </cell>
          <cell r="C15">
            <v>2.2999999999999998</v>
          </cell>
          <cell r="D15">
            <v>2.7</v>
          </cell>
          <cell r="E15">
            <v>1.6</v>
          </cell>
          <cell r="F15">
            <v>1.6</v>
          </cell>
          <cell r="G15">
            <v>0.9</v>
          </cell>
          <cell r="H15">
            <v>1.1000000000000001</v>
          </cell>
          <cell r="I15">
            <v>0.7</v>
          </cell>
          <cell r="J15">
            <v>1</v>
          </cell>
          <cell r="K15">
            <v>0.5</v>
          </cell>
          <cell r="L15">
            <v>0.4</v>
          </cell>
          <cell r="M15">
            <v>0.4</v>
          </cell>
        </row>
        <row r="16">
          <cell r="B16">
            <v>27</v>
          </cell>
          <cell r="C16">
            <v>37.9</v>
          </cell>
          <cell r="D16">
            <v>29.6</v>
          </cell>
          <cell r="E16">
            <v>17.8</v>
          </cell>
          <cell r="F16">
            <v>16.600000000000001</v>
          </cell>
          <cell r="G16">
            <v>6.2</v>
          </cell>
          <cell r="H16">
            <v>2</v>
          </cell>
          <cell r="I16">
            <v>1</v>
          </cell>
          <cell r="J16">
            <v>0.1</v>
          </cell>
          <cell r="K16">
            <v>0.3</v>
          </cell>
          <cell r="L16">
            <v>0.4</v>
          </cell>
          <cell r="M16">
            <v>0.7</v>
          </cell>
        </row>
        <row r="17">
          <cell r="B17">
            <v>7.9</v>
          </cell>
          <cell r="C17">
            <v>7.2</v>
          </cell>
          <cell r="D17">
            <v>6.4</v>
          </cell>
          <cell r="E17">
            <v>4.9000000000000004</v>
          </cell>
          <cell r="F17">
            <v>4.5</v>
          </cell>
          <cell r="G17">
            <v>3.9</v>
          </cell>
          <cell r="H17">
            <v>3.6</v>
          </cell>
          <cell r="I17">
            <v>4.0999999999999996</v>
          </cell>
          <cell r="J17">
            <v>3.9</v>
          </cell>
          <cell r="K17">
            <v>4</v>
          </cell>
          <cell r="L17">
            <v>4</v>
          </cell>
          <cell r="M17">
            <v>4</v>
          </cell>
        </row>
        <row r="18">
          <cell r="B18">
            <v>16.399999999999999</v>
          </cell>
          <cell r="C18">
            <v>16.8</v>
          </cell>
          <cell r="D18">
            <v>15.4</v>
          </cell>
          <cell r="E18">
            <v>12.8</v>
          </cell>
          <cell r="F18">
            <v>11.2</v>
          </cell>
          <cell r="G18">
            <v>11</v>
          </cell>
          <cell r="H18">
            <v>9.6</v>
          </cell>
          <cell r="I18">
            <v>9.6</v>
          </cell>
          <cell r="J18">
            <v>9.1999999999999993</v>
          </cell>
          <cell r="K18">
            <v>8.9</v>
          </cell>
          <cell r="L18">
            <v>9.3000000000000007</v>
          </cell>
          <cell r="M18">
            <v>8.9</v>
          </cell>
        </row>
        <row r="19">
          <cell r="B19">
            <v>2</v>
          </cell>
          <cell r="C19">
            <v>2.9</v>
          </cell>
          <cell r="D19">
            <v>2.7</v>
          </cell>
          <cell r="E19">
            <v>1.8</v>
          </cell>
          <cell r="F19">
            <v>1.6</v>
          </cell>
          <cell r="G19">
            <v>2.5</v>
          </cell>
          <cell r="H19">
            <v>2.4</v>
          </cell>
          <cell r="I19">
            <v>2.6</v>
          </cell>
          <cell r="J19">
            <v>2.4</v>
          </cell>
          <cell r="K19">
            <v>2.5</v>
          </cell>
          <cell r="L19">
            <v>2.6</v>
          </cell>
          <cell r="M19">
            <v>2.5</v>
          </cell>
        </row>
        <row r="20">
          <cell r="B20">
            <v>0.9</v>
          </cell>
          <cell r="C20">
            <v>2</v>
          </cell>
          <cell r="D20">
            <v>1</v>
          </cell>
          <cell r="E20">
            <v>-0.5</v>
          </cell>
          <cell r="F20">
            <v>0.1</v>
          </cell>
          <cell r="G20">
            <v>0.9</v>
          </cell>
          <cell r="H20">
            <v>0.6</v>
          </cell>
          <cell r="I20">
            <v>0.8</v>
          </cell>
          <cell r="J20">
            <v>0.6</v>
          </cell>
          <cell r="K20">
            <v>0.7</v>
          </cell>
          <cell r="L20">
            <v>0.7</v>
          </cell>
          <cell r="M20">
            <v>0.8</v>
          </cell>
        </row>
        <row r="21">
          <cell r="B21">
            <v>-1.7</v>
          </cell>
          <cell r="C21">
            <v>0.2</v>
          </cell>
          <cell r="D21">
            <v>0.6</v>
          </cell>
          <cell r="E21">
            <v>-0.5</v>
          </cell>
          <cell r="F21">
            <v>0.3</v>
          </cell>
          <cell r="G21">
            <v>0.9</v>
          </cell>
          <cell r="H21">
            <v>0.4</v>
          </cell>
          <cell r="I21">
            <v>0.4</v>
          </cell>
          <cell r="J21">
            <v>0.1</v>
          </cell>
          <cell r="K21">
            <v>0.3</v>
          </cell>
          <cell r="L21">
            <v>0.5</v>
          </cell>
          <cell r="M21">
            <v>0.7</v>
          </cell>
        </row>
        <row r="22">
          <cell r="B22">
            <v>5.0999999999999996</v>
          </cell>
          <cell r="C22">
            <v>3</v>
          </cell>
          <cell r="D22">
            <v>1.3</v>
          </cell>
          <cell r="E22">
            <v>0.4</v>
          </cell>
          <cell r="F22">
            <v>0.7</v>
          </cell>
          <cell r="G22">
            <v>1.2</v>
          </cell>
          <cell r="H22">
            <v>1.1000000000000001</v>
          </cell>
          <cell r="I22">
            <v>1.1000000000000001</v>
          </cell>
          <cell r="J22">
            <v>1</v>
          </cell>
          <cell r="K22">
            <v>1</v>
          </cell>
          <cell r="L22">
            <v>0.9</v>
          </cell>
          <cell r="M22">
            <v>0.9</v>
          </cell>
        </row>
        <row r="23">
          <cell r="B23">
            <v>9.6</v>
          </cell>
          <cell r="C23">
            <v>9.9</v>
          </cell>
          <cell r="D23">
            <v>11.4</v>
          </cell>
          <cell r="E23">
            <v>9.9</v>
          </cell>
          <cell r="F23">
            <v>8.4</v>
          </cell>
          <cell r="G23">
            <v>9.3000000000000007</v>
          </cell>
          <cell r="H23">
            <v>9.1999999999999993</v>
          </cell>
          <cell r="I23">
            <v>9.1999999999999993</v>
          </cell>
          <cell r="J23">
            <v>8.6</v>
          </cell>
          <cell r="K23">
            <v>8.5</v>
          </cell>
          <cell r="L23">
            <v>8.5</v>
          </cell>
          <cell r="M23">
            <v>7.8</v>
          </cell>
        </row>
        <row r="24">
          <cell r="B24">
            <v>10.5</v>
          </cell>
          <cell r="C24">
            <v>11.5</v>
          </cell>
          <cell r="D24">
            <v>11.1</v>
          </cell>
          <cell r="E24">
            <v>10.1</v>
          </cell>
          <cell r="F24">
            <v>9.4</v>
          </cell>
          <cell r="G24">
            <v>8.9</v>
          </cell>
          <cell r="H24">
            <v>9.6</v>
          </cell>
          <cell r="I24">
            <v>9.3000000000000007</v>
          </cell>
          <cell r="J24">
            <v>9.4</v>
          </cell>
          <cell r="K24">
            <v>9.1999999999999993</v>
          </cell>
          <cell r="L24">
            <v>8.9</v>
          </cell>
          <cell r="M24">
            <v>8.6999999999999993</v>
          </cell>
        </row>
        <row r="25">
          <cell r="B25">
            <v>12</v>
          </cell>
          <cell r="C25">
            <v>12.8</v>
          </cell>
          <cell r="D25">
            <v>11.7</v>
          </cell>
          <cell r="E25">
            <v>11.7</v>
          </cell>
          <cell r="F25">
            <v>9.9</v>
          </cell>
          <cell r="G25">
            <v>9.1</v>
          </cell>
          <cell r="H25">
            <v>8.9</v>
          </cell>
          <cell r="I25">
            <v>9</v>
          </cell>
          <cell r="J25">
            <v>8.8000000000000007</v>
          </cell>
          <cell r="K25">
            <v>8.5</v>
          </cell>
          <cell r="L25">
            <v>8.5</v>
          </cell>
          <cell r="M25">
            <v>8.5</v>
          </cell>
        </row>
        <row r="26">
          <cell r="B26">
            <v>8.6999999999999993</v>
          </cell>
          <cell r="C26">
            <v>10</v>
          </cell>
          <cell r="D26">
            <v>10.7</v>
          </cell>
          <cell r="E26">
            <v>9.9</v>
          </cell>
          <cell r="F26">
            <v>8.9</v>
          </cell>
          <cell r="G26">
            <v>8.6</v>
          </cell>
          <cell r="H26">
            <v>8</v>
          </cell>
          <cell r="I26">
            <v>7.6</v>
          </cell>
          <cell r="J26">
            <v>7.5</v>
          </cell>
          <cell r="K26">
            <v>7.3</v>
          </cell>
          <cell r="L26">
            <v>7.2</v>
          </cell>
          <cell r="M26">
            <v>7</v>
          </cell>
        </row>
        <row r="27">
          <cell r="B27">
            <v>6.8</v>
          </cell>
          <cell r="C27">
            <v>8.1</v>
          </cell>
          <cell r="D27">
            <v>8.5</v>
          </cell>
          <cell r="E27">
            <v>9.1999999999999993</v>
          </cell>
          <cell r="F27">
            <v>8.8000000000000007</v>
          </cell>
          <cell r="G27">
            <v>7.9</v>
          </cell>
          <cell r="H27">
            <v>7.2</v>
          </cell>
          <cell r="I27">
            <v>7.4</v>
          </cell>
          <cell r="J27">
            <v>7.2</v>
          </cell>
          <cell r="K27">
            <v>6.8</v>
          </cell>
          <cell r="L27">
            <v>6.8</v>
          </cell>
          <cell r="M27">
            <v>6.6</v>
          </cell>
        </row>
      </sheetData>
      <sheetData sheetId="20" refreshError="1">
        <row r="5">
          <cell r="B5">
            <v>1.3</v>
          </cell>
        </row>
        <row r="7">
          <cell r="B7">
            <v>4.7</v>
          </cell>
          <cell r="C7">
            <v>5</v>
          </cell>
          <cell r="D7">
            <v>4.0999999999999996</v>
          </cell>
          <cell r="E7">
            <v>4.2</v>
          </cell>
          <cell r="F7">
            <v>4.2</v>
          </cell>
          <cell r="G7">
            <v>4.2</v>
          </cell>
          <cell r="H7">
            <v>4.3</v>
          </cell>
          <cell r="I7">
            <v>4.0999999999999996</v>
          </cell>
          <cell r="J7">
            <v>4.0999999999999996</v>
          </cell>
          <cell r="K7">
            <v>4.0999999999999996</v>
          </cell>
          <cell r="L7">
            <v>4.0999999999999996</v>
          </cell>
          <cell r="M7">
            <v>4.0999999999999996</v>
          </cell>
        </row>
        <row r="8">
          <cell r="B8">
            <v>-0.4</v>
          </cell>
          <cell r="C8">
            <v>1.6</v>
          </cell>
          <cell r="D8">
            <v>1.6</v>
          </cell>
          <cell r="E8">
            <v>1.2</v>
          </cell>
          <cell r="F8">
            <v>1.2</v>
          </cell>
          <cell r="G8">
            <v>1</v>
          </cell>
          <cell r="H8">
            <v>1</v>
          </cell>
          <cell r="I8">
            <v>1.2</v>
          </cell>
          <cell r="J8">
            <v>1.1000000000000001</v>
          </cell>
          <cell r="K8">
            <v>1.2</v>
          </cell>
          <cell r="L8">
            <v>1.2</v>
          </cell>
          <cell r="M8">
            <v>1.2</v>
          </cell>
        </row>
        <row r="9">
          <cell r="B9">
            <v>2</v>
          </cell>
          <cell r="C9">
            <v>1.8</v>
          </cell>
          <cell r="D9">
            <v>0.5</v>
          </cell>
          <cell r="E9">
            <v>2.1</v>
          </cell>
          <cell r="F9">
            <v>1.5</v>
          </cell>
          <cell r="G9">
            <v>1.8</v>
          </cell>
          <cell r="H9">
            <v>1.7</v>
          </cell>
          <cell r="I9">
            <v>2</v>
          </cell>
          <cell r="J9">
            <v>1.9</v>
          </cell>
          <cell r="K9">
            <v>1.9</v>
          </cell>
          <cell r="L9">
            <v>1.6</v>
          </cell>
          <cell r="M9">
            <v>1.7</v>
          </cell>
        </row>
        <row r="10">
          <cell r="B10">
            <v>3.4</v>
          </cell>
          <cell r="C10">
            <v>1</v>
          </cell>
          <cell r="D10">
            <v>0.5</v>
          </cell>
          <cell r="E10">
            <v>1.9</v>
          </cell>
          <cell r="F10">
            <v>1.7</v>
          </cell>
          <cell r="G10">
            <v>2.2999999999999998</v>
          </cell>
          <cell r="H10">
            <v>2.2000000000000002</v>
          </cell>
          <cell r="I10">
            <v>3.1</v>
          </cell>
          <cell r="J10">
            <v>2.8</v>
          </cell>
          <cell r="K10">
            <v>3</v>
          </cell>
          <cell r="L10">
            <v>2.7</v>
          </cell>
          <cell r="M10">
            <v>2.9</v>
          </cell>
        </row>
        <row r="11">
          <cell r="B11">
            <v>5.8</v>
          </cell>
          <cell r="C11">
            <v>2.2000000000000002</v>
          </cell>
          <cell r="D11">
            <v>2.7</v>
          </cell>
          <cell r="E11">
            <v>3.3</v>
          </cell>
          <cell r="F11">
            <v>4</v>
          </cell>
          <cell r="G11">
            <v>3.9</v>
          </cell>
          <cell r="H11">
            <v>4.4000000000000004</v>
          </cell>
          <cell r="I11">
            <v>5.6</v>
          </cell>
          <cell r="J11">
            <v>5.2</v>
          </cell>
          <cell r="K11">
            <v>5.5</v>
          </cell>
          <cell r="L11">
            <v>4.9000000000000004</v>
          </cell>
          <cell r="M11">
            <v>5.5</v>
          </cell>
        </row>
        <row r="13">
          <cell r="B13">
            <v>2.2999999999999998</v>
          </cell>
          <cell r="C13">
            <v>1.9</v>
          </cell>
          <cell r="D13">
            <v>1.4</v>
          </cell>
          <cell r="E13">
            <v>1.5</v>
          </cell>
          <cell r="F13">
            <v>1</v>
          </cell>
          <cell r="G13">
            <v>1.1000000000000001</v>
          </cell>
          <cell r="H13">
            <v>0.4</v>
          </cell>
          <cell r="I13">
            <v>0.5</v>
          </cell>
          <cell r="J13">
            <v>0.5</v>
          </cell>
          <cell r="K13">
            <v>0.4</v>
          </cell>
          <cell r="L13">
            <v>0.3</v>
          </cell>
          <cell r="M13">
            <v>0.3</v>
          </cell>
        </row>
        <row r="14">
          <cell r="B14">
            <v>1.9</v>
          </cell>
          <cell r="C14">
            <v>2</v>
          </cell>
          <cell r="D14">
            <v>0.5</v>
          </cell>
          <cell r="E14">
            <v>1.6</v>
          </cell>
          <cell r="F14">
            <v>0.9</v>
          </cell>
          <cell r="G14">
            <v>1.1000000000000001</v>
          </cell>
          <cell r="H14">
            <v>0.9</v>
          </cell>
          <cell r="I14">
            <v>0.9</v>
          </cell>
          <cell r="J14">
            <v>1.2</v>
          </cell>
          <cell r="K14">
            <v>1.1000000000000001</v>
          </cell>
          <cell r="L14">
            <v>1</v>
          </cell>
          <cell r="M14">
            <v>0.8</v>
          </cell>
        </row>
        <row r="15">
          <cell r="B15">
            <v>0.2</v>
          </cell>
          <cell r="C15">
            <v>-0.9</v>
          </cell>
          <cell r="D15">
            <v>-1.7</v>
          </cell>
          <cell r="E15">
            <v>-1.6</v>
          </cell>
          <cell r="F15">
            <v>-1.2</v>
          </cell>
          <cell r="G15">
            <v>-1.1000000000000001</v>
          </cell>
          <cell r="H15">
            <v>-0.8</v>
          </cell>
          <cell r="I15">
            <v>-1.5</v>
          </cell>
          <cell r="J15">
            <v>-1.6</v>
          </cell>
          <cell r="K15">
            <v>-1.7</v>
          </cell>
          <cell r="L15">
            <v>-1.9</v>
          </cell>
          <cell r="M15">
            <v>-1.9</v>
          </cell>
        </row>
        <row r="16">
          <cell r="B16">
            <v>-4.5999999999999996</v>
          </cell>
          <cell r="C16">
            <v>-2.8</v>
          </cell>
          <cell r="D16">
            <v>4.8</v>
          </cell>
          <cell r="E16">
            <v>4.8</v>
          </cell>
          <cell r="F16">
            <v>1.8</v>
          </cell>
          <cell r="G16">
            <v>0.1</v>
          </cell>
          <cell r="H16">
            <v>-0.3</v>
          </cell>
          <cell r="I16">
            <v>2.4</v>
          </cell>
          <cell r="J16">
            <v>4.9000000000000004</v>
          </cell>
          <cell r="K16">
            <v>8.8000000000000007</v>
          </cell>
          <cell r="L16">
            <v>6.2</v>
          </cell>
          <cell r="M16">
            <v>7.7</v>
          </cell>
        </row>
        <row r="17">
          <cell r="B17">
            <v>-0.7</v>
          </cell>
          <cell r="C17">
            <v>0.2</v>
          </cell>
          <cell r="D17">
            <v>-1.2</v>
          </cell>
          <cell r="E17">
            <v>-1.6</v>
          </cell>
          <cell r="F17">
            <v>-0.7</v>
          </cell>
          <cell r="G17">
            <v>-1.1000000000000001</v>
          </cell>
          <cell r="H17">
            <v>-0.4</v>
          </cell>
          <cell r="I17">
            <v>-0.4</v>
          </cell>
          <cell r="J17">
            <v>-0.3</v>
          </cell>
          <cell r="K17">
            <v>-0.3</v>
          </cell>
          <cell r="L17">
            <v>-0.1</v>
          </cell>
          <cell r="M17">
            <v>-0.3</v>
          </cell>
        </row>
        <row r="18">
          <cell r="B18">
            <v>3.6</v>
          </cell>
          <cell r="C18">
            <v>4.5999999999999996</v>
          </cell>
          <cell r="D18">
            <v>4.7</v>
          </cell>
          <cell r="E18">
            <v>2.2000000000000002</v>
          </cell>
          <cell r="F18">
            <v>3.1</v>
          </cell>
          <cell r="G18">
            <v>2.8</v>
          </cell>
          <cell r="H18">
            <v>3.4</v>
          </cell>
          <cell r="I18">
            <v>3.2</v>
          </cell>
          <cell r="J18">
            <v>2.4</v>
          </cell>
          <cell r="K18">
            <v>2.9</v>
          </cell>
          <cell r="L18">
            <v>2.9</v>
          </cell>
          <cell r="M18">
            <v>2.5</v>
          </cell>
        </row>
        <row r="19">
          <cell r="B19">
            <v>0</v>
          </cell>
          <cell r="C19">
            <v>1.3</v>
          </cell>
          <cell r="D19">
            <v>0.9</v>
          </cell>
          <cell r="E19">
            <v>0.9</v>
          </cell>
          <cell r="F19">
            <v>0.7</v>
          </cell>
          <cell r="G19">
            <v>0.9</v>
          </cell>
          <cell r="H19">
            <v>0.1</v>
          </cell>
          <cell r="I19">
            <v>0.6</v>
          </cell>
          <cell r="J19">
            <v>0.2</v>
          </cell>
          <cell r="K19">
            <v>0.7</v>
          </cell>
          <cell r="L19">
            <v>0.8</v>
          </cell>
          <cell r="M19">
            <v>0.8</v>
          </cell>
        </row>
        <row r="20">
          <cell r="B20">
            <v>-0.2</v>
          </cell>
          <cell r="C20">
            <v>1.7</v>
          </cell>
          <cell r="D20">
            <v>0.9</v>
          </cell>
          <cell r="E20">
            <v>1</v>
          </cell>
          <cell r="F20">
            <v>0.5</v>
          </cell>
          <cell r="G20">
            <v>0.7</v>
          </cell>
          <cell r="H20">
            <v>-0.3</v>
          </cell>
          <cell r="I20">
            <v>0.2</v>
          </cell>
          <cell r="J20">
            <v>0</v>
          </cell>
          <cell r="K20">
            <v>0.5</v>
          </cell>
          <cell r="L20">
            <v>0.7</v>
          </cell>
          <cell r="M20">
            <v>0.8</v>
          </cell>
        </row>
        <row r="21">
          <cell r="B21">
            <v>1</v>
          </cell>
          <cell r="C21">
            <v>1.5</v>
          </cell>
          <cell r="D21">
            <v>0.7</v>
          </cell>
          <cell r="E21">
            <v>0.4</v>
          </cell>
          <cell r="F21">
            <v>0.3</v>
          </cell>
          <cell r="G21">
            <v>0.5</v>
          </cell>
          <cell r="H21">
            <v>-0.8</v>
          </cell>
          <cell r="I21">
            <v>-0.6</v>
          </cell>
          <cell r="J21">
            <v>-0.7</v>
          </cell>
          <cell r="K21">
            <v>0.1</v>
          </cell>
          <cell r="L21">
            <v>0.5</v>
          </cell>
          <cell r="M21">
            <v>0.6</v>
          </cell>
        </row>
        <row r="22">
          <cell r="B22">
            <v>-0.9</v>
          </cell>
          <cell r="C22">
            <v>1.9</v>
          </cell>
          <cell r="D22">
            <v>1.2</v>
          </cell>
          <cell r="E22">
            <v>1.1000000000000001</v>
          </cell>
          <cell r="F22">
            <v>0.6</v>
          </cell>
          <cell r="G22">
            <v>1</v>
          </cell>
          <cell r="H22">
            <v>0.8</v>
          </cell>
          <cell r="I22">
            <v>1.3</v>
          </cell>
          <cell r="J22">
            <v>0.6</v>
          </cell>
          <cell r="K22">
            <v>0.8</v>
          </cell>
          <cell r="L22">
            <v>0.7</v>
          </cell>
          <cell r="M22">
            <v>0.9</v>
          </cell>
        </row>
        <row r="23">
          <cell r="B23">
            <v>1.1000000000000001</v>
          </cell>
          <cell r="C23">
            <v>2.9</v>
          </cell>
          <cell r="D23">
            <v>1.5</v>
          </cell>
          <cell r="E23">
            <v>1.6</v>
          </cell>
          <cell r="F23">
            <v>2.6</v>
          </cell>
          <cell r="G23">
            <v>2.6</v>
          </cell>
          <cell r="H23">
            <v>1.8</v>
          </cell>
          <cell r="I23">
            <v>1.8</v>
          </cell>
          <cell r="J23">
            <v>1.5</v>
          </cell>
          <cell r="K23">
            <v>1.4</v>
          </cell>
          <cell r="L23">
            <v>1.3</v>
          </cell>
          <cell r="M23">
            <v>0.9</v>
          </cell>
        </row>
        <row r="24">
          <cell r="B24">
            <v>4.3</v>
          </cell>
          <cell r="C24">
            <v>5.3</v>
          </cell>
          <cell r="D24">
            <v>5.8</v>
          </cell>
          <cell r="E24">
            <v>4.3</v>
          </cell>
          <cell r="F24">
            <v>4.0999999999999996</v>
          </cell>
          <cell r="G24">
            <v>3.8</v>
          </cell>
          <cell r="H24">
            <v>3.4</v>
          </cell>
          <cell r="I24">
            <v>3.1</v>
          </cell>
          <cell r="J24">
            <v>3.3</v>
          </cell>
          <cell r="K24">
            <v>2.7</v>
          </cell>
          <cell r="L24">
            <v>3</v>
          </cell>
          <cell r="M24">
            <v>3</v>
          </cell>
        </row>
        <row r="25">
          <cell r="B25">
            <v>-1.1000000000000001</v>
          </cell>
          <cell r="C25">
            <v>-0.5</v>
          </cell>
          <cell r="D25">
            <v>1.3</v>
          </cell>
          <cell r="E25">
            <v>0.1</v>
          </cell>
          <cell r="F25">
            <v>0.5</v>
          </cell>
          <cell r="G25">
            <v>0.9</v>
          </cell>
          <cell r="H25">
            <v>0.8</v>
          </cell>
          <cell r="I25">
            <v>0.6</v>
          </cell>
          <cell r="J25">
            <v>0.4</v>
          </cell>
          <cell r="K25">
            <v>0.5</v>
          </cell>
          <cell r="L25">
            <v>0.7</v>
          </cell>
          <cell r="M25">
            <v>0.5</v>
          </cell>
        </row>
        <row r="26">
          <cell r="B26">
            <v>2.4</v>
          </cell>
          <cell r="C26">
            <v>4.9000000000000004</v>
          </cell>
          <cell r="D26">
            <v>4.5</v>
          </cell>
          <cell r="E26">
            <v>4.2</v>
          </cell>
          <cell r="F26">
            <v>3.4</v>
          </cell>
          <cell r="G26">
            <v>2.5</v>
          </cell>
          <cell r="H26">
            <v>2.2999999999999998</v>
          </cell>
          <cell r="I26">
            <v>2.2999999999999998</v>
          </cell>
          <cell r="J26">
            <v>2</v>
          </cell>
          <cell r="K26">
            <v>2</v>
          </cell>
          <cell r="L26">
            <v>2</v>
          </cell>
          <cell r="M26">
            <v>2.1</v>
          </cell>
        </row>
        <row r="27">
          <cell r="B27">
            <v>0.7</v>
          </cell>
          <cell r="C27">
            <v>0.4</v>
          </cell>
          <cell r="D27">
            <v>1.1000000000000001</v>
          </cell>
          <cell r="E27">
            <v>1.1000000000000001</v>
          </cell>
          <cell r="F27">
            <v>1.3</v>
          </cell>
          <cell r="G27">
            <v>0.8</v>
          </cell>
          <cell r="H27">
            <v>1.4</v>
          </cell>
          <cell r="I27">
            <v>1</v>
          </cell>
          <cell r="J27">
            <v>0.6</v>
          </cell>
          <cell r="K27">
            <v>0.6</v>
          </cell>
          <cell r="L27">
            <v>0.7</v>
          </cell>
          <cell r="M27">
            <v>0.6</v>
          </cell>
        </row>
      </sheetData>
      <sheetData sheetId="21" refreshError="1">
        <row r="5">
          <cell r="B5">
            <v>2.2000000000000002</v>
          </cell>
        </row>
        <row r="7">
          <cell r="B7">
            <v>3.6</v>
          </cell>
          <cell r="C7">
            <v>3.4</v>
          </cell>
          <cell r="D7">
            <v>3.7</v>
          </cell>
          <cell r="E7">
            <v>3.8</v>
          </cell>
          <cell r="F7">
            <v>4</v>
          </cell>
          <cell r="G7">
            <v>3.9</v>
          </cell>
        </row>
        <row r="8">
          <cell r="B8">
            <v>1.3</v>
          </cell>
          <cell r="C8">
            <v>3.3</v>
          </cell>
          <cell r="D8">
            <v>2.7</v>
          </cell>
          <cell r="E8">
            <v>3.2</v>
          </cell>
          <cell r="F8">
            <v>2.1</v>
          </cell>
          <cell r="G8">
            <v>2.2000000000000002</v>
          </cell>
        </row>
        <row r="9">
          <cell r="B9">
            <v>2.1</v>
          </cell>
          <cell r="C9">
            <v>1</v>
          </cell>
          <cell r="D9">
            <v>1.3</v>
          </cell>
          <cell r="E9">
            <v>2.5</v>
          </cell>
          <cell r="F9">
            <v>2.5</v>
          </cell>
          <cell r="G9">
            <v>2.7</v>
          </cell>
        </row>
        <row r="10">
          <cell r="B10">
            <v>0.8</v>
          </cell>
          <cell r="C10">
            <v>1.4</v>
          </cell>
          <cell r="D10">
            <v>1.9</v>
          </cell>
          <cell r="E10">
            <v>3.8</v>
          </cell>
          <cell r="F10">
            <v>2.9</v>
          </cell>
          <cell r="G10">
            <v>3.3</v>
          </cell>
        </row>
        <row r="11">
          <cell r="B11">
            <v>1.5</v>
          </cell>
          <cell r="C11">
            <v>3.2</v>
          </cell>
          <cell r="D11">
            <v>5.2</v>
          </cell>
          <cell r="E11">
            <v>6.3</v>
          </cell>
          <cell r="F11">
            <v>6.6</v>
          </cell>
          <cell r="G11">
            <v>6.8</v>
          </cell>
        </row>
        <row r="13">
          <cell r="B13">
            <v>1.7</v>
          </cell>
          <cell r="C13">
            <v>0.6</v>
          </cell>
          <cell r="D13">
            <v>-0.2</v>
          </cell>
          <cell r="E13">
            <v>-0.1</v>
          </cell>
          <cell r="F13">
            <v>0.6</v>
          </cell>
          <cell r="G13">
            <v>-0.1</v>
          </cell>
        </row>
        <row r="14">
          <cell r="B14">
            <v>2</v>
          </cell>
          <cell r="C14">
            <v>0</v>
          </cell>
          <cell r="D14">
            <v>-0.4</v>
          </cell>
          <cell r="E14">
            <v>1</v>
          </cell>
          <cell r="F14">
            <v>2.1</v>
          </cell>
          <cell r="G14">
            <v>2.2999999999999998</v>
          </cell>
        </row>
        <row r="15">
          <cell r="B15">
            <v>1.2</v>
          </cell>
          <cell r="C15">
            <v>1.8</v>
          </cell>
          <cell r="D15">
            <v>1.8</v>
          </cell>
          <cell r="E15">
            <v>0.5</v>
          </cell>
          <cell r="F15">
            <v>1.3</v>
          </cell>
          <cell r="G15">
            <v>1.8</v>
          </cell>
        </row>
        <row r="16">
          <cell r="B16">
            <v>20.3</v>
          </cell>
          <cell r="C16">
            <v>41.1</v>
          </cell>
          <cell r="D16">
            <v>57.6</v>
          </cell>
          <cell r="E16">
            <v>54.6</v>
          </cell>
          <cell r="F16">
            <v>39.200000000000003</v>
          </cell>
          <cell r="G16">
            <v>33.200000000000003</v>
          </cell>
        </row>
        <row r="17">
          <cell r="B17">
            <v>1.3</v>
          </cell>
          <cell r="C17">
            <v>2.2000000000000002</v>
          </cell>
          <cell r="D17">
            <v>-0.8</v>
          </cell>
          <cell r="E17">
            <v>2</v>
          </cell>
          <cell r="F17">
            <v>1.3</v>
          </cell>
          <cell r="G17">
            <v>0.9</v>
          </cell>
        </row>
        <row r="18">
          <cell r="B18">
            <v>-1.6</v>
          </cell>
          <cell r="C18">
            <v>0.6</v>
          </cell>
          <cell r="D18">
            <v>0.3</v>
          </cell>
          <cell r="E18">
            <v>0.2</v>
          </cell>
          <cell r="F18">
            <v>-1.8</v>
          </cell>
          <cell r="G18">
            <v>-0.6</v>
          </cell>
        </row>
        <row r="19">
          <cell r="B19">
            <v>0.2</v>
          </cell>
          <cell r="C19">
            <v>1.7</v>
          </cell>
          <cell r="D19">
            <v>0</v>
          </cell>
          <cell r="E19">
            <v>-0.3</v>
          </cell>
          <cell r="F19">
            <v>-0.7</v>
          </cell>
          <cell r="G19">
            <v>-0.3</v>
          </cell>
        </row>
        <row r="20">
          <cell r="B20">
            <v>0.7</v>
          </cell>
          <cell r="C20">
            <v>1.3</v>
          </cell>
          <cell r="D20">
            <v>0.1</v>
          </cell>
          <cell r="E20">
            <v>-0.8</v>
          </cell>
          <cell r="F20">
            <v>-0.7</v>
          </cell>
          <cell r="G20">
            <v>-0.4</v>
          </cell>
        </row>
        <row r="21">
          <cell r="B21">
            <v>0.7</v>
          </cell>
          <cell r="C21">
            <v>2.4</v>
          </cell>
          <cell r="D21">
            <v>2</v>
          </cell>
          <cell r="E21">
            <v>1</v>
          </cell>
          <cell r="F21">
            <v>1.3</v>
          </cell>
          <cell r="G21">
            <v>1.7</v>
          </cell>
        </row>
        <row r="22">
          <cell r="B22">
            <v>0.6</v>
          </cell>
          <cell r="C22">
            <v>1.1000000000000001</v>
          </cell>
          <cell r="D22">
            <v>0.1</v>
          </cell>
          <cell r="E22">
            <v>-2.5</v>
          </cell>
          <cell r="F22">
            <v>-2.9</v>
          </cell>
          <cell r="G22">
            <v>-2.5</v>
          </cell>
        </row>
        <row r="23">
          <cell r="B23">
            <v>-0.2</v>
          </cell>
          <cell r="C23">
            <v>1.1000000000000001</v>
          </cell>
          <cell r="D23">
            <v>1.9</v>
          </cell>
          <cell r="E23">
            <v>2.2000000000000002</v>
          </cell>
          <cell r="F23">
            <v>0.1</v>
          </cell>
          <cell r="G23">
            <v>1.8</v>
          </cell>
        </row>
        <row r="24">
          <cell r="B24">
            <v>3.9</v>
          </cell>
          <cell r="C24">
            <v>6.4</v>
          </cell>
          <cell r="D24">
            <v>5.0999999999999996</v>
          </cell>
          <cell r="E24">
            <v>4.5999999999999996</v>
          </cell>
          <cell r="F24">
            <v>4.4000000000000004</v>
          </cell>
          <cell r="G24">
            <v>4.5999999999999996</v>
          </cell>
        </row>
        <row r="25">
          <cell r="B25">
            <v>-0.2</v>
          </cell>
          <cell r="C25">
            <v>-0.1</v>
          </cell>
          <cell r="D25">
            <v>0.8</v>
          </cell>
          <cell r="E25">
            <v>1.2</v>
          </cell>
          <cell r="F25">
            <v>-0.1</v>
          </cell>
          <cell r="G25">
            <v>1.3</v>
          </cell>
        </row>
        <row r="26">
          <cell r="B26">
            <v>1.5</v>
          </cell>
          <cell r="C26">
            <v>4.4000000000000004</v>
          </cell>
          <cell r="D26">
            <v>3.9</v>
          </cell>
          <cell r="E26">
            <v>4.2</v>
          </cell>
          <cell r="F26">
            <v>4.2</v>
          </cell>
          <cell r="G26">
            <v>3.4</v>
          </cell>
        </row>
        <row r="27">
          <cell r="B27">
            <v>-0.4</v>
          </cell>
          <cell r="C27">
            <v>1</v>
          </cell>
          <cell r="D27">
            <v>0.2</v>
          </cell>
          <cell r="E27">
            <v>1.8</v>
          </cell>
          <cell r="F27">
            <v>1.8</v>
          </cell>
          <cell r="G27">
            <v>1.6</v>
          </cell>
        </row>
      </sheetData>
      <sheetData sheetId="22" refreshError="1">
        <row r="4">
          <cell r="E4">
            <v>2005</v>
          </cell>
          <cell r="F4">
            <v>2006</v>
          </cell>
          <cell r="G4">
            <v>2007</v>
          </cell>
          <cell r="H4">
            <v>2008</v>
          </cell>
          <cell r="I4">
            <v>2009</v>
          </cell>
          <cell r="J4">
            <v>2010</v>
          </cell>
          <cell r="K4">
            <v>2011</v>
          </cell>
          <cell r="L4">
            <v>2012</v>
          </cell>
          <cell r="M4">
            <v>2013</v>
          </cell>
          <cell r="N4">
            <v>2014</v>
          </cell>
          <cell r="O4">
            <v>2015</v>
          </cell>
          <cell r="P4">
            <v>2016</v>
          </cell>
          <cell r="Q4">
            <v>2017</v>
          </cell>
          <cell r="R4">
            <v>2018</v>
          </cell>
          <cell r="S4">
            <v>2019</v>
          </cell>
          <cell r="T4">
            <v>2020</v>
          </cell>
          <cell r="U4">
            <v>2021</v>
          </cell>
          <cell r="V4">
            <v>2022</v>
          </cell>
          <cell r="W4">
            <v>2023</v>
          </cell>
          <cell r="X4">
            <v>2024</v>
          </cell>
          <cell r="Y4">
            <v>2025</v>
          </cell>
        </row>
        <row r="9">
          <cell r="E9">
            <v>2.9</v>
          </cell>
          <cell r="F9">
            <v>0.9</v>
          </cell>
          <cell r="G9">
            <v>2.9</v>
          </cell>
          <cell r="H9">
            <v>2.4</v>
          </cell>
          <cell r="I9">
            <v>0.9</v>
          </cell>
          <cell r="J9">
            <v>1.5499999999999998</v>
          </cell>
          <cell r="K9">
            <v>8.6</v>
          </cell>
          <cell r="L9">
            <v>3.9749999999999996</v>
          </cell>
          <cell r="M9">
            <v>1.4</v>
          </cell>
          <cell r="N9">
            <v>7.2</v>
          </cell>
          <cell r="O9">
            <v>4.2416666666666671</v>
          </cell>
          <cell r="P9">
            <v>-3.4</v>
          </cell>
          <cell r="Q9">
            <v>-1.2666666666666668</v>
          </cell>
          <cell r="R9">
            <v>0.48181818181818187</v>
          </cell>
          <cell r="S9">
            <v>0.70833333333333337</v>
          </cell>
          <cell r="T9">
            <v>6.9</v>
          </cell>
          <cell r="U9">
            <v>4.2</v>
          </cell>
          <cell r="V9">
            <v>7.6</v>
          </cell>
          <cell r="W9">
            <v>1.7583333333333335</v>
          </cell>
          <cell r="X9">
            <v>2.2916666666666665</v>
          </cell>
          <cell r="Y9">
            <v>2.3499999999999996</v>
          </cell>
        </row>
        <row r="11">
          <cell r="E11">
            <v>2</v>
          </cell>
          <cell r="F11">
            <v>-1</v>
          </cell>
          <cell r="G11">
            <v>1.4</v>
          </cell>
          <cell r="H11">
            <v>0.5</v>
          </cell>
          <cell r="I11">
            <v>-0.5</v>
          </cell>
          <cell r="J11">
            <v>-0.54166666666666663</v>
          </cell>
          <cell r="K11">
            <v>7.9</v>
          </cell>
          <cell r="L11">
            <v>0.63</v>
          </cell>
          <cell r="M11">
            <v>-0.3</v>
          </cell>
          <cell r="N11">
            <v>6.7</v>
          </cell>
          <cell r="O11">
            <v>-3.13</v>
          </cell>
          <cell r="P11">
            <v>-3.9</v>
          </cell>
          <cell r="Q11">
            <v>-0.46</v>
          </cell>
          <cell r="R11">
            <v>-0.22</v>
          </cell>
          <cell r="S11">
            <v>0.28000000000000003</v>
          </cell>
          <cell r="T11">
            <v>5</v>
          </cell>
          <cell r="U11">
            <v>4.9000000000000004</v>
          </cell>
          <cell r="V11">
            <v>7.8</v>
          </cell>
          <cell r="W11">
            <v>-1.68</v>
          </cell>
          <cell r="X11">
            <v>0.48</v>
          </cell>
          <cell r="Y11">
            <v>0.17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/>
  <dimension ref="A1:A8"/>
  <sheetViews>
    <sheetView workbookViewId="0"/>
  </sheetViews>
  <sheetFormatPr defaultColWidth="11.42578125" defaultRowHeight="12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S34"/>
  <sheetViews>
    <sheetView workbookViewId="0">
      <selection activeCell="N5" sqref="N5:N27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34" t="s">
        <v>9</v>
      </c>
      <c r="B3" s="32" t="s">
        <v>141</v>
      </c>
      <c r="C3" s="32" t="s">
        <v>142</v>
      </c>
      <c r="D3" s="32" t="s">
        <v>143</v>
      </c>
      <c r="E3" s="32" t="s">
        <v>144</v>
      </c>
      <c r="F3" s="32" t="s">
        <v>145</v>
      </c>
      <c r="G3" s="32" t="s">
        <v>146</v>
      </c>
      <c r="H3" s="32" t="s">
        <v>147</v>
      </c>
      <c r="I3" s="32" t="s">
        <v>148</v>
      </c>
      <c r="J3" s="32" t="s">
        <v>149</v>
      </c>
      <c r="K3" s="32" t="s">
        <v>150</v>
      </c>
      <c r="L3" s="32" t="s">
        <v>151</v>
      </c>
      <c r="M3" s="32" t="s">
        <v>152</v>
      </c>
    </row>
    <row r="4" spans="1:19">
      <c r="A4" s="35" t="s">
        <v>22</v>
      </c>
      <c r="B4" s="33" t="s">
        <v>23</v>
      </c>
      <c r="C4" s="33" t="s">
        <v>23</v>
      </c>
      <c r="D4" s="33" t="s">
        <v>23</v>
      </c>
      <c r="E4" s="33" t="s">
        <v>23</v>
      </c>
      <c r="F4" s="33" t="s">
        <v>23</v>
      </c>
      <c r="G4" s="33" t="s">
        <v>23</v>
      </c>
      <c r="H4" s="33" t="s">
        <v>23</v>
      </c>
      <c r="I4" s="33" t="s">
        <v>23</v>
      </c>
      <c r="J4" s="33" t="s">
        <v>23</v>
      </c>
      <c r="K4" s="33" t="s">
        <v>23</v>
      </c>
      <c r="L4" s="33" t="s">
        <v>23</v>
      </c>
      <c r="M4" s="33" t="s">
        <v>23</v>
      </c>
    </row>
    <row r="5" spans="1:19">
      <c r="A5" s="36" t="s">
        <v>24</v>
      </c>
      <c r="B5" s="15">
        <v>2</v>
      </c>
      <c r="C5" s="15">
        <v>2.4</v>
      </c>
      <c r="D5" s="15">
        <v>2</v>
      </c>
      <c r="E5" s="15">
        <v>1.8</v>
      </c>
      <c r="F5" s="15">
        <v>1.8</v>
      </c>
      <c r="G5" s="15">
        <v>1.5</v>
      </c>
      <c r="H5" s="15">
        <v>1.5</v>
      </c>
      <c r="I5" s="15">
        <v>1.5</v>
      </c>
      <c r="J5" s="15">
        <v>1.5</v>
      </c>
      <c r="K5" s="15">
        <v>1.4</v>
      </c>
      <c r="L5" s="15">
        <v>1.4</v>
      </c>
      <c r="M5" s="15">
        <v>1.4</v>
      </c>
      <c r="N5" s="30"/>
    </row>
    <row r="6" spans="1:19">
      <c r="A6" s="37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9">
      <c r="A7" s="38" t="s">
        <v>25</v>
      </c>
      <c r="B7" s="15">
        <v>2.2999999999999998</v>
      </c>
      <c r="C7" s="15">
        <v>2.2000000000000002</v>
      </c>
      <c r="D7" s="15">
        <v>2.1</v>
      </c>
      <c r="E7" s="15">
        <v>2.1</v>
      </c>
      <c r="F7" s="15">
        <v>2.2999999999999998</v>
      </c>
      <c r="G7" s="15">
        <v>2.2999999999999998</v>
      </c>
      <c r="H7" s="15">
        <v>2.2000000000000002</v>
      </c>
      <c r="I7" s="15">
        <v>2.2000000000000002</v>
      </c>
      <c r="J7" s="15">
        <v>2.2000000000000002</v>
      </c>
      <c r="K7" s="15">
        <v>2.1</v>
      </c>
      <c r="L7" s="15">
        <v>2.1</v>
      </c>
      <c r="M7" s="15">
        <v>2.1</v>
      </c>
      <c r="N7" s="30"/>
    </row>
    <row r="8" spans="1:19">
      <c r="A8" s="38" t="s">
        <v>26</v>
      </c>
      <c r="B8" s="15">
        <v>1.9</v>
      </c>
      <c r="C8" s="15">
        <v>2.2999999999999998</v>
      </c>
      <c r="D8" s="15">
        <v>2</v>
      </c>
      <c r="E8" s="15">
        <v>1.7</v>
      </c>
      <c r="F8" s="15">
        <v>1.6</v>
      </c>
      <c r="G8" s="15">
        <v>1.2</v>
      </c>
      <c r="H8" s="15">
        <v>1.2</v>
      </c>
      <c r="I8" s="15">
        <v>1.1000000000000001</v>
      </c>
      <c r="J8" s="15">
        <v>1.1000000000000001</v>
      </c>
      <c r="K8" s="15">
        <v>1</v>
      </c>
      <c r="L8" s="15">
        <v>1</v>
      </c>
      <c r="M8" s="15">
        <v>0.9</v>
      </c>
      <c r="N8" s="30"/>
    </row>
    <row r="9" spans="1:19">
      <c r="A9" s="39" t="s">
        <v>27</v>
      </c>
      <c r="B9" s="15">
        <v>2</v>
      </c>
      <c r="C9" s="15">
        <v>2</v>
      </c>
      <c r="D9" s="15">
        <v>1.9</v>
      </c>
      <c r="E9" s="15">
        <v>1.9</v>
      </c>
      <c r="F9" s="15">
        <v>2.1</v>
      </c>
      <c r="G9" s="15">
        <v>1.7</v>
      </c>
      <c r="H9" s="15">
        <v>2.1</v>
      </c>
      <c r="I9" s="15">
        <v>2</v>
      </c>
      <c r="J9" s="15">
        <v>2.2000000000000002</v>
      </c>
      <c r="K9" s="15">
        <v>2.2000000000000002</v>
      </c>
      <c r="L9" s="15">
        <v>2.2999999999999998</v>
      </c>
      <c r="M9" s="15">
        <v>2.1</v>
      </c>
      <c r="N9" s="30"/>
    </row>
    <row r="10" spans="1:19">
      <c r="A10" s="40" t="s">
        <v>28</v>
      </c>
      <c r="B10" s="15">
        <v>1.6</v>
      </c>
      <c r="C10" s="15">
        <v>1.3</v>
      </c>
      <c r="D10" s="15">
        <v>2.1</v>
      </c>
      <c r="E10" s="15">
        <v>1.6</v>
      </c>
      <c r="F10" s="15">
        <v>0.9</v>
      </c>
      <c r="G10" s="15">
        <v>0.9</v>
      </c>
      <c r="H10" s="15">
        <v>1.2</v>
      </c>
      <c r="I10" s="15">
        <v>1.3</v>
      </c>
      <c r="J10" s="15">
        <v>1.4</v>
      </c>
      <c r="K10" s="15">
        <v>1.3</v>
      </c>
      <c r="L10" s="15">
        <v>1.4</v>
      </c>
      <c r="M10" s="15">
        <v>1.2</v>
      </c>
      <c r="N10" s="30"/>
    </row>
    <row r="11" spans="1:19">
      <c r="A11" s="41" t="s">
        <v>29</v>
      </c>
      <c r="B11" s="15">
        <v>4</v>
      </c>
      <c r="C11" s="15">
        <v>3.2</v>
      </c>
      <c r="D11" s="15">
        <v>3.5</v>
      </c>
      <c r="E11" s="15">
        <v>3</v>
      </c>
      <c r="F11" s="15">
        <v>2.1</v>
      </c>
      <c r="G11" s="15">
        <v>2.5</v>
      </c>
      <c r="H11" s="15">
        <v>2.4</v>
      </c>
      <c r="I11" s="15">
        <v>2.5</v>
      </c>
      <c r="J11" s="15">
        <v>2.2000000000000002</v>
      </c>
      <c r="K11" s="15">
        <v>1.9</v>
      </c>
      <c r="L11" s="15">
        <v>2</v>
      </c>
      <c r="M11" s="15">
        <v>2</v>
      </c>
      <c r="N11" s="30"/>
    </row>
    <row r="12" spans="1:19">
      <c r="A12" s="41" t="s">
        <v>30</v>
      </c>
      <c r="B12" s="15">
        <v>-3.1</v>
      </c>
      <c r="C12" s="15">
        <v>-1.8</v>
      </c>
      <c r="D12" s="15">
        <v>-1</v>
      </c>
      <c r="E12" s="15">
        <v>-0.5</v>
      </c>
      <c r="F12" s="15">
        <v>-1.3</v>
      </c>
      <c r="G12" s="15">
        <v>-0.7</v>
      </c>
      <c r="H12" s="15">
        <v>-0.3</v>
      </c>
      <c r="I12" s="15">
        <v>0.7</v>
      </c>
      <c r="J12" s="15">
        <v>1.2</v>
      </c>
      <c r="K12" s="15">
        <v>1.2</v>
      </c>
      <c r="L12" s="15">
        <v>1.4</v>
      </c>
      <c r="M12" s="15">
        <v>0.9</v>
      </c>
      <c r="N12" s="30"/>
    </row>
    <row r="13" spans="1:19">
      <c r="A13" s="41" t="s">
        <v>31</v>
      </c>
      <c r="B13" s="15">
        <v>1.9</v>
      </c>
      <c r="C13" s="15">
        <v>0.8</v>
      </c>
      <c r="D13" s="15">
        <v>1.4</v>
      </c>
      <c r="E13" s="15">
        <v>0.9</v>
      </c>
      <c r="F13" s="15">
        <v>0.9</v>
      </c>
      <c r="G13" s="15">
        <v>0.1</v>
      </c>
      <c r="H13" s="15">
        <v>0</v>
      </c>
      <c r="I13" s="15">
        <v>-0.5</v>
      </c>
      <c r="J13" s="15">
        <v>-0.4</v>
      </c>
      <c r="K13" s="15">
        <v>-0.1</v>
      </c>
      <c r="L13" s="15">
        <v>0</v>
      </c>
      <c r="M13" s="15">
        <v>0</v>
      </c>
      <c r="N13" s="30"/>
    </row>
    <row r="14" spans="1:19">
      <c r="A14" s="40" t="s">
        <v>32</v>
      </c>
      <c r="B14" s="15">
        <v>4</v>
      </c>
      <c r="C14" s="15">
        <v>4.3</v>
      </c>
      <c r="D14" s="15">
        <v>4</v>
      </c>
      <c r="E14" s="15">
        <v>3.9</v>
      </c>
      <c r="F14" s="15">
        <v>4.3</v>
      </c>
      <c r="G14" s="15">
        <v>4.2</v>
      </c>
      <c r="H14" s="15">
        <v>4.8</v>
      </c>
      <c r="I14" s="15">
        <v>4.5</v>
      </c>
      <c r="J14" s="15">
        <v>4.8</v>
      </c>
      <c r="K14" s="15">
        <v>5</v>
      </c>
      <c r="L14" s="15">
        <v>5.0999999999999996</v>
      </c>
      <c r="M14" s="15">
        <v>4.7</v>
      </c>
      <c r="N14" s="30"/>
    </row>
    <row r="15" spans="1:19">
      <c r="A15" s="40" t="s">
        <v>33</v>
      </c>
      <c r="B15" s="15">
        <v>1.1000000000000001</v>
      </c>
      <c r="C15" s="15">
        <v>1.6</v>
      </c>
      <c r="D15" s="15">
        <v>0.4</v>
      </c>
      <c r="E15" s="15">
        <v>0.6</v>
      </c>
      <c r="F15" s="15">
        <v>2.2000000000000002</v>
      </c>
      <c r="G15" s="15">
        <v>1.9</v>
      </c>
      <c r="H15" s="15">
        <v>2.1</v>
      </c>
      <c r="I15" s="15">
        <v>2.1</v>
      </c>
      <c r="J15" s="15">
        <v>2.2000000000000002</v>
      </c>
      <c r="K15" s="15">
        <v>2.4</v>
      </c>
      <c r="L15" s="15">
        <v>2.6</v>
      </c>
      <c r="M15" s="15">
        <v>2.5</v>
      </c>
      <c r="N15" s="30"/>
    </row>
    <row r="16" spans="1:19">
      <c r="A16" s="39" t="s">
        <v>34</v>
      </c>
      <c r="B16" s="15">
        <v>4.3</v>
      </c>
      <c r="C16" s="15">
        <v>2.9</v>
      </c>
      <c r="D16" s="15">
        <v>4</v>
      </c>
      <c r="E16" s="15">
        <v>2.2999999999999998</v>
      </c>
      <c r="F16" s="15">
        <v>3.3</v>
      </c>
      <c r="G16" s="15">
        <v>1.1000000000000001</v>
      </c>
      <c r="H16" s="15">
        <v>1.7</v>
      </c>
      <c r="I16" s="15">
        <v>1.5</v>
      </c>
      <c r="J16" s="15">
        <v>1.7</v>
      </c>
      <c r="K16" s="15">
        <v>2.1</v>
      </c>
      <c r="L16" s="15">
        <v>2.4</v>
      </c>
      <c r="M16" s="15">
        <v>3</v>
      </c>
      <c r="N16" s="30"/>
    </row>
    <row r="17" spans="1:14">
      <c r="A17" s="39" t="s">
        <v>35</v>
      </c>
      <c r="B17" s="15">
        <v>1.2</v>
      </c>
      <c r="C17" s="15">
        <v>1.7</v>
      </c>
      <c r="D17" s="15">
        <v>0.9</v>
      </c>
      <c r="E17" s="15">
        <v>0.2</v>
      </c>
      <c r="F17" s="15">
        <v>0.5</v>
      </c>
      <c r="G17" s="15">
        <v>-0.3</v>
      </c>
      <c r="H17" s="15">
        <v>-0.1</v>
      </c>
      <c r="I17" s="15">
        <v>-0.1</v>
      </c>
      <c r="J17" s="15">
        <v>0.1</v>
      </c>
      <c r="K17" s="15">
        <v>0.1</v>
      </c>
      <c r="L17" s="15">
        <v>0</v>
      </c>
      <c r="M17" s="15">
        <v>0.1</v>
      </c>
      <c r="N17" s="30"/>
    </row>
    <row r="18" spans="1:14">
      <c r="A18" s="39" t="s">
        <v>36</v>
      </c>
      <c r="B18" s="15">
        <v>1.5</v>
      </c>
      <c r="C18" s="15">
        <v>2.5</v>
      </c>
      <c r="D18" s="15">
        <v>1.2</v>
      </c>
      <c r="E18" s="15">
        <v>0.3</v>
      </c>
      <c r="F18" s="15">
        <v>0</v>
      </c>
      <c r="G18" s="15">
        <v>-0.2</v>
      </c>
      <c r="H18" s="15">
        <v>-0.7</v>
      </c>
      <c r="I18" s="15">
        <v>-0.9</v>
      </c>
      <c r="J18" s="15">
        <v>-0.9</v>
      </c>
      <c r="K18" s="15">
        <v>-1.1000000000000001</v>
      </c>
      <c r="L18" s="15">
        <v>-1.1000000000000001</v>
      </c>
      <c r="M18" s="15">
        <v>-1.4</v>
      </c>
      <c r="N18" s="30"/>
    </row>
    <row r="19" spans="1:14">
      <c r="A19" s="39" t="s">
        <v>37</v>
      </c>
      <c r="B19" s="15">
        <v>3.4</v>
      </c>
      <c r="C19" s="15">
        <v>4.2</v>
      </c>
      <c r="D19" s="15">
        <v>4</v>
      </c>
      <c r="E19" s="15">
        <v>3.7</v>
      </c>
      <c r="F19" s="15">
        <v>3.1</v>
      </c>
      <c r="G19" s="15">
        <v>3.4</v>
      </c>
      <c r="H19" s="15">
        <v>2.8</v>
      </c>
      <c r="I19" s="15">
        <v>2.9</v>
      </c>
      <c r="J19" s="15">
        <v>3</v>
      </c>
      <c r="K19" s="15">
        <v>2.8</v>
      </c>
      <c r="L19" s="15">
        <v>2.8</v>
      </c>
      <c r="M19" s="15">
        <v>2.6</v>
      </c>
      <c r="N19" s="30"/>
    </row>
    <row r="20" spans="1:14">
      <c r="A20" s="40" t="s">
        <v>38</v>
      </c>
      <c r="B20" s="15">
        <v>3.9</v>
      </c>
      <c r="C20" s="15">
        <v>4.5999999999999996</v>
      </c>
      <c r="D20" s="15">
        <v>4.5</v>
      </c>
      <c r="E20" s="15">
        <v>4.3</v>
      </c>
      <c r="F20" s="15">
        <v>3.6</v>
      </c>
      <c r="G20" s="15">
        <v>4</v>
      </c>
      <c r="H20" s="15">
        <v>3.2</v>
      </c>
      <c r="I20" s="15">
        <v>3.3</v>
      </c>
      <c r="J20" s="15">
        <v>3.6</v>
      </c>
      <c r="K20" s="15">
        <v>3.3</v>
      </c>
      <c r="L20" s="15">
        <v>3.5</v>
      </c>
      <c r="M20" s="15">
        <v>3.3</v>
      </c>
      <c r="N20" s="30"/>
    </row>
    <row r="21" spans="1:14">
      <c r="A21" s="41" t="s">
        <v>39</v>
      </c>
      <c r="B21" s="15">
        <v>2.6</v>
      </c>
      <c r="C21" s="15">
        <v>2.1</v>
      </c>
      <c r="D21" s="15">
        <v>2.2999999999999998</v>
      </c>
      <c r="E21" s="15">
        <v>2</v>
      </c>
      <c r="F21" s="15">
        <v>1.7</v>
      </c>
      <c r="G21" s="15">
        <v>3.5</v>
      </c>
      <c r="H21" s="15">
        <v>1.5</v>
      </c>
      <c r="I21" s="15">
        <v>1.4</v>
      </c>
      <c r="J21" s="15">
        <v>1.8</v>
      </c>
      <c r="K21" s="15">
        <v>1.6</v>
      </c>
      <c r="L21" s="15">
        <v>2</v>
      </c>
      <c r="M21" s="15">
        <v>2</v>
      </c>
      <c r="N21" s="30"/>
    </row>
    <row r="22" spans="1:14">
      <c r="A22" s="41" t="s">
        <v>40</v>
      </c>
      <c r="B22" s="15">
        <v>4.7</v>
      </c>
      <c r="C22" s="15">
        <v>6.7</v>
      </c>
      <c r="D22" s="15">
        <v>6.1</v>
      </c>
      <c r="E22" s="15">
        <v>6.1</v>
      </c>
      <c r="F22" s="15">
        <v>5.0999999999999996</v>
      </c>
      <c r="G22" s="15">
        <v>4.7</v>
      </c>
      <c r="H22" s="15">
        <v>4.8</v>
      </c>
      <c r="I22" s="15">
        <v>5</v>
      </c>
      <c r="J22" s="15">
        <v>5.4</v>
      </c>
      <c r="K22" s="15">
        <v>4.9000000000000004</v>
      </c>
      <c r="L22" s="15">
        <v>5.0999999999999996</v>
      </c>
      <c r="M22" s="15">
        <v>4.8</v>
      </c>
      <c r="N22" s="30"/>
    </row>
    <row r="23" spans="1:14">
      <c r="A23" s="40" t="s">
        <v>41</v>
      </c>
      <c r="B23" s="15">
        <v>0</v>
      </c>
      <c r="C23" s="15">
        <v>2.1</v>
      </c>
      <c r="D23" s="15">
        <v>1.9</v>
      </c>
      <c r="E23" s="15">
        <v>1</v>
      </c>
      <c r="F23" s="15">
        <v>0.6</v>
      </c>
      <c r="G23" s="15">
        <v>1.4</v>
      </c>
      <c r="H23" s="15">
        <v>1.4</v>
      </c>
      <c r="I23" s="15">
        <v>1.4</v>
      </c>
      <c r="J23" s="15">
        <v>1.2</v>
      </c>
      <c r="K23" s="15">
        <v>1</v>
      </c>
      <c r="L23" s="15">
        <v>0.5</v>
      </c>
      <c r="M23" s="15">
        <v>0.3</v>
      </c>
      <c r="N23" s="30"/>
    </row>
    <row r="24" spans="1:14">
      <c r="A24" s="39" t="s">
        <v>42</v>
      </c>
      <c r="B24" s="15">
        <v>0.7</v>
      </c>
      <c r="C24" s="15">
        <v>1.1000000000000001</v>
      </c>
      <c r="D24" s="15">
        <v>0.1</v>
      </c>
      <c r="E24" s="15">
        <v>-0.2</v>
      </c>
      <c r="F24" s="15">
        <v>-0.6</v>
      </c>
      <c r="G24" s="15">
        <v>-0.9</v>
      </c>
      <c r="H24" s="15">
        <v>-0.8</v>
      </c>
      <c r="I24" s="15">
        <v>-1.1000000000000001</v>
      </c>
      <c r="J24" s="15">
        <v>-1.5</v>
      </c>
      <c r="K24" s="15">
        <v>-1.6</v>
      </c>
      <c r="L24" s="15">
        <v>-1.6</v>
      </c>
      <c r="M24" s="15">
        <v>-1.6</v>
      </c>
      <c r="N24" s="30"/>
    </row>
    <row r="25" spans="1:14">
      <c r="A25" s="39" t="s">
        <v>43</v>
      </c>
      <c r="B25" s="15">
        <v>1.5</v>
      </c>
      <c r="C25" s="15">
        <v>1.7</v>
      </c>
      <c r="D25" s="15">
        <v>1.6</v>
      </c>
      <c r="E25" s="15">
        <v>1.4</v>
      </c>
      <c r="F25" s="15">
        <v>2</v>
      </c>
      <c r="G25" s="15">
        <v>1.7</v>
      </c>
      <c r="H25" s="15">
        <v>1.6</v>
      </c>
      <c r="I25" s="15">
        <v>1.3</v>
      </c>
      <c r="J25" s="15">
        <v>1.3</v>
      </c>
      <c r="K25" s="15">
        <v>1.2</v>
      </c>
      <c r="L25" s="15">
        <v>1.1000000000000001</v>
      </c>
      <c r="M25" s="15">
        <v>1</v>
      </c>
      <c r="N25" s="30"/>
    </row>
    <row r="26" spans="1:14">
      <c r="A26" s="39" t="s">
        <v>44</v>
      </c>
      <c r="B26" s="15">
        <v>0.7</v>
      </c>
      <c r="C26" s="15">
        <v>1.2</v>
      </c>
      <c r="D26" s="15">
        <v>0.9</v>
      </c>
      <c r="E26" s="15">
        <v>0.7</v>
      </c>
      <c r="F26" s="15">
        <v>0.6</v>
      </c>
      <c r="G26" s="15">
        <v>-0.3</v>
      </c>
      <c r="H26" s="15">
        <v>-0.6</v>
      </c>
      <c r="I26" s="15">
        <v>-0.9</v>
      </c>
      <c r="J26" s="15">
        <v>-0.9</v>
      </c>
      <c r="K26" s="15">
        <v>-0.9</v>
      </c>
      <c r="L26" s="15">
        <v>-0.9</v>
      </c>
      <c r="M26" s="15">
        <v>-1</v>
      </c>
      <c r="N26" s="30"/>
    </row>
    <row r="27" spans="1:14">
      <c r="A27" s="39" t="s">
        <v>45</v>
      </c>
      <c r="B27" s="15">
        <v>1</v>
      </c>
      <c r="C27" s="15">
        <v>1.1000000000000001</v>
      </c>
      <c r="D27" s="15">
        <v>0.9</v>
      </c>
      <c r="E27" s="15">
        <v>1.2</v>
      </c>
      <c r="F27" s="15">
        <v>1.6</v>
      </c>
      <c r="G27" s="15">
        <v>1.2</v>
      </c>
      <c r="H27" s="15">
        <v>1.1000000000000001</v>
      </c>
      <c r="I27" s="15">
        <v>1.1000000000000001</v>
      </c>
      <c r="J27" s="15">
        <v>0.7</v>
      </c>
      <c r="K27" s="15">
        <v>0.5</v>
      </c>
      <c r="L27" s="15">
        <v>0.5</v>
      </c>
      <c r="M27" s="15">
        <v>0.5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/>
  <dimension ref="A1:R34"/>
  <sheetViews>
    <sheetView workbookViewId="0">
      <selection activeCell="N5" sqref="N5:N27"/>
    </sheetView>
  </sheetViews>
  <sheetFormatPr defaultColWidth="11.42578125" defaultRowHeight="12.75"/>
  <cols>
    <col min="1" max="1" width="34.7109375" customWidth="1"/>
    <col min="2" max="18" width="7.7109375" customWidth="1"/>
  </cols>
  <sheetData>
    <row r="1" spans="1:18">
      <c r="A1" s="1" t="s">
        <v>153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34" t="s">
        <v>9</v>
      </c>
      <c r="B3" s="32" t="s">
        <v>154</v>
      </c>
      <c r="C3" s="32" t="s">
        <v>155</v>
      </c>
      <c r="D3" s="32" t="s">
        <v>156</v>
      </c>
      <c r="E3" s="32" t="s">
        <v>157</v>
      </c>
      <c r="F3" s="32" t="s">
        <v>158</v>
      </c>
      <c r="G3" s="32" t="s">
        <v>159</v>
      </c>
      <c r="H3" s="32" t="s">
        <v>160</v>
      </c>
      <c r="I3" s="32" t="s">
        <v>161</v>
      </c>
      <c r="J3" s="32" t="s">
        <v>162</v>
      </c>
      <c r="K3" s="32" t="s">
        <v>163</v>
      </c>
      <c r="L3" s="32" t="s">
        <v>164</v>
      </c>
      <c r="M3" s="32" t="s">
        <v>165</v>
      </c>
    </row>
    <row r="4" spans="1:18">
      <c r="A4" s="35" t="s">
        <v>22</v>
      </c>
      <c r="B4" s="33" t="s">
        <v>23</v>
      </c>
      <c r="C4" s="33" t="s">
        <v>23</v>
      </c>
      <c r="D4" s="33" t="s">
        <v>23</v>
      </c>
      <c r="E4" s="33" t="s">
        <v>23</v>
      </c>
      <c r="F4" s="33" t="s">
        <v>23</v>
      </c>
      <c r="G4" s="33" t="s">
        <v>23</v>
      </c>
      <c r="H4" s="33" t="s">
        <v>23</v>
      </c>
      <c r="I4" s="33" t="s">
        <v>23</v>
      </c>
      <c r="J4" s="33" t="s">
        <v>23</v>
      </c>
      <c r="K4" s="33" t="s">
        <v>23</v>
      </c>
      <c r="L4" s="33" t="s">
        <v>23</v>
      </c>
      <c r="M4" s="33" t="s">
        <v>23</v>
      </c>
    </row>
    <row r="5" spans="1:18">
      <c r="A5" s="36" t="s">
        <v>24</v>
      </c>
      <c r="B5" s="15">
        <v>1.4</v>
      </c>
      <c r="C5" s="15">
        <v>1.8</v>
      </c>
      <c r="D5" s="15">
        <v>2.1</v>
      </c>
      <c r="E5" s="15">
        <v>2.2000000000000002</v>
      </c>
      <c r="F5" s="15">
        <v>2.4</v>
      </c>
      <c r="G5" s="15">
        <v>2.7</v>
      </c>
      <c r="H5" s="15">
        <v>2.2999999999999998</v>
      </c>
      <c r="I5" s="15">
        <v>2.4</v>
      </c>
      <c r="J5" s="15">
        <v>2.4</v>
      </c>
      <c r="K5" s="15">
        <v>2.4</v>
      </c>
      <c r="L5" s="15">
        <v>2.4</v>
      </c>
      <c r="M5" s="15">
        <v>2.4</v>
      </c>
      <c r="N5" s="30"/>
    </row>
    <row r="6" spans="1:18">
      <c r="A6" s="37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8">
      <c r="A7" s="38" t="s">
        <v>25</v>
      </c>
      <c r="B7" s="15">
        <v>2.2000000000000002</v>
      </c>
      <c r="C7" s="15">
        <v>1.8</v>
      </c>
      <c r="D7" s="15">
        <v>2.1</v>
      </c>
      <c r="E7" s="15">
        <v>2.2999999999999998</v>
      </c>
      <c r="F7" s="15">
        <v>2.4</v>
      </c>
      <c r="G7" s="15">
        <v>2.2999999999999998</v>
      </c>
      <c r="H7" s="15">
        <v>2.2999999999999998</v>
      </c>
      <c r="I7" s="15">
        <v>2.4</v>
      </c>
      <c r="J7" s="15">
        <v>2.4</v>
      </c>
      <c r="K7" s="15">
        <v>2.4</v>
      </c>
      <c r="L7" s="15">
        <v>2.4</v>
      </c>
      <c r="M7" s="15">
        <v>2.4</v>
      </c>
      <c r="N7" s="30"/>
    </row>
    <row r="8" spans="1:18">
      <c r="A8" s="38" t="s">
        <v>26</v>
      </c>
      <c r="B8" s="15">
        <v>1.3</v>
      </c>
      <c r="C8" s="15">
        <v>1.8</v>
      </c>
      <c r="D8" s="15">
        <v>1.9</v>
      </c>
      <c r="E8" s="15">
        <v>2</v>
      </c>
      <c r="F8" s="15">
        <v>2.2999999999999998</v>
      </c>
      <c r="G8" s="15">
        <v>2.5</v>
      </c>
      <c r="H8" s="15">
        <v>2.2000000000000002</v>
      </c>
      <c r="I8" s="15">
        <v>2.2999999999999998</v>
      </c>
      <c r="J8" s="15">
        <v>2.4</v>
      </c>
      <c r="K8" s="15">
        <v>2.5</v>
      </c>
      <c r="L8" s="15">
        <v>2.4</v>
      </c>
      <c r="M8" s="15">
        <v>2.4</v>
      </c>
      <c r="N8" s="30"/>
    </row>
    <row r="9" spans="1:18">
      <c r="A9" s="39" t="s">
        <v>27</v>
      </c>
      <c r="B9" s="15">
        <v>2.6</v>
      </c>
      <c r="C9" s="15">
        <v>3.2</v>
      </c>
      <c r="D9" s="15">
        <v>4</v>
      </c>
      <c r="E9" s="15">
        <v>4.8</v>
      </c>
      <c r="F9" s="15">
        <v>6.2</v>
      </c>
      <c r="G9" s="15">
        <v>6.7</v>
      </c>
      <c r="H9" s="15">
        <v>6.5</v>
      </c>
      <c r="I9" s="15">
        <v>6.5</v>
      </c>
      <c r="J9" s="15">
        <v>7.5</v>
      </c>
      <c r="K9" s="15">
        <v>7.6</v>
      </c>
      <c r="L9" s="15">
        <v>7.2</v>
      </c>
      <c r="M9" s="15">
        <v>7.2</v>
      </c>
      <c r="N9" s="30"/>
    </row>
    <row r="10" spans="1:18">
      <c r="A10" s="40" t="s">
        <v>28</v>
      </c>
      <c r="B10" s="15">
        <v>2.6</v>
      </c>
      <c r="C10" s="15">
        <v>2.7</v>
      </c>
      <c r="D10" s="15">
        <v>4.8</v>
      </c>
      <c r="E10" s="15">
        <v>6</v>
      </c>
      <c r="F10" s="15">
        <v>8.4</v>
      </c>
      <c r="G10" s="15">
        <v>8.1</v>
      </c>
      <c r="H10" s="15">
        <v>7.9</v>
      </c>
      <c r="I10" s="15">
        <v>8</v>
      </c>
      <c r="J10" s="15">
        <v>9.6999999999999993</v>
      </c>
      <c r="K10" s="15">
        <v>9.6</v>
      </c>
      <c r="L10" s="15">
        <v>9.3000000000000007</v>
      </c>
      <c r="M10" s="15">
        <v>9.3000000000000007</v>
      </c>
      <c r="N10" s="30"/>
    </row>
    <row r="11" spans="1:18">
      <c r="A11" s="41" t="s">
        <v>29</v>
      </c>
      <c r="B11" s="15">
        <v>3.4</v>
      </c>
      <c r="C11" s="15">
        <v>2.8</v>
      </c>
      <c r="D11" s="15">
        <v>8.1</v>
      </c>
      <c r="E11" s="15">
        <v>8.6</v>
      </c>
      <c r="F11" s="15">
        <v>11.1</v>
      </c>
      <c r="G11" s="15">
        <v>9.6999999999999993</v>
      </c>
      <c r="H11" s="15">
        <v>9.5</v>
      </c>
      <c r="I11" s="15">
        <v>9.6999999999999993</v>
      </c>
      <c r="J11" s="15">
        <v>12.1</v>
      </c>
      <c r="K11" s="15">
        <v>12.2</v>
      </c>
      <c r="L11" s="15">
        <v>12</v>
      </c>
      <c r="M11" s="15">
        <v>12.1</v>
      </c>
      <c r="N11" s="30"/>
    </row>
    <row r="12" spans="1:18">
      <c r="A12" s="41" t="s">
        <v>30</v>
      </c>
      <c r="B12" s="15">
        <v>0.8</v>
      </c>
      <c r="C12" s="15">
        <v>1.7</v>
      </c>
      <c r="D12" s="15">
        <v>1.9</v>
      </c>
      <c r="E12" s="15">
        <v>3.9</v>
      </c>
      <c r="F12" s="15">
        <v>6.7</v>
      </c>
      <c r="G12" s="15">
        <v>9</v>
      </c>
      <c r="H12" s="15">
        <v>8.6</v>
      </c>
      <c r="I12" s="15">
        <v>9</v>
      </c>
      <c r="J12" s="15">
        <v>10.199999999999999</v>
      </c>
      <c r="K12" s="15">
        <v>9.9</v>
      </c>
      <c r="L12" s="15">
        <v>9.6999999999999993</v>
      </c>
      <c r="M12" s="15">
        <v>9.1999999999999993</v>
      </c>
      <c r="N12" s="30"/>
    </row>
    <row r="13" spans="1:18">
      <c r="A13" s="41" t="s">
        <v>31</v>
      </c>
      <c r="B13" s="15">
        <v>2.1</v>
      </c>
      <c r="C13" s="15">
        <v>2.1</v>
      </c>
      <c r="D13" s="15">
        <v>1.3</v>
      </c>
      <c r="E13" s="15">
        <v>1.5</v>
      </c>
      <c r="F13" s="15">
        <v>2.2999999999999998</v>
      </c>
      <c r="G13" s="15">
        <v>2.4</v>
      </c>
      <c r="H13" s="15">
        <v>2.9</v>
      </c>
      <c r="I13" s="15">
        <v>2.9</v>
      </c>
      <c r="J13" s="15">
        <v>3.2</v>
      </c>
      <c r="K13" s="15">
        <v>3.7</v>
      </c>
      <c r="L13" s="15">
        <v>3.8</v>
      </c>
      <c r="M13" s="15">
        <v>3.9</v>
      </c>
      <c r="N13" s="30"/>
    </row>
    <row r="14" spans="1:18">
      <c r="A14" s="40" t="s">
        <v>32</v>
      </c>
      <c r="B14" s="15">
        <v>1.8</v>
      </c>
      <c r="C14" s="15">
        <v>2.2999999999999998</v>
      </c>
      <c r="D14" s="15">
        <v>1.9</v>
      </c>
      <c r="E14" s="15">
        <v>2.2000000000000002</v>
      </c>
      <c r="F14" s="15">
        <v>1.4</v>
      </c>
      <c r="G14" s="15">
        <v>1.8</v>
      </c>
      <c r="H14" s="15">
        <v>2.2000000000000002</v>
      </c>
      <c r="I14" s="15">
        <v>2.2999999999999998</v>
      </c>
      <c r="J14" s="15">
        <v>2.2999999999999998</v>
      </c>
      <c r="K14" s="15">
        <v>2.2999999999999998</v>
      </c>
      <c r="L14" s="15">
        <v>2</v>
      </c>
      <c r="M14" s="15">
        <v>2</v>
      </c>
      <c r="N14" s="30"/>
    </row>
    <row r="15" spans="1:18">
      <c r="A15" s="40" t="s">
        <v>33</v>
      </c>
      <c r="B15" s="15">
        <v>3.2</v>
      </c>
      <c r="C15" s="15">
        <v>5.3</v>
      </c>
      <c r="D15" s="15">
        <v>4.9000000000000004</v>
      </c>
      <c r="E15" s="15">
        <v>4.2</v>
      </c>
      <c r="F15" s="15">
        <v>4.9000000000000004</v>
      </c>
      <c r="G15" s="15">
        <v>6.3</v>
      </c>
      <c r="H15" s="15">
        <v>6.4</v>
      </c>
      <c r="I15" s="15">
        <v>6.1</v>
      </c>
      <c r="J15" s="15">
        <v>6.1</v>
      </c>
      <c r="K15" s="15">
        <v>6.3</v>
      </c>
      <c r="L15" s="15">
        <v>5.8</v>
      </c>
      <c r="M15" s="15">
        <v>5.9</v>
      </c>
      <c r="N15" s="30"/>
    </row>
    <row r="16" spans="1:18">
      <c r="A16" s="39" t="s">
        <v>34</v>
      </c>
      <c r="B16" s="15">
        <v>6.8</v>
      </c>
      <c r="C16" s="15">
        <v>5.7</v>
      </c>
      <c r="D16" s="15">
        <v>6.5</v>
      </c>
      <c r="E16" s="15">
        <v>8.1999999999999993</v>
      </c>
      <c r="F16" s="15">
        <v>8.8000000000000007</v>
      </c>
      <c r="G16" s="15">
        <v>7</v>
      </c>
      <c r="H16" s="15">
        <v>6.8</v>
      </c>
      <c r="I16" s="15">
        <v>6.9</v>
      </c>
      <c r="J16" s="15">
        <v>7.3</v>
      </c>
      <c r="K16" s="15">
        <v>7.3</v>
      </c>
      <c r="L16" s="15">
        <v>7.2</v>
      </c>
      <c r="M16" s="15">
        <v>7.7</v>
      </c>
      <c r="N16" s="30"/>
    </row>
    <row r="17" spans="1:14">
      <c r="A17" s="39" t="s">
        <v>35</v>
      </c>
      <c r="B17" s="15">
        <v>0.7</v>
      </c>
      <c r="C17" s="15">
        <v>1.1000000000000001</v>
      </c>
      <c r="D17" s="15">
        <v>1.9</v>
      </c>
      <c r="E17" s="15">
        <v>2.8</v>
      </c>
      <c r="F17" s="15">
        <v>2.9</v>
      </c>
      <c r="G17" s="15">
        <v>3.3</v>
      </c>
      <c r="H17" s="15">
        <v>2.7</v>
      </c>
      <c r="I17" s="15">
        <v>3.1</v>
      </c>
      <c r="J17" s="15">
        <v>3.3</v>
      </c>
      <c r="K17" s="15">
        <v>3.5</v>
      </c>
      <c r="L17" s="15">
        <v>3.6</v>
      </c>
      <c r="M17" s="15">
        <v>3.5</v>
      </c>
      <c r="N17" s="30"/>
    </row>
    <row r="18" spans="1:14">
      <c r="A18" s="39" t="s">
        <v>36</v>
      </c>
      <c r="B18" s="15">
        <v>0.2</v>
      </c>
      <c r="C18" s="15">
        <v>1.1000000000000001</v>
      </c>
      <c r="D18" s="15">
        <v>0.8</v>
      </c>
      <c r="E18" s="15">
        <v>0.8</v>
      </c>
      <c r="F18" s="15">
        <v>-0.1</v>
      </c>
      <c r="G18" s="15">
        <v>0.2</v>
      </c>
      <c r="H18" s="15">
        <v>0.1</v>
      </c>
      <c r="I18" s="15">
        <v>0.4</v>
      </c>
      <c r="J18" s="15">
        <v>0.4</v>
      </c>
      <c r="K18" s="15">
        <v>0.5</v>
      </c>
      <c r="L18" s="15">
        <v>0.6</v>
      </c>
      <c r="M18" s="15">
        <v>0.2</v>
      </c>
      <c r="N18" s="30"/>
    </row>
    <row r="19" spans="1:14">
      <c r="A19" s="39" t="s">
        <v>37</v>
      </c>
      <c r="B19" s="15">
        <v>1.7</v>
      </c>
      <c r="C19" s="15">
        <v>2.2999999999999998</v>
      </c>
      <c r="D19" s="15">
        <v>2</v>
      </c>
      <c r="E19" s="15">
        <v>1.9</v>
      </c>
      <c r="F19" s="15">
        <v>2</v>
      </c>
      <c r="G19" s="15">
        <v>2.5</v>
      </c>
      <c r="H19" s="15">
        <v>1.9</v>
      </c>
      <c r="I19" s="15">
        <v>1.8</v>
      </c>
      <c r="J19" s="15">
        <v>1.4</v>
      </c>
      <c r="K19" s="15">
        <v>1.5</v>
      </c>
      <c r="L19" s="15">
        <v>1.7</v>
      </c>
      <c r="M19" s="15">
        <v>1.4</v>
      </c>
      <c r="N19" s="30"/>
    </row>
    <row r="20" spans="1:14">
      <c r="A20" s="40" t="s">
        <v>38</v>
      </c>
      <c r="B20" s="15">
        <v>1.5</v>
      </c>
      <c r="C20" s="15">
        <v>2.2000000000000002</v>
      </c>
      <c r="D20" s="15">
        <v>1.9</v>
      </c>
      <c r="E20" s="15">
        <v>1.9</v>
      </c>
      <c r="F20" s="15">
        <v>2.2999999999999998</v>
      </c>
      <c r="G20" s="15">
        <v>2.8</v>
      </c>
      <c r="H20" s="15">
        <v>2</v>
      </c>
      <c r="I20" s="15">
        <v>1.9</v>
      </c>
      <c r="J20" s="15">
        <v>1.5</v>
      </c>
      <c r="K20" s="15">
        <v>1.8</v>
      </c>
      <c r="L20" s="15">
        <v>2.1</v>
      </c>
      <c r="M20" s="15">
        <v>1.8</v>
      </c>
      <c r="N20" s="30"/>
    </row>
    <row r="21" spans="1:14">
      <c r="A21" s="41" t="s">
        <v>39</v>
      </c>
      <c r="B21" s="15">
        <v>0.4</v>
      </c>
      <c r="C21" s="15">
        <v>2.5</v>
      </c>
      <c r="D21" s="15">
        <v>2.7</v>
      </c>
      <c r="E21" s="15">
        <v>3.7</v>
      </c>
      <c r="F21" s="15">
        <v>4.9000000000000004</v>
      </c>
      <c r="G21" s="15">
        <v>6</v>
      </c>
      <c r="H21" s="15">
        <v>4.5999999999999996</v>
      </c>
      <c r="I21" s="15">
        <v>4.9000000000000004</v>
      </c>
      <c r="J21" s="15">
        <v>4.7</v>
      </c>
      <c r="K21" s="15">
        <v>4.9000000000000004</v>
      </c>
      <c r="L21" s="15">
        <v>5.4</v>
      </c>
      <c r="M21" s="15">
        <v>4.8</v>
      </c>
      <c r="N21" s="30"/>
    </row>
    <row r="22" spans="1:14">
      <c r="A22" s="41" t="s">
        <v>40</v>
      </c>
      <c r="B22" s="15">
        <v>1.6</v>
      </c>
      <c r="C22" s="15">
        <v>2.2000000000000002</v>
      </c>
      <c r="D22" s="15">
        <v>1.3</v>
      </c>
      <c r="E22" s="15">
        <v>0.2</v>
      </c>
      <c r="F22" s="15">
        <v>0.1</v>
      </c>
      <c r="G22" s="15">
        <v>-0.2</v>
      </c>
      <c r="H22" s="15">
        <v>0</v>
      </c>
      <c r="I22" s="15">
        <v>-0.9</v>
      </c>
      <c r="J22" s="15">
        <v>-1.6</v>
      </c>
      <c r="K22" s="15">
        <v>-1.6</v>
      </c>
      <c r="L22" s="15">
        <v>-1.5</v>
      </c>
      <c r="M22" s="15">
        <v>-1.5</v>
      </c>
      <c r="N22" s="30"/>
    </row>
    <row r="23" spans="1:14">
      <c r="A23" s="40" t="s">
        <v>41</v>
      </c>
      <c r="B23" s="15">
        <v>0</v>
      </c>
      <c r="C23" s="15">
        <v>1.7</v>
      </c>
      <c r="D23" s="15">
        <v>1.8</v>
      </c>
      <c r="E23" s="15">
        <v>1.7</v>
      </c>
      <c r="F23" s="15">
        <v>0.4</v>
      </c>
      <c r="G23" s="15">
        <v>1.2</v>
      </c>
      <c r="H23" s="15">
        <v>1.1000000000000001</v>
      </c>
      <c r="I23" s="15">
        <v>1</v>
      </c>
      <c r="J23" s="15">
        <v>0.8</v>
      </c>
      <c r="K23" s="15">
        <v>0.5</v>
      </c>
      <c r="L23" s="15">
        <v>0.5</v>
      </c>
      <c r="M23" s="15">
        <v>0</v>
      </c>
      <c r="N23" s="30"/>
    </row>
    <row r="24" spans="1:14">
      <c r="A24" s="39" t="s">
        <v>42</v>
      </c>
      <c r="B24" s="15">
        <v>-0.2</v>
      </c>
      <c r="C24" s="15">
        <v>0.2</v>
      </c>
      <c r="D24" s="15">
        <v>0.2</v>
      </c>
      <c r="E24" s="15">
        <v>0.8</v>
      </c>
      <c r="F24" s="15">
        <v>-0.1</v>
      </c>
      <c r="G24" s="15">
        <v>-0.6</v>
      </c>
      <c r="H24" s="15">
        <v>-0.7</v>
      </c>
      <c r="I24" s="15">
        <v>-1</v>
      </c>
      <c r="J24" s="15">
        <v>-0.9</v>
      </c>
      <c r="K24" s="15">
        <v>-0.6</v>
      </c>
      <c r="L24" s="15">
        <v>-0.7</v>
      </c>
      <c r="M24" s="15">
        <v>-0.8</v>
      </c>
      <c r="N24" s="30"/>
    </row>
    <row r="25" spans="1:14">
      <c r="A25" s="39" t="s">
        <v>43</v>
      </c>
      <c r="B25" s="15">
        <v>-0.9</v>
      </c>
      <c r="C25" s="15">
        <v>0.7</v>
      </c>
      <c r="D25" s="15">
        <v>0.1</v>
      </c>
      <c r="E25" s="15">
        <v>0.2</v>
      </c>
      <c r="F25" s="15">
        <v>0.3</v>
      </c>
      <c r="G25" s="15">
        <v>0.4</v>
      </c>
      <c r="H25" s="15">
        <v>0.2</v>
      </c>
      <c r="I25" s="15">
        <v>0.5</v>
      </c>
      <c r="J25" s="15">
        <v>0.5</v>
      </c>
      <c r="K25" s="15">
        <v>0.2</v>
      </c>
      <c r="L25" s="15">
        <v>0.3</v>
      </c>
      <c r="M25" s="15">
        <v>0.2</v>
      </c>
      <c r="N25" s="30"/>
    </row>
    <row r="26" spans="1:14">
      <c r="A26" s="39" t="s">
        <v>44</v>
      </c>
      <c r="B26" s="15">
        <v>0</v>
      </c>
      <c r="C26" s="15">
        <v>0.6</v>
      </c>
      <c r="D26" s="15">
        <v>0.1</v>
      </c>
      <c r="E26" s="15">
        <v>-0.2</v>
      </c>
      <c r="F26" s="15">
        <v>-0.4</v>
      </c>
      <c r="G26" s="15">
        <v>-0.8</v>
      </c>
      <c r="H26" s="15">
        <v>-0.9</v>
      </c>
      <c r="I26" s="15">
        <v>-0.8</v>
      </c>
      <c r="J26" s="15">
        <v>-0.7</v>
      </c>
      <c r="K26" s="15">
        <v>-0.7</v>
      </c>
      <c r="L26" s="15">
        <v>-0.5</v>
      </c>
      <c r="M26" s="15">
        <v>-0.5</v>
      </c>
      <c r="N26" s="30"/>
    </row>
    <row r="27" spans="1:14">
      <c r="A27" s="39" t="s">
        <v>45</v>
      </c>
      <c r="B27" s="15">
        <v>0.8</v>
      </c>
      <c r="C27" s="15">
        <v>0.8</v>
      </c>
      <c r="D27" s="15">
        <v>1.3</v>
      </c>
      <c r="E27" s="15">
        <v>1</v>
      </c>
      <c r="F27" s="15">
        <v>0.8</v>
      </c>
      <c r="G27" s="15">
        <v>1.1000000000000001</v>
      </c>
      <c r="H27" s="15">
        <v>1.1000000000000001</v>
      </c>
      <c r="I27" s="15">
        <v>1.5</v>
      </c>
      <c r="J27" s="15">
        <v>1.4</v>
      </c>
      <c r="K27" s="15">
        <v>1.1000000000000001</v>
      </c>
      <c r="L27" s="15">
        <v>0.9</v>
      </c>
      <c r="M27" s="15">
        <v>1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/>
  <dimension ref="A1:S34"/>
  <sheetViews>
    <sheetView workbookViewId="0">
      <selection activeCell="V1" sqref="V1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167</v>
      </c>
      <c r="C3" s="2" t="s">
        <v>168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178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2.8</v>
      </c>
      <c r="C5" s="15">
        <v>2.8</v>
      </c>
      <c r="D5" s="15">
        <v>2.5</v>
      </c>
      <c r="E5" s="15">
        <v>1.9</v>
      </c>
      <c r="F5" s="15">
        <v>1.8</v>
      </c>
      <c r="G5" s="15">
        <v>1.7</v>
      </c>
      <c r="H5" s="15">
        <v>1.8</v>
      </c>
      <c r="I5" s="15">
        <v>1.8</v>
      </c>
      <c r="J5" s="15">
        <v>1.9</v>
      </c>
      <c r="K5" s="15">
        <v>2</v>
      </c>
      <c r="L5" s="15">
        <v>2</v>
      </c>
      <c r="M5" s="15">
        <v>1.9</v>
      </c>
      <c r="N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9">
      <c r="A7" s="17" t="s">
        <v>25</v>
      </c>
      <c r="B7" s="15">
        <v>3.1</v>
      </c>
      <c r="C7" s="15">
        <v>2.9</v>
      </c>
      <c r="D7" s="15">
        <v>3</v>
      </c>
      <c r="E7" s="15">
        <v>2.9</v>
      </c>
      <c r="F7" s="15">
        <v>2.9</v>
      </c>
      <c r="G7" s="15">
        <v>2.9</v>
      </c>
      <c r="H7" s="15">
        <v>2.9</v>
      </c>
      <c r="I7" s="15">
        <v>2.7</v>
      </c>
      <c r="J7" s="15">
        <v>2.7</v>
      </c>
      <c r="K7" s="15">
        <v>2.9</v>
      </c>
      <c r="L7" s="15">
        <v>2.9</v>
      </c>
      <c r="M7" s="15">
        <v>2.9</v>
      </c>
      <c r="N7" s="30"/>
    </row>
    <row r="8" spans="1:19">
      <c r="A8" s="17" t="s">
        <v>26</v>
      </c>
      <c r="B8" s="15">
        <v>2.7</v>
      </c>
      <c r="C8" s="15">
        <v>2.7</v>
      </c>
      <c r="D8" s="15">
        <v>2.2999999999999998</v>
      </c>
      <c r="E8" s="15">
        <v>1.6</v>
      </c>
      <c r="F8" s="15">
        <v>1.5</v>
      </c>
      <c r="G8" s="15">
        <v>1.2</v>
      </c>
      <c r="H8" s="15">
        <v>1.3</v>
      </c>
      <c r="I8" s="15">
        <v>1.3</v>
      </c>
      <c r="J8" s="15">
        <v>1.3</v>
      </c>
      <c r="K8" s="15">
        <v>1.4</v>
      </c>
      <c r="L8" s="15">
        <v>1.4</v>
      </c>
      <c r="M8" s="15">
        <v>1.2</v>
      </c>
      <c r="N8" s="30"/>
    </row>
    <row r="9" spans="1:19">
      <c r="A9" s="19" t="s">
        <v>27</v>
      </c>
      <c r="B9" s="15">
        <v>4.5</v>
      </c>
      <c r="C9" s="15">
        <v>4.7</v>
      </c>
      <c r="D9" s="15">
        <v>4.0999999999999996</v>
      </c>
      <c r="E9" s="15">
        <v>3.6</v>
      </c>
      <c r="F9" s="15">
        <v>3.1</v>
      </c>
      <c r="G9" s="15">
        <v>2.4</v>
      </c>
      <c r="H9" s="15">
        <v>2.8</v>
      </c>
      <c r="I9" s="15">
        <v>2.6</v>
      </c>
      <c r="J9" s="15">
        <v>2.5</v>
      </c>
      <c r="K9" s="15">
        <v>2.2999999999999998</v>
      </c>
      <c r="L9" s="15">
        <v>2.2000000000000002</v>
      </c>
      <c r="M9" s="15">
        <v>2</v>
      </c>
      <c r="N9" s="30"/>
    </row>
    <row r="10" spans="1:19">
      <c r="A10" s="9" t="s">
        <v>28</v>
      </c>
      <c r="B10" s="15">
        <v>6.1</v>
      </c>
      <c r="C10" s="15">
        <v>5.9</v>
      </c>
      <c r="D10" s="15">
        <v>5.6</v>
      </c>
      <c r="E10" s="15">
        <v>4.5999999999999996</v>
      </c>
      <c r="F10" s="15">
        <v>3.7</v>
      </c>
      <c r="G10" s="15">
        <v>3.5</v>
      </c>
      <c r="H10" s="15">
        <v>4</v>
      </c>
      <c r="I10" s="15">
        <v>3.8</v>
      </c>
      <c r="J10" s="15">
        <v>3.6</v>
      </c>
      <c r="K10" s="15">
        <v>3.6</v>
      </c>
      <c r="L10" s="15">
        <v>3.4</v>
      </c>
      <c r="M10" s="15">
        <v>3.1</v>
      </c>
      <c r="N10" s="30"/>
    </row>
    <row r="11" spans="1:19">
      <c r="A11" s="3" t="s">
        <v>29</v>
      </c>
      <c r="B11" s="15">
        <v>10.3</v>
      </c>
      <c r="C11" s="15">
        <v>9.8000000000000007</v>
      </c>
      <c r="D11" s="15">
        <v>10.199999999999999</v>
      </c>
      <c r="E11" s="15">
        <v>9.6</v>
      </c>
      <c r="F11" s="15">
        <v>9.6999999999999993</v>
      </c>
      <c r="G11" s="15">
        <v>9.1</v>
      </c>
      <c r="H11" s="15">
        <v>9.6999999999999993</v>
      </c>
      <c r="I11" s="15">
        <v>8.9</v>
      </c>
      <c r="J11" s="15">
        <v>8.5</v>
      </c>
      <c r="K11" s="15">
        <v>8.1</v>
      </c>
      <c r="L11" s="15">
        <v>7.7</v>
      </c>
      <c r="M11" s="15">
        <v>7.4</v>
      </c>
      <c r="N11" s="30"/>
    </row>
    <row r="12" spans="1:19">
      <c r="A12" s="3" t="s">
        <v>30</v>
      </c>
      <c r="B12" s="15">
        <v>-0.7</v>
      </c>
      <c r="C12" s="15">
        <v>-0.2</v>
      </c>
      <c r="D12" s="15">
        <v>-1.6</v>
      </c>
      <c r="E12" s="15">
        <v>-3</v>
      </c>
      <c r="F12" s="15">
        <v>-5.3</v>
      </c>
      <c r="G12" s="15">
        <v>-4.5999999999999996</v>
      </c>
      <c r="H12" s="15">
        <v>-4.4000000000000004</v>
      </c>
      <c r="I12" s="15">
        <v>-3.7</v>
      </c>
      <c r="J12" s="15">
        <v>-3.6</v>
      </c>
      <c r="K12" s="15">
        <v>-3.4</v>
      </c>
      <c r="L12" s="15">
        <v>-3.3</v>
      </c>
      <c r="M12" s="15">
        <v>-3.8</v>
      </c>
      <c r="N12" s="30"/>
    </row>
    <row r="13" spans="1:19">
      <c r="A13" s="3" t="s">
        <v>31</v>
      </c>
      <c r="B13" s="15">
        <v>5.5</v>
      </c>
      <c r="C13" s="15">
        <v>5.5</v>
      </c>
      <c r="D13" s="15">
        <v>5.4</v>
      </c>
      <c r="E13" s="15">
        <v>5</v>
      </c>
      <c r="F13" s="15">
        <v>4.5999999999999996</v>
      </c>
      <c r="G13" s="15">
        <v>3.6</v>
      </c>
      <c r="H13" s="15">
        <v>3.4</v>
      </c>
      <c r="I13" s="15">
        <v>3.5</v>
      </c>
      <c r="J13" s="15">
        <v>3.7</v>
      </c>
      <c r="K13" s="15">
        <v>3.9</v>
      </c>
      <c r="L13" s="15">
        <v>4.0999999999999996</v>
      </c>
      <c r="M13" s="15">
        <v>4.0999999999999996</v>
      </c>
      <c r="N13" s="30"/>
    </row>
    <row r="14" spans="1:19">
      <c r="A14" s="9" t="s">
        <v>32</v>
      </c>
      <c r="B14" s="15">
        <v>2</v>
      </c>
      <c r="C14" s="15">
        <v>2.2999999999999998</v>
      </c>
      <c r="D14" s="15">
        <v>2.4</v>
      </c>
      <c r="E14" s="15">
        <v>2.4</v>
      </c>
      <c r="F14" s="15">
        <v>2.2000000000000002</v>
      </c>
      <c r="G14" s="15">
        <v>0.8</v>
      </c>
      <c r="H14" s="15">
        <v>1.3</v>
      </c>
      <c r="I14" s="15">
        <v>1.3</v>
      </c>
      <c r="J14" s="15">
        <v>0.9</v>
      </c>
      <c r="K14" s="15">
        <v>0.5</v>
      </c>
      <c r="L14" s="15">
        <v>0.6</v>
      </c>
      <c r="M14" s="15">
        <v>0.5</v>
      </c>
      <c r="N14" s="30"/>
    </row>
    <row r="15" spans="1:19">
      <c r="A15" s="9" t="s">
        <v>33</v>
      </c>
      <c r="B15" s="15">
        <v>2.2999999999999998</v>
      </c>
      <c r="C15" s="15">
        <v>2.1</v>
      </c>
      <c r="D15" s="15">
        <v>1</v>
      </c>
      <c r="E15" s="15">
        <v>0.7</v>
      </c>
      <c r="F15" s="15">
        <v>1.3</v>
      </c>
      <c r="G15" s="15">
        <v>0.7</v>
      </c>
      <c r="H15" s="15">
        <v>0.2</v>
      </c>
      <c r="I15" s="15">
        <v>-0.3</v>
      </c>
      <c r="J15" s="15">
        <v>-0.1</v>
      </c>
      <c r="K15" s="15">
        <v>-0.4</v>
      </c>
      <c r="L15" s="15">
        <v>-0.8</v>
      </c>
      <c r="M15" s="15">
        <v>-0.8</v>
      </c>
      <c r="N15" s="30"/>
    </row>
    <row r="16" spans="1:19">
      <c r="A16" s="19" t="s">
        <v>34</v>
      </c>
      <c r="B16" s="15">
        <v>9.1</v>
      </c>
      <c r="C16" s="15">
        <v>5.5</v>
      </c>
      <c r="D16" s="15">
        <v>6.6</v>
      </c>
      <c r="E16" s="15">
        <v>5.7</v>
      </c>
      <c r="F16" s="15">
        <v>3.8</v>
      </c>
      <c r="G16" s="15">
        <v>2.8</v>
      </c>
      <c r="H16" s="15">
        <v>13.3</v>
      </c>
      <c r="I16" s="15">
        <v>14.9</v>
      </c>
      <c r="J16" s="15">
        <v>19.600000000000001</v>
      </c>
      <c r="K16" s="15">
        <v>20</v>
      </c>
      <c r="L16" s="15">
        <v>18.3</v>
      </c>
      <c r="M16" s="15">
        <v>17.8</v>
      </c>
      <c r="N16" s="30"/>
    </row>
    <row r="17" spans="1:15">
      <c r="A17" s="19" t="s">
        <v>35</v>
      </c>
      <c r="B17" s="15">
        <v>2.5</v>
      </c>
      <c r="C17" s="15">
        <v>0.6</v>
      </c>
      <c r="D17" s="15">
        <v>-0.3</v>
      </c>
      <c r="E17" s="15">
        <v>-0.4</v>
      </c>
      <c r="F17" s="15">
        <v>-1.1000000000000001</v>
      </c>
      <c r="G17" s="15">
        <v>-1.5</v>
      </c>
      <c r="H17" s="15">
        <v>-1.8</v>
      </c>
      <c r="I17" s="15">
        <v>-1.1000000000000001</v>
      </c>
      <c r="J17" s="15">
        <v>-1.4</v>
      </c>
      <c r="K17" s="15">
        <v>-1.1000000000000001</v>
      </c>
      <c r="L17" s="15">
        <v>-1.2</v>
      </c>
      <c r="M17" s="15">
        <v>-1.3</v>
      </c>
      <c r="N17" s="30"/>
    </row>
    <row r="18" spans="1:15">
      <c r="A18" s="19" t="s">
        <v>36</v>
      </c>
      <c r="B18" s="15">
        <v>-1.3</v>
      </c>
      <c r="C18" s="15">
        <v>-0.9</v>
      </c>
      <c r="D18" s="15">
        <v>-1.1000000000000001</v>
      </c>
      <c r="E18" s="15">
        <v>-2</v>
      </c>
      <c r="F18" s="15">
        <v>-2</v>
      </c>
      <c r="G18" s="15">
        <v>-1.8</v>
      </c>
      <c r="H18" s="15">
        <v>-1.5</v>
      </c>
      <c r="I18" s="15">
        <v>-1.5</v>
      </c>
      <c r="J18" s="15">
        <v>-1.1000000000000001</v>
      </c>
      <c r="K18" s="15">
        <v>-0.9</v>
      </c>
      <c r="L18" s="15">
        <v>-0.7</v>
      </c>
      <c r="M18" s="15">
        <v>-1.1000000000000001</v>
      </c>
      <c r="N18" s="30"/>
    </row>
    <row r="19" spans="1:15">
      <c r="A19" s="19" t="s">
        <v>37</v>
      </c>
      <c r="B19" s="15">
        <v>2.4</v>
      </c>
      <c r="C19" s="15">
        <v>2.4</v>
      </c>
      <c r="D19" s="15">
        <v>0.2</v>
      </c>
      <c r="E19" s="15">
        <v>-1.5</v>
      </c>
      <c r="F19" s="15">
        <v>-1</v>
      </c>
      <c r="G19" s="15">
        <v>0.7</v>
      </c>
      <c r="H19" s="15">
        <v>-1.4</v>
      </c>
      <c r="I19" s="15">
        <v>-1.4</v>
      </c>
      <c r="J19" s="15">
        <v>-0.8</v>
      </c>
      <c r="K19" s="15">
        <v>-0.4</v>
      </c>
      <c r="L19" s="15">
        <v>-0.2</v>
      </c>
      <c r="M19" s="15">
        <v>-0.2</v>
      </c>
      <c r="N19" s="30"/>
    </row>
    <row r="20" spans="1:15">
      <c r="A20" s="9" t="s">
        <v>38</v>
      </c>
      <c r="B20" s="15">
        <v>2.5</v>
      </c>
      <c r="C20" s="15">
        <v>2.2999999999999998</v>
      </c>
      <c r="D20" s="15">
        <v>1.4</v>
      </c>
      <c r="E20" s="15">
        <v>0.4</v>
      </c>
      <c r="F20" s="15">
        <v>0.5</v>
      </c>
      <c r="G20" s="15">
        <v>0.4</v>
      </c>
      <c r="H20" s="15">
        <v>-2.1</v>
      </c>
      <c r="I20" s="15">
        <v>-2.1</v>
      </c>
      <c r="J20" s="15">
        <v>-0.9</v>
      </c>
      <c r="K20" s="15">
        <v>-0.7</v>
      </c>
      <c r="L20" s="15">
        <v>-0.5</v>
      </c>
      <c r="M20" s="15">
        <v>-0.5</v>
      </c>
      <c r="N20" s="30"/>
    </row>
    <row r="21" spans="1:15">
      <c r="A21" s="3" t="s">
        <v>39</v>
      </c>
      <c r="B21" s="15">
        <v>1.6</v>
      </c>
      <c r="C21" s="15">
        <v>1</v>
      </c>
      <c r="D21" s="15">
        <v>-1.5</v>
      </c>
      <c r="E21" s="15">
        <v>-3</v>
      </c>
      <c r="F21" s="15">
        <v>-2.4</v>
      </c>
      <c r="G21" s="15">
        <v>-2.1</v>
      </c>
      <c r="H21" s="15">
        <v>-3.8</v>
      </c>
      <c r="I21" s="15">
        <v>-3.7</v>
      </c>
      <c r="J21" s="15">
        <v>-3</v>
      </c>
      <c r="K21" s="15">
        <v>-2.9</v>
      </c>
      <c r="L21" s="15">
        <v>-2.2000000000000002</v>
      </c>
      <c r="M21" s="15">
        <v>-2.2000000000000002</v>
      </c>
      <c r="N21" s="30"/>
    </row>
    <row r="22" spans="1:15">
      <c r="A22" s="3" t="s">
        <v>40</v>
      </c>
      <c r="B22" s="15">
        <v>4.0999999999999996</v>
      </c>
      <c r="C22" s="15">
        <v>4.4000000000000004</v>
      </c>
      <c r="D22" s="15">
        <v>3.2</v>
      </c>
      <c r="E22" s="15">
        <v>3.2</v>
      </c>
      <c r="F22" s="15">
        <v>2.5</v>
      </c>
      <c r="G22" s="15">
        <v>2.4</v>
      </c>
      <c r="H22" s="15">
        <v>1.9</v>
      </c>
      <c r="I22" s="15">
        <v>1.2</v>
      </c>
      <c r="J22" s="15">
        <v>1.3</v>
      </c>
      <c r="K22" s="15">
        <v>1.4</v>
      </c>
      <c r="L22" s="15">
        <v>1.4</v>
      </c>
      <c r="M22" s="15">
        <v>1.5</v>
      </c>
      <c r="N22" s="30"/>
    </row>
    <row r="23" spans="1:15">
      <c r="A23" s="9" t="s">
        <v>41</v>
      </c>
      <c r="B23" s="15">
        <v>0.1</v>
      </c>
      <c r="C23" s="15">
        <v>1.6</v>
      </c>
      <c r="D23" s="15">
        <v>2.2000000000000002</v>
      </c>
      <c r="E23" s="15">
        <v>0.9</v>
      </c>
      <c r="F23" s="15">
        <v>1</v>
      </c>
      <c r="G23" s="15">
        <v>1.9</v>
      </c>
      <c r="H23" s="15">
        <v>1.6</v>
      </c>
      <c r="I23" s="15">
        <v>1.8</v>
      </c>
      <c r="J23" s="15">
        <v>1.6</v>
      </c>
      <c r="K23" s="15">
        <v>1.5</v>
      </c>
      <c r="L23" s="15">
        <v>1</v>
      </c>
      <c r="M23" s="15">
        <v>0.8</v>
      </c>
      <c r="N23" s="30"/>
    </row>
    <row r="24" spans="1:15">
      <c r="A24" s="19" t="s">
        <v>42</v>
      </c>
      <c r="B24" s="15">
        <v>1.3</v>
      </c>
      <c r="C24" s="15">
        <v>2.9</v>
      </c>
      <c r="D24" s="15">
        <v>4</v>
      </c>
      <c r="E24" s="15">
        <v>4.0999999999999996</v>
      </c>
      <c r="F24" s="15">
        <v>3.3</v>
      </c>
      <c r="G24" s="15">
        <v>3.6</v>
      </c>
      <c r="H24" s="15">
        <v>3.4</v>
      </c>
      <c r="I24" s="15">
        <v>3.6</v>
      </c>
      <c r="J24" s="15">
        <v>3.5</v>
      </c>
      <c r="K24" s="15">
        <v>3.6</v>
      </c>
      <c r="L24" s="15">
        <v>3.4</v>
      </c>
      <c r="M24" s="15">
        <v>3.3</v>
      </c>
      <c r="N24" s="30"/>
    </row>
    <row r="25" spans="1:15">
      <c r="A25" s="19" t="s">
        <v>43</v>
      </c>
      <c r="B25" s="15">
        <v>-0.3</v>
      </c>
      <c r="C25" s="15">
        <v>2</v>
      </c>
      <c r="D25" s="15">
        <v>1.6</v>
      </c>
      <c r="E25" s="15">
        <v>1.6</v>
      </c>
      <c r="F25" s="15">
        <v>0.8</v>
      </c>
      <c r="G25" s="15">
        <v>1</v>
      </c>
      <c r="H25" s="15">
        <v>1.2</v>
      </c>
      <c r="I25" s="15">
        <v>1.5</v>
      </c>
      <c r="J25" s="15">
        <v>1.3</v>
      </c>
      <c r="K25" s="15">
        <v>1</v>
      </c>
      <c r="L25" s="15">
        <v>1.2</v>
      </c>
      <c r="M25" s="15">
        <v>1.1000000000000001</v>
      </c>
      <c r="N25" s="30"/>
    </row>
    <row r="26" spans="1:15">
      <c r="A26" s="19" t="s">
        <v>44</v>
      </c>
      <c r="B26" s="15">
        <v>1.4</v>
      </c>
      <c r="C26" s="15">
        <v>2.1</v>
      </c>
      <c r="D26" s="15">
        <v>2.2999999999999998</v>
      </c>
      <c r="E26" s="15">
        <v>1.7</v>
      </c>
      <c r="F26" s="15">
        <v>1.8</v>
      </c>
      <c r="G26" s="15">
        <v>1.2</v>
      </c>
      <c r="H26" s="15">
        <v>1</v>
      </c>
      <c r="I26" s="15">
        <v>1.1000000000000001</v>
      </c>
      <c r="J26" s="15">
        <v>1.2</v>
      </c>
      <c r="K26" s="15">
        <v>1.2</v>
      </c>
      <c r="L26" s="15">
        <v>1.3</v>
      </c>
      <c r="M26" s="15">
        <v>1.2</v>
      </c>
      <c r="N26" s="30"/>
    </row>
    <row r="27" spans="1:15">
      <c r="A27" s="19" t="s">
        <v>45</v>
      </c>
      <c r="B27" s="15">
        <v>1.3</v>
      </c>
      <c r="C27" s="15">
        <v>1</v>
      </c>
      <c r="D27" s="15">
        <v>1.8</v>
      </c>
      <c r="E27" s="15">
        <v>1.7</v>
      </c>
      <c r="F27" s="15">
        <v>1.9</v>
      </c>
      <c r="G27" s="15">
        <v>1.8</v>
      </c>
      <c r="H27" s="15">
        <v>2</v>
      </c>
      <c r="I27" s="15">
        <v>2</v>
      </c>
      <c r="J27" s="15">
        <v>1.8</v>
      </c>
      <c r="K27" s="15">
        <v>1.8</v>
      </c>
      <c r="L27" s="15">
        <v>1.8</v>
      </c>
      <c r="M27" s="15">
        <v>1.7</v>
      </c>
      <c r="N27" s="30">
        <f>AVERAGE(B27:M27)</f>
        <v>1.7166666666666668</v>
      </c>
      <c r="O27" s="30"/>
    </row>
    <row r="30" spans="1:15">
      <c r="A30" t="s">
        <v>46</v>
      </c>
      <c r="E30" s="12"/>
    </row>
    <row r="31" spans="1:15">
      <c r="A31" s="7" t="s">
        <v>47</v>
      </c>
      <c r="E31" s="12"/>
    </row>
    <row r="32" spans="1:15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1:S34"/>
  <sheetViews>
    <sheetView workbookViewId="0">
      <selection activeCell="N5" sqref="N5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1.5</v>
      </c>
      <c r="C5" s="15">
        <v>1.8</v>
      </c>
      <c r="D5" s="15">
        <v>1.6</v>
      </c>
      <c r="E5" s="15">
        <v>0.3</v>
      </c>
      <c r="F5" s="15">
        <v>0.6</v>
      </c>
      <c r="G5" s="15">
        <v>0.3</v>
      </c>
      <c r="H5" s="15">
        <v>0.1</v>
      </c>
      <c r="I5" s="15">
        <v>0.2</v>
      </c>
      <c r="J5" s="15">
        <v>0.3</v>
      </c>
      <c r="K5" s="15">
        <v>0.3</v>
      </c>
      <c r="L5" s="15">
        <v>0.3</v>
      </c>
      <c r="M5" s="15">
        <v>0.3</v>
      </c>
      <c r="N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9">
      <c r="A7" s="17" t="s">
        <v>25</v>
      </c>
      <c r="B7" s="15">
        <v>2.5</v>
      </c>
      <c r="C7" s="15">
        <v>2.9</v>
      </c>
      <c r="D7" s="15">
        <v>2.6</v>
      </c>
      <c r="E7" s="15">
        <v>2.6</v>
      </c>
      <c r="F7" s="15">
        <v>2.7</v>
      </c>
      <c r="G7" s="15">
        <v>2.7</v>
      </c>
      <c r="H7" s="15">
        <v>2.6</v>
      </c>
      <c r="I7" s="15">
        <v>2.6</v>
      </c>
      <c r="J7" s="15">
        <v>2.6</v>
      </c>
      <c r="K7" s="15">
        <v>2.6</v>
      </c>
      <c r="L7" s="15">
        <v>2.6</v>
      </c>
      <c r="M7" s="15">
        <v>2.6</v>
      </c>
      <c r="N7" s="30"/>
    </row>
    <row r="8" spans="1:19">
      <c r="A8" s="17" t="s">
        <v>26</v>
      </c>
      <c r="B8" s="15">
        <v>0.8</v>
      </c>
      <c r="C8" s="15">
        <v>1</v>
      </c>
      <c r="D8" s="15">
        <v>0.8</v>
      </c>
      <c r="E8" s="15">
        <v>-0.1</v>
      </c>
      <c r="F8" s="15">
        <v>0</v>
      </c>
      <c r="G8" s="15">
        <v>-1.3</v>
      </c>
      <c r="H8" s="15">
        <v>-1.5</v>
      </c>
      <c r="I8" s="15">
        <v>-1.4</v>
      </c>
      <c r="J8" s="15">
        <v>-1.4</v>
      </c>
      <c r="K8" s="15">
        <v>-1.3</v>
      </c>
      <c r="L8" s="15">
        <v>-1.2</v>
      </c>
      <c r="M8" s="15">
        <v>-1.3</v>
      </c>
      <c r="N8" s="30"/>
    </row>
    <row r="9" spans="1:19">
      <c r="A9" s="19" t="s">
        <v>27</v>
      </c>
      <c r="B9" s="15">
        <v>-2.1</v>
      </c>
      <c r="C9" s="15">
        <v>-2.2000000000000002</v>
      </c>
      <c r="D9" s="15">
        <v>-2.4</v>
      </c>
      <c r="E9" s="15">
        <v>-2.1</v>
      </c>
      <c r="F9" s="15">
        <v>-1.8</v>
      </c>
      <c r="G9" s="15">
        <v>-2.6</v>
      </c>
      <c r="H9" s="15">
        <v>-2.6</v>
      </c>
      <c r="I9" s="15">
        <v>-3.1</v>
      </c>
      <c r="J9" s="15">
        <v>-3</v>
      </c>
      <c r="K9" s="15">
        <v>-3.1</v>
      </c>
      <c r="L9" s="15">
        <v>-3.4</v>
      </c>
      <c r="M9" s="15">
        <v>-3.4</v>
      </c>
      <c r="N9" s="30"/>
    </row>
    <row r="10" spans="1:19">
      <c r="A10" s="9" t="s">
        <v>28</v>
      </c>
      <c r="B10" s="15">
        <v>-2.6</v>
      </c>
      <c r="C10" s="15">
        <v>-3.3</v>
      </c>
      <c r="D10" s="15">
        <v>-2.6</v>
      </c>
      <c r="E10" s="15">
        <v>-2.2000000000000002</v>
      </c>
      <c r="F10" s="15">
        <v>-2.8</v>
      </c>
      <c r="G10" s="15">
        <v>-3.4</v>
      </c>
      <c r="H10" s="15">
        <v>-3.3</v>
      </c>
      <c r="I10" s="15">
        <v>-4</v>
      </c>
      <c r="J10" s="15">
        <v>-3.6</v>
      </c>
      <c r="K10" s="15">
        <v>-4</v>
      </c>
      <c r="L10" s="15">
        <v>-4.3</v>
      </c>
      <c r="M10" s="15">
        <v>-4.4000000000000004</v>
      </c>
      <c r="N10" s="30"/>
    </row>
    <row r="11" spans="1:19">
      <c r="A11" s="3" t="s">
        <v>29</v>
      </c>
      <c r="B11" s="15">
        <v>-3.4</v>
      </c>
      <c r="C11" s="15">
        <v>-4.5</v>
      </c>
      <c r="D11" s="15">
        <v>-3.7</v>
      </c>
      <c r="E11" s="15">
        <v>-2.8</v>
      </c>
      <c r="F11" s="15">
        <v>-3.8</v>
      </c>
      <c r="G11" s="15">
        <v>-3.8</v>
      </c>
      <c r="H11" s="15">
        <v>-4.5999999999999996</v>
      </c>
      <c r="I11" s="15">
        <v>-5.6</v>
      </c>
      <c r="J11" s="15">
        <v>-5.3</v>
      </c>
      <c r="K11" s="15">
        <v>-5.8</v>
      </c>
      <c r="L11" s="15">
        <v>-6.2</v>
      </c>
      <c r="M11" s="15">
        <v>-6.2</v>
      </c>
      <c r="N11" s="30"/>
    </row>
    <row r="12" spans="1:19">
      <c r="A12" s="3" t="s">
        <v>30</v>
      </c>
      <c r="B12" s="15">
        <v>-4.5</v>
      </c>
      <c r="C12" s="15">
        <v>-4.0999999999999996</v>
      </c>
      <c r="D12" s="15">
        <v>-5</v>
      </c>
      <c r="E12" s="15">
        <v>-4.5</v>
      </c>
      <c r="F12" s="15">
        <v>-3.7</v>
      </c>
      <c r="G12" s="15">
        <v>-4.2</v>
      </c>
      <c r="H12" s="15">
        <v>-3.2</v>
      </c>
      <c r="I12" s="15">
        <v>-3.1</v>
      </c>
      <c r="J12" s="15">
        <v>-2.9</v>
      </c>
      <c r="K12" s="15">
        <v>-3.4</v>
      </c>
      <c r="L12" s="15">
        <v>-3.7</v>
      </c>
      <c r="M12" s="15">
        <v>-4</v>
      </c>
      <c r="N12" s="30"/>
    </row>
    <row r="13" spans="1:19">
      <c r="A13" s="3" t="s">
        <v>31</v>
      </c>
      <c r="B13" s="15">
        <v>3.3</v>
      </c>
      <c r="C13" s="15">
        <v>2.1</v>
      </c>
      <c r="D13" s="15">
        <v>2.2000000000000002</v>
      </c>
      <c r="E13" s="15">
        <v>1.6</v>
      </c>
      <c r="F13" s="15">
        <v>0.7</v>
      </c>
      <c r="G13" s="15">
        <v>-0.5</v>
      </c>
      <c r="H13" s="15">
        <v>-0.9</v>
      </c>
      <c r="I13" s="15">
        <v>-1.4</v>
      </c>
      <c r="J13" s="15">
        <v>-1.3</v>
      </c>
      <c r="K13" s="15">
        <v>-1.2</v>
      </c>
      <c r="L13" s="15">
        <v>-0.9</v>
      </c>
      <c r="M13" s="15">
        <v>-1</v>
      </c>
      <c r="N13" s="30"/>
    </row>
    <row r="14" spans="1:19">
      <c r="A14" s="9" t="s">
        <v>32</v>
      </c>
      <c r="B14" s="15">
        <v>-0.7</v>
      </c>
      <c r="C14" s="15">
        <v>-1.3</v>
      </c>
      <c r="D14" s="15">
        <v>-1.5</v>
      </c>
      <c r="E14" s="15">
        <v>-2</v>
      </c>
      <c r="F14" s="15">
        <v>-1.4</v>
      </c>
      <c r="G14" s="15">
        <v>-1.7</v>
      </c>
      <c r="H14" s="15">
        <v>-2.1</v>
      </c>
      <c r="I14" s="15">
        <v>-2.4</v>
      </c>
      <c r="J14" s="15">
        <v>-2.5</v>
      </c>
      <c r="K14" s="15">
        <v>-2.4</v>
      </c>
      <c r="L14" s="15">
        <v>-2.5</v>
      </c>
      <c r="M14" s="15">
        <v>-2.6</v>
      </c>
      <c r="N14" s="30"/>
    </row>
    <row r="15" spans="1:19">
      <c r="A15" s="9" t="s">
        <v>33</v>
      </c>
      <c r="B15" s="15">
        <v>-0.6</v>
      </c>
      <c r="C15" s="15">
        <v>0.1</v>
      </c>
      <c r="D15" s="15">
        <v>-1.7</v>
      </c>
      <c r="E15" s="15">
        <v>-1.3</v>
      </c>
      <c r="F15" s="15">
        <v>0.3</v>
      </c>
      <c r="G15" s="15">
        <v>-0.2</v>
      </c>
      <c r="H15" s="15">
        <v>-0.2</v>
      </c>
      <c r="I15" s="15">
        <v>-0.3</v>
      </c>
      <c r="J15" s="15">
        <v>-0.6</v>
      </c>
      <c r="K15" s="15">
        <v>-0.3</v>
      </c>
      <c r="L15" s="15">
        <v>-0.7</v>
      </c>
      <c r="M15" s="15">
        <v>-0.7</v>
      </c>
      <c r="N15" s="30"/>
    </row>
    <row r="16" spans="1:19">
      <c r="A16" s="19" t="s">
        <v>34</v>
      </c>
      <c r="B16" s="15">
        <v>6.3</v>
      </c>
      <c r="C16" s="15">
        <v>-4.3</v>
      </c>
      <c r="D16" s="15">
        <v>-4</v>
      </c>
      <c r="E16" s="15">
        <v>-8.8000000000000007</v>
      </c>
      <c r="F16" s="15">
        <v>-13.4</v>
      </c>
      <c r="G16" s="15">
        <v>-16.8</v>
      </c>
      <c r="H16" s="15">
        <v>-19.600000000000001</v>
      </c>
      <c r="I16" s="15">
        <v>-19.7</v>
      </c>
      <c r="J16" s="15">
        <v>-21.1</v>
      </c>
      <c r="K16" s="15">
        <v>-20.8</v>
      </c>
      <c r="L16" s="15">
        <v>-21.1</v>
      </c>
      <c r="M16" s="15">
        <v>-21</v>
      </c>
      <c r="N16" s="30"/>
    </row>
    <row r="17" spans="1:14">
      <c r="A17" s="19" t="s">
        <v>35</v>
      </c>
      <c r="B17" s="15">
        <v>-0.6</v>
      </c>
      <c r="C17" s="15">
        <v>-0.7</v>
      </c>
      <c r="D17" s="15">
        <v>-1.4</v>
      </c>
      <c r="E17" s="15">
        <v>-2.1</v>
      </c>
      <c r="F17" s="15">
        <v>-1.7</v>
      </c>
      <c r="G17" s="15">
        <v>-2.7</v>
      </c>
      <c r="H17" s="15">
        <v>-2.9</v>
      </c>
      <c r="I17" s="15">
        <v>-2.8</v>
      </c>
      <c r="J17" s="15">
        <v>-2.5</v>
      </c>
      <c r="K17" s="15">
        <v>-2.2999999999999998</v>
      </c>
      <c r="L17" s="15">
        <v>-2.2000000000000002</v>
      </c>
      <c r="M17" s="15">
        <v>-2.4</v>
      </c>
      <c r="N17" s="30"/>
    </row>
    <row r="18" spans="1:14">
      <c r="A18" s="19" t="s">
        <v>36</v>
      </c>
      <c r="B18" s="15">
        <v>1.5</v>
      </c>
      <c r="C18" s="15">
        <v>1.9</v>
      </c>
      <c r="D18" s="15">
        <v>1.7</v>
      </c>
      <c r="E18" s="15">
        <v>0.9</v>
      </c>
      <c r="F18" s="15">
        <v>0.8</v>
      </c>
      <c r="G18" s="15">
        <v>0.3</v>
      </c>
      <c r="H18" s="15">
        <v>-0.1</v>
      </c>
      <c r="I18" s="15">
        <v>0</v>
      </c>
      <c r="J18" s="15">
        <v>-0.1</v>
      </c>
      <c r="K18" s="15">
        <v>-0.1</v>
      </c>
      <c r="L18" s="15">
        <v>-0.2</v>
      </c>
      <c r="M18" s="15">
        <v>-0.7</v>
      </c>
      <c r="N18" s="30"/>
    </row>
    <row r="19" spans="1:14">
      <c r="A19" s="19" t="s">
        <v>37</v>
      </c>
      <c r="B19" s="15">
        <v>2.6</v>
      </c>
      <c r="C19" s="15">
        <v>4.2</v>
      </c>
      <c r="D19" s="15">
        <v>3.9</v>
      </c>
      <c r="E19" s="15">
        <v>2.6</v>
      </c>
      <c r="F19" s="15">
        <v>2.7</v>
      </c>
      <c r="G19" s="15">
        <v>2.5</v>
      </c>
      <c r="H19" s="15">
        <v>1.7</v>
      </c>
      <c r="I19" s="15">
        <v>1.5</v>
      </c>
      <c r="J19" s="15">
        <v>1.2</v>
      </c>
      <c r="K19" s="15">
        <v>1.1000000000000001</v>
      </c>
      <c r="L19" s="15">
        <v>1.1000000000000001</v>
      </c>
      <c r="M19" s="15">
        <v>0.9</v>
      </c>
      <c r="N19" s="30"/>
    </row>
    <row r="20" spans="1:14">
      <c r="A20" s="9" t="s">
        <v>38</v>
      </c>
      <c r="B20" s="15">
        <v>2.9</v>
      </c>
      <c r="C20" s="15">
        <v>4.7</v>
      </c>
      <c r="D20" s="15">
        <v>4.4000000000000004</v>
      </c>
      <c r="E20" s="15">
        <v>3</v>
      </c>
      <c r="F20" s="15">
        <v>3</v>
      </c>
      <c r="G20" s="15">
        <v>3</v>
      </c>
      <c r="H20" s="15">
        <v>2</v>
      </c>
      <c r="I20" s="15">
        <v>1.7</v>
      </c>
      <c r="J20" s="15">
        <v>1.6</v>
      </c>
      <c r="K20" s="15">
        <v>1.5</v>
      </c>
      <c r="L20" s="15">
        <v>1.5</v>
      </c>
      <c r="M20" s="15">
        <v>1.2</v>
      </c>
      <c r="N20" s="30"/>
    </row>
    <row r="21" spans="1:14">
      <c r="A21" s="3" t="s">
        <v>39</v>
      </c>
      <c r="B21" s="15">
        <v>1.7</v>
      </c>
      <c r="C21" s="15">
        <v>2.9</v>
      </c>
      <c r="D21" s="15">
        <v>3.7</v>
      </c>
      <c r="E21" s="15">
        <v>2.1</v>
      </c>
      <c r="F21" s="15">
        <v>2.6</v>
      </c>
      <c r="G21" s="15">
        <v>3.2</v>
      </c>
      <c r="H21" s="15">
        <v>1.6</v>
      </c>
      <c r="I21" s="15">
        <v>1.6</v>
      </c>
      <c r="J21" s="15">
        <v>1.9</v>
      </c>
      <c r="K21" s="15">
        <v>2.1</v>
      </c>
      <c r="L21" s="15">
        <v>2.4</v>
      </c>
      <c r="M21" s="15">
        <v>2.2999999999999998</v>
      </c>
      <c r="N21" s="30"/>
    </row>
    <row r="22" spans="1:14">
      <c r="A22" s="3" t="s">
        <v>40</v>
      </c>
      <c r="B22" s="15">
        <v>3</v>
      </c>
      <c r="C22" s="15">
        <v>5.7</v>
      </c>
      <c r="D22" s="15">
        <v>4.3</v>
      </c>
      <c r="E22" s="15">
        <v>3.5</v>
      </c>
      <c r="F22" s="15">
        <v>3</v>
      </c>
      <c r="G22" s="15">
        <v>2.5</v>
      </c>
      <c r="H22" s="15">
        <v>1.9</v>
      </c>
      <c r="I22" s="15">
        <v>1.4</v>
      </c>
      <c r="J22" s="15">
        <v>0.9</v>
      </c>
      <c r="K22" s="15">
        <v>0.5</v>
      </c>
      <c r="L22" s="15">
        <v>0.3</v>
      </c>
      <c r="M22" s="15">
        <v>0</v>
      </c>
      <c r="N22" s="30"/>
    </row>
    <row r="23" spans="1:14">
      <c r="A23" s="9" t="s">
        <v>41</v>
      </c>
      <c r="B23" s="15">
        <v>-0.9</v>
      </c>
      <c r="C23" s="15">
        <v>1.4</v>
      </c>
      <c r="D23" s="15">
        <v>1.2</v>
      </c>
      <c r="E23" s="15">
        <v>0.1</v>
      </c>
      <c r="F23" s="15">
        <v>1</v>
      </c>
      <c r="G23" s="15">
        <v>0.8</v>
      </c>
      <c r="H23" s="15">
        <v>0.7</v>
      </c>
      <c r="I23" s="15">
        <v>0.8</v>
      </c>
      <c r="J23" s="15">
        <v>0.3</v>
      </c>
      <c r="K23" s="15">
        <v>0</v>
      </c>
      <c r="L23" s="15">
        <v>-0.1</v>
      </c>
      <c r="M23" s="15">
        <v>-0.3</v>
      </c>
      <c r="N23" s="30"/>
    </row>
    <row r="24" spans="1:14">
      <c r="A24" s="19" t="s">
        <v>42</v>
      </c>
      <c r="B24" s="15">
        <v>1</v>
      </c>
      <c r="C24" s="15">
        <v>0.7</v>
      </c>
      <c r="D24" s="15">
        <v>0.5</v>
      </c>
      <c r="E24" s="15">
        <v>0.4</v>
      </c>
      <c r="F24" s="15">
        <v>0.6</v>
      </c>
      <c r="G24" s="15">
        <v>0.3</v>
      </c>
      <c r="H24" s="15">
        <v>0.1</v>
      </c>
      <c r="I24" s="15">
        <v>0</v>
      </c>
      <c r="J24" s="15">
        <v>0</v>
      </c>
      <c r="K24" s="15">
        <v>-0.1</v>
      </c>
      <c r="L24" s="15">
        <v>-0.2</v>
      </c>
      <c r="M24" s="15">
        <v>-0.3</v>
      </c>
      <c r="N24" s="30"/>
    </row>
    <row r="25" spans="1:14">
      <c r="A25" s="19" t="s">
        <v>43</v>
      </c>
      <c r="B25" s="15">
        <v>-0.9</v>
      </c>
      <c r="C25" s="15">
        <v>0</v>
      </c>
      <c r="D25" s="15">
        <v>0.7</v>
      </c>
      <c r="E25" s="15">
        <v>-0.4</v>
      </c>
      <c r="F25" s="15">
        <v>-0.2</v>
      </c>
      <c r="G25" s="15">
        <v>-0.4</v>
      </c>
      <c r="H25" s="15">
        <v>-0.2</v>
      </c>
      <c r="I25" s="15">
        <v>-0.2</v>
      </c>
      <c r="J25" s="15">
        <v>-0.2</v>
      </c>
      <c r="K25" s="15">
        <v>-0.4</v>
      </c>
      <c r="L25" s="15">
        <v>-0.3</v>
      </c>
      <c r="M25" s="15">
        <v>-0.3</v>
      </c>
      <c r="N25" s="30"/>
    </row>
    <row r="26" spans="1:14">
      <c r="A26" s="19" t="s">
        <v>44</v>
      </c>
      <c r="B26" s="15">
        <v>0.6</v>
      </c>
      <c r="C26" s="15">
        <v>1</v>
      </c>
      <c r="D26" s="15">
        <v>1.3</v>
      </c>
      <c r="E26" s="15">
        <v>0.8</v>
      </c>
      <c r="F26" s="15">
        <v>0.8</v>
      </c>
      <c r="G26" s="15">
        <v>0.2</v>
      </c>
      <c r="H26" s="15">
        <v>-0.3</v>
      </c>
      <c r="I26" s="15">
        <v>-0.2</v>
      </c>
      <c r="J26" s="15">
        <v>-0.2</v>
      </c>
      <c r="K26" s="15">
        <v>-0.3</v>
      </c>
      <c r="L26" s="15">
        <v>-0.3</v>
      </c>
      <c r="M26" s="15">
        <v>-0.3</v>
      </c>
      <c r="N26" s="30"/>
    </row>
    <row r="27" spans="1:14">
      <c r="A27" s="19" t="s">
        <v>45</v>
      </c>
      <c r="B27" s="15">
        <v>0.8</v>
      </c>
      <c r="C27" s="15">
        <v>0.4</v>
      </c>
      <c r="D27" s="15">
        <v>0.7</v>
      </c>
      <c r="E27" s="15">
        <v>0.8</v>
      </c>
      <c r="F27" s="15">
        <v>1.2</v>
      </c>
      <c r="G27" s="15">
        <v>0.9</v>
      </c>
      <c r="H27" s="15">
        <v>0.9</v>
      </c>
      <c r="I27" s="15">
        <v>0.9</v>
      </c>
      <c r="J27" s="15">
        <v>0.6</v>
      </c>
      <c r="K27" s="15">
        <v>0.4</v>
      </c>
      <c r="L27" s="15">
        <v>0.4</v>
      </c>
      <c r="M27" s="15">
        <v>0.3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/>
  <dimension ref="A1:S34"/>
  <sheetViews>
    <sheetView workbookViewId="0"/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193</v>
      </c>
      <c r="C3" s="2" t="s">
        <v>194</v>
      </c>
      <c r="D3" s="2" t="s">
        <v>195</v>
      </c>
      <c r="E3" s="2" t="s">
        <v>196</v>
      </c>
      <c r="F3" s="2" t="s">
        <v>197</v>
      </c>
      <c r="G3" s="2" t="s">
        <v>198</v>
      </c>
      <c r="H3" s="2" t="s">
        <v>199</v>
      </c>
      <c r="I3" s="2" t="s">
        <v>200</v>
      </c>
      <c r="J3" s="2" t="s">
        <v>201</v>
      </c>
      <c r="K3" s="2" t="s">
        <v>202</v>
      </c>
      <c r="L3" s="2" t="s">
        <v>203</v>
      </c>
      <c r="M3" s="2" t="s">
        <v>204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-0.5</v>
      </c>
      <c r="C5" s="15">
        <v>0.4</v>
      </c>
      <c r="D5" s="15">
        <v>0.7</v>
      </c>
      <c r="E5" s="15">
        <v>0.8</v>
      </c>
      <c r="F5" s="15">
        <v>1</v>
      </c>
      <c r="G5" s="15">
        <v>1</v>
      </c>
      <c r="H5" s="15">
        <v>0.7</v>
      </c>
      <c r="I5" s="15">
        <v>0.9</v>
      </c>
      <c r="J5" s="15">
        <v>0.9</v>
      </c>
      <c r="K5" s="15">
        <v>0.9</v>
      </c>
      <c r="L5" s="15">
        <v>0.9</v>
      </c>
      <c r="M5" s="15">
        <v>0.9</v>
      </c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2</v>
      </c>
      <c r="C7" s="15">
        <v>2.5</v>
      </c>
      <c r="D7" s="15">
        <v>2.5</v>
      </c>
      <c r="E7" s="15">
        <v>2.4</v>
      </c>
      <c r="F7" s="15">
        <v>2.4</v>
      </c>
      <c r="G7" s="15">
        <v>2.4</v>
      </c>
      <c r="H7" s="15">
        <v>2.2000000000000002</v>
      </c>
      <c r="I7" s="15">
        <v>2.2000000000000002</v>
      </c>
      <c r="J7" s="15">
        <v>2.2999999999999998</v>
      </c>
      <c r="K7" s="15">
        <v>2.4</v>
      </c>
      <c r="L7" s="15">
        <v>2.2999999999999998</v>
      </c>
      <c r="M7" s="15">
        <v>2.2999999999999998</v>
      </c>
    </row>
    <row r="8" spans="1:19">
      <c r="A8" s="17" t="s">
        <v>26</v>
      </c>
      <c r="B8" s="15">
        <v>-2.2999999999999998</v>
      </c>
      <c r="C8" s="15">
        <v>-1.2</v>
      </c>
      <c r="D8" s="15">
        <v>-0.6</v>
      </c>
      <c r="E8" s="15">
        <v>-0.3</v>
      </c>
      <c r="F8" s="15">
        <v>0</v>
      </c>
      <c r="G8" s="15">
        <v>0</v>
      </c>
      <c r="H8" s="15">
        <v>-0.3</v>
      </c>
      <c r="I8" s="15">
        <v>-0.1</v>
      </c>
      <c r="J8" s="15">
        <v>-0.2</v>
      </c>
      <c r="K8" s="15">
        <v>-0.1</v>
      </c>
      <c r="L8" s="15">
        <v>-0.1</v>
      </c>
      <c r="M8" s="15">
        <v>-0.2</v>
      </c>
    </row>
    <row r="9" spans="1:19">
      <c r="A9" s="19" t="s">
        <v>27</v>
      </c>
      <c r="B9" s="15">
        <v>-1.4</v>
      </c>
      <c r="C9" s="15">
        <v>-1.2</v>
      </c>
      <c r="D9" s="15">
        <v>-0.5</v>
      </c>
      <c r="E9" s="15">
        <v>0.1</v>
      </c>
      <c r="F9" s="15">
        <v>-0.9</v>
      </c>
      <c r="G9" s="15">
        <v>-0.3</v>
      </c>
      <c r="H9" s="15">
        <v>0.2</v>
      </c>
      <c r="I9" s="15">
        <v>0.5</v>
      </c>
      <c r="J9" s="15">
        <v>0.2</v>
      </c>
      <c r="K9" s="15">
        <v>0</v>
      </c>
      <c r="L9" s="15">
        <v>0</v>
      </c>
      <c r="M9" s="15">
        <v>-0.2</v>
      </c>
    </row>
    <row r="10" spans="1:19">
      <c r="A10" s="9" t="s">
        <v>28</v>
      </c>
      <c r="B10" s="15">
        <v>-3.4</v>
      </c>
      <c r="C10" s="15">
        <v>-3.4</v>
      </c>
      <c r="D10" s="15">
        <v>-1.8</v>
      </c>
      <c r="E10" s="15">
        <v>-0.8</v>
      </c>
      <c r="F10" s="15">
        <v>-2.2000000000000002</v>
      </c>
      <c r="G10" s="15">
        <v>-1.7</v>
      </c>
      <c r="H10" s="15">
        <v>-0.4</v>
      </c>
      <c r="I10" s="15">
        <v>0.3</v>
      </c>
      <c r="J10" s="15">
        <v>-0.3</v>
      </c>
      <c r="K10" s="15">
        <v>-0.5</v>
      </c>
      <c r="L10" s="15">
        <v>-0.4</v>
      </c>
      <c r="M10" s="15">
        <v>-0.6</v>
      </c>
    </row>
    <row r="11" spans="1:19">
      <c r="A11" s="3" t="s">
        <v>29</v>
      </c>
      <c r="B11" s="15">
        <v>-4.9000000000000004</v>
      </c>
      <c r="C11" s="15">
        <v>-4.4000000000000004</v>
      </c>
      <c r="D11" s="15">
        <v>-3.3</v>
      </c>
      <c r="E11" s="15">
        <v>-2.7</v>
      </c>
      <c r="F11" s="15">
        <v>-2.4</v>
      </c>
      <c r="G11" s="15">
        <v>-2.4</v>
      </c>
      <c r="H11" s="15">
        <v>0.2</v>
      </c>
      <c r="I11" s="15">
        <v>0.1</v>
      </c>
      <c r="J11" s="15">
        <v>-0.6</v>
      </c>
      <c r="K11" s="15">
        <v>-1.2</v>
      </c>
      <c r="L11" s="15">
        <v>-1.4</v>
      </c>
      <c r="M11" s="15">
        <v>-1.2</v>
      </c>
    </row>
    <row r="12" spans="1:19">
      <c r="A12" s="3" t="s">
        <v>30</v>
      </c>
      <c r="B12" s="15">
        <v>-4.3</v>
      </c>
      <c r="C12" s="15">
        <v>-3.2</v>
      </c>
      <c r="D12" s="15">
        <v>-1.2</v>
      </c>
      <c r="E12" s="15">
        <v>0.6</v>
      </c>
      <c r="F12" s="15">
        <v>-1.4</v>
      </c>
      <c r="G12" s="15">
        <v>-0.7</v>
      </c>
      <c r="H12" s="15">
        <v>-0.1</v>
      </c>
      <c r="I12" s="15">
        <v>0.7</v>
      </c>
      <c r="J12" s="15">
        <v>1.2</v>
      </c>
      <c r="K12" s="15">
        <v>1.2</v>
      </c>
      <c r="L12" s="15">
        <v>1.1000000000000001</v>
      </c>
      <c r="M12" s="15">
        <v>0.6</v>
      </c>
    </row>
    <row r="13" spans="1:19">
      <c r="A13" s="3" t="s">
        <v>31</v>
      </c>
      <c r="B13" s="15">
        <v>2</v>
      </c>
      <c r="C13" s="15">
        <v>-0.7</v>
      </c>
      <c r="D13" s="15">
        <v>-0.9</v>
      </c>
      <c r="E13" s="15">
        <v>-0.1</v>
      </c>
      <c r="F13" s="15">
        <v>-1.2</v>
      </c>
      <c r="G13" s="15">
        <v>-1.3</v>
      </c>
      <c r="H13" s="15">
        <v>-1.9</v>
      </c>
      <c r="I13" s="15">
        <v>-1</v>
      </c>
      <c r="J13" s="15">
        <v>-1.2</v>
      </c>
      <c r="K13" s="15">
        <v>-1.3</v>
      </c>
      <c r="L13" s="15">
        <v>-0.8</v>
      </c>
      <c r="M13" s="15">
        <v>-0.9</v>
      </c>
    </row>
    <row r="14" spans="1:19">
      <c r="A14" s="9" t="s">
        <v>32</v>
      </c>
      <c r="B14" s="15">
        <v>-1.7</v>
      </c>
      <c r="C14" s="15">
        <v>-1.4</v>
      </c>
      <c r="D14" s="15">
        <v>-1</v>
      </c>
      <c r="E14" s="15">
        <v>0.2</v>
      </c>
      <c r="F14" s="15">
        <v>0</v>
      </c>
      <c r="G14" s="15">
        <v>0.3</v>
      </c>
      <c r="H14" s="15">
        <v>0.2</v>
      </c>
      <c r="I14" s="15">
        <v>0.2</v>
      </c>
      <c r="J14" s="15">
        <v>0.2</v>
      </c>
      <c r="K14" s="15">
        <v>0.2</v>
      </c>
      <c r="L14" s="15">
        <v>0.2</v>
      </c>
      <c r="M14" s="15">
        <v>0</v>
      </c>
    </row>
    <row r="15" spans="1:19">
      <c r="A15" s="9" t="s">
        <v>33</v>
      </c>
      <c r="B15" s="15">
        <v>1.5</v>
      </c>
      <c r="C15" s="15">
        <v>1.8</v>
      </c>
      <c r="D15" s="15">
        <v>2.2000000000000002</v>
      </c>
      <c r="E15" s="15">
        <v>1.2</v>
      </c>
      <c r="F15" s="15">
        <v>0.8</v>
      </c>
      <c r="G15" s="15">
        <v>1.7</v>
      </c>
      <c r="H15" s="15">
        <v>1.8</v>
      </c>
      <c r="I15" s="15">
        <v>1.5</v>
      </c>
      <c r="J15" s="15">
        <v>1.4</v>
      </c>
      <c r="K15" s="15">
        <v>1.2</v>
      </c>
      <c r="L15" s="15">
        <v>1.2</v>
      </c>
      <c r="M15" s="15">
        <v>1.3</v>
      </c>
    </row>
    <row r="16" spans="1:19">
      <c r="A16" s="19" t="s">
        <v>34</v>
      </c>
      <c r="B16" s="15">
        <v>-10.9</v>
      </c>
      <c r="C16" s="15">
        <v>-2.2999999999999998</v>
      </c>
      <c r="D16" s="15">
        <v>-6.7</v>
      </c>
      <c r="E16" s="15">
        <v>-9.6</v>
      </c>
      <c r="F16" s="15">
        <v>-9.3000000000000007</v>
      </c>
      <c r="G16" s="15">
        <v>-12.1</v>
      </c>
      <c r="H16" s="15">
        <v>-12.7</v>
      </c>
      <c r="I16" s="15">
        <v>-12.6</v>
      </c>
      <c r="J16" s="15">
        <v>-12</v>
      </c>
      <c r="K16" s="15">
        <v>-11.2</v>
      </c>
      <c r="L16" s="15">
        <v>-10</v>
      </c>
      <c r="M16" s="15">
        <v>-10.1</v>
      </c>
    </row>
    <row r="17" spans="1:13">
      <c r="A17" s="19" t="s">
        <v>35</v>
      </c>
      <c r="B17" s="15">
        <v>0.6</v>
      </c>
      <c r="C17" s="15">
        <v>1.6</v>
      </c>
      <c r="D17" s="15">
        <v>1.8</v>
      </c>
      <c r="E17" s="15">
        <v>0.3</v>
      </c>
      <c r="F17" s="15">
        <v>0.2</v>
      </c>
      <c r="G17" s="15">
        <v>0</v>
      </c>
      <c r="H17" s="15">
        <v>-0.5</v>
      </c>
      <c r="I17" s="15">
        <v>0.2</v>
      </c>
      <c r="J17" s="15">
        <v>0</v>
      </c>
      <c r="K17" s="15">
        <v>0.1</v>
      </c>
      <c r="L17" s="15">
        <v>0.1</v>
      </c>
      <c r="M17" s="15">
        <v>0.1</v>
      </c>
    </row>
    <row r="18" spans="1:13">
      <c r="A18" s="19" t="s">
        <v>36</v>
      </c>
      <c r="B18" s="15">
        <v>-2</v>
      </c>
      <c r="C18" s="15">
        <v>-1.6</v>
      </c>
      <c r="D18" s="15">
        <v>0.3</v>
      </c>
      <c r="E18" s="15">
        <v>1.4</v>
      </c>
      <c r="F18" s="15">
        <v>1.4</v>
      </c>
      <c r="G18" s="15">
        <v>1.7</v>
      </c>
      <c r="H18" s="15">
        <v>0.9</v>
      </c>
      <c r="I18" s="15">
        <v>1.2</v>
      </c>
      <c r="J18" s="15">
        <v>0.7</v>
      </c>
      <c r="K18" s="15">
        <v>0.9</v>
      </c>
      <c r="L18" s="15">
        <v>1</v>
      </c>
      <c r="M18" s="15">
        <v>0.8</v>
      </c>
    </row>
    <row r="19" spans="1:13">
      <c r="A19" s="19" t="s">
        <v>37</v>
      </c>
      <c r="B19" s="15">
        <v>-1.6</v>
      </c>
      <c r="C19" s="15">
        <v>-1.6</v>
      </c>
      <c r="D19" s="15">
        <v>-1.4</v>
      </c>
      <c r="E19" s="15">
        <v>-1.2</v>
      </c>
      <c r="F19" s="15">
        <v>0.5</v>
      </c>
      <c r="G19" s="15">
        <v>0.1</v>
      </c>
      <c r="H19" s="15">
        <v>-0.7</v>
      </c>
      <c r="I19" s="15">
        <v>-0.4</v>
      </c>
      <c r="J19" s="15">
        <v>-0.5</v>
      </c>
      <c r="K19" s="15">
        <v>-0.2</v>
      </c>
      <c r="L19" s="15">
        <v>0</v>
      </c>
      <c r="M19" s="15">
        <v>-0.2</v>
      </c>
    </row>
    <row r="20" spans="1:13">
      <c r="A20" s="9" t="s">
        <v>38</v>
      </c>
      <c r="B20" s="15">
        <v>-1.2</v>
      </c>
      <c r="C20" s="15">
        <v>-1.3</v>
      </c>
      <c r="D20" s="15">
        <v>-1.2</v>
      </c>
      <c r="E20" s="15">
        <v>-1.1000000000000001</v>
      </c>
      <c r="F20" s="15">
        <v>1</v>
      </c>
      <c r="G20" s="15">
        <v>-0.2</v>
      </c>
      <c r="H20" s="15">
        <v>-0.8</v>
      </c>
      <c r="I20" s="15">
        <v>-0.4</v>
      </c>
      <c r="J20" s="15">
        <v>-0.4</v>
      </c>
      <c r="K20" s="15">
        <v>0</v>
      </c>
      <c r="L20" s="15">
        <v>0.4</v>
      </c>
      <c r="M20" s="15">
        <v>0.1</v>
      </c>
    </row>
    <row r="21" spans="1:13">
      <c r="A21" s="3" t="s">
        <v>39</v>
      </c>
      <c r="B21" s="15">
        <v>-0.5</v>
      </c>
      <c r="C21" s="15">
        <v>-0.7</v>
      </c>
      <c r="D21" s="15">
        <v>-1.2</v>
      </c>
      <c r="E21" s="15">
        <v>-0.8</v>
      </c>
      <c r="F21" s="15">
        <v>-0.1</v>
      </c>
      <c r="G21" s="15">
        <v>0</v>
      </c>
      <c r="H21" s="15">
        <v>-0.6</v>
      </c>
      <c r="I21" s="15">
        <v>-0.2</v>
      </c>
      <c r="J21" s="15">
        <v>-0.3</v>
      </c>
      <c r="K21" s="15">
        <v>0.2</v>
      </c>
      <c r="L21" s="15">
        <v>0.6</v>
      </c>
      <c r="M21" s="15">
        <v>0.5</v>
      </c>
    </row>
    <row r="22" spans="1:13">
      <c r="A22" s="3" t="s">
        <v>40</v>
      </c>
      <c r="B22" s="15">
        <v>-1.2</v>
      </c>
      <c r="C22" s="15">
        <v>-1.5</v>
      </c>
      <c r="D22" s="15">
        <v>-0.9</v>
      </c>
      <c r="E22" s="15">
        <v>-1.7</v>
      </c>
      <c r="F22" s="15">
        <v>1.4</v>
      </c>
      <c r="G22" s="15">
        <v>-0.5</v>
      </c>
      <c r="H22" s="15">
        <v>-0.6</v>
      </c>
      <c r="I22" s="15">
        <v>-0.5</v>
      </c>
      <c r="J22" s="15">
        <v>-0.2</v>
      </c>
      <c r="K22" s="15">
        <v>-0.6</v>
      </c>
      <c r="L22" s="15">
        <v>0</v>
      </c>
      <c r="M22" s="15">
        <v>-0.3</v>
      </c>
    </row>
    <row r="23" spans="1:13">
      <c r="A23" s="9" t="s">
        <v>41</v>
      </c>
      <c r="B23" s="15">
        <v>-0.5</v>
      </c>
      <c r="C23" s="15">
        <v>0.1</v>
      </c>
      <c r="D23" s="15">
        <v>0.1</v>
      </c>
      <c r="E23" s="15">
        <v>0</v>
      </c>
      <c r="F23" s="15">
        <v>-0.6</v>
      </c>
      <c r="G23" s="15">
        <v>-0.3</v>
      </c>
      <c r="H23" s="15">
        <v>-0.4</v>
      </c>
      <c r="I23" s="15">
        <v>-0.7</v>
      </c>
      <c r="J23" s="15">
        <v>-0.8</v>
      </c>
      <c r="K23" s="15">
        <v>-1</v>
      </c>
      <c r="L23" s="15">
        <v>-1.3</v>
      </c>
      <c r="M23" s="15">
        <v>-1.6</v>
      </c>
    </row>
    <row r="24" spans="1:13">
      <c r="A24" s="19" t="s">
        <v>42</v>
      </c>
      <c r="B24" s="15">
        <v>-0.8</v>
      </c>
      <c r="C24" s="15">
        <v>-0.2</v>
      </c>
      <c r="D24" s="15">
        <v>-0.8</v>
      </c>
      <c r="E24" s="15">
        <v>-0.3</v>
      </c>
      <c r="F24" s="15">
        <v>-0.6</v>
      </c>
      <c r="G24" s="15">
        <v>-0.4</v>
      </c>
      <c r="H24" s="15">
        <v>-0.1</v>
      </c>
      <c r="I24" s="15">
        <v>0.2</v>
      </c>
      <c r="J24" s="15">
        <v>0.1</v>
      </c>
      <c r="K24" s="15">
        <v>0</v>
      </c>
      <c r="L24" s="15">
        <v>-0.1</v>
      </c>
      <c r="M24" s="15">
        <v>-0.1</v>
      </c>
    </row>
    <row r="25" spans="1:13">
      <c r="A25" s="19" t="s">
        <v>43</v>
      </c>
      <c r="B25" s="15">
        <v>-1.5</v>
      </c>
      <c r="C25" s="15">
        <v>0.5</v>
      </c>
      <c r="D25" s="15">
        <v>-0.4</v>
      </c>
      <c r="E25" s="15">
        <v>-0.2</v>
      </c>
      <c r="F25" s="15">
        <v>-0.7</v>
      </c>
      <c r="G25" s="15">
        <v>-0.1</v>
      </c>
      <c r="H25" s="15">
        <v>-0.2</v>
      </c>
      <c r="I25" s="15">
        <v>-0.4</v>
      </c>
      <c r="J25" s="15">
        <v>-0.3</v>
      </c>
      <c r="K25" s="15">
        <v>-0.4</v>
      </c>
      <c r="L25" s="15">
        <v>-0.5</v>
      </c>
      <c r="M25" s="15">
        <v>-0.6</v>
      </c>
    </row>
    <row r="26" spans="1:13">
      <c r="A26" s="19" t="s">
        <v>44</v>
      </c>
      <c r="B26" s="15">
        <v>-0.7</v>
      </c>
      <c r="C26" s="15">
        <v>-0.1</v>
      </c>
      <c r="D26" s="15">
        <v>1.2</v>
      </c>
      <c r="E26" s="15">
        <v>0.7</v>
      </c>
      <c r="F26" s="15">
        <v>0.6</v>
      </c>
      <c r="G26" s="15">
        <v>0.7</v>
      </c>
      <c r="H26" s="15">
        <v>0.3</v>
      </c>
      <c r="I26" s="15">
        <v>0.2</v>
      </c>
      <c r="J26" s="15">
        <v>0.2</v>
      </c>
      <c r="K26" s="15">
        <v>0.3</v>
      </c>
      <c r="L26" s="15">
        <v>0.4</v>
      </c>
      <c r="M26" s="15">
        <v>0.2</v>
      </c>
    </row>
    <row r="27" spans="1:13">
      <c r="A27" s="19" t="s">
        <v>45</v>
      </c>
      <c r="B27" s="15">
        <v>0.5</v>
      </c>
      <c r="C27" s="15">
        <v>0.5</v>
      </c>
      <c r="D27" s="15">
        <v>0.4</v>
      </c>
      <c r="E27" s="15">
        <v>0.8</v>
      </c>
      <c r="F27" s="15">
        <v>1</v>
      </c>
      <c r="G27" s="15">
        <v>0.8</v>
      </c>
      <c r="H27" s="15">
        <v>0.5</v>
      </c>
      <c r="I27" s="15">
        <v>0.4</v>
      </c>
      <c r="J27" s="15">
        <v>0.2</v>
      </c>
      <c r="K27" s="15">
        <v>0.2</v>
      </c>
      <c r="L27" s="15">
        <v>0.1</v>
      </c>
      <c r="M27" s="15">
        <v>0.1</v>
      </c>
    </row>
    <row r="30" spans="1:13">
      <c r="A30" t="s">
        <v>46</v>
      </c>
      <c r="E30" s="12"/>
    </row>
    <row r="31" spans="1:13">
      <c r="A31" s="7" t="s">
        <v>47</v>
      </c>
      <c r="E31" s="12"/>
    </row>
    <row r="32" spans="1:13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/>
  <dimension ref="A1:S34"/>
  <sheetViews>
    <sheetView workbookViewId="0"/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206</v>
      </c>
      <c r="C3" s="2" t="s">
        <v>207</v>
      </c>
      <c r="D3" s="2" t="s">
        <v>208</v>
      </c>
      <c r="E3" s="2" t="s">
        <v>209</v>
      </c>
      <c r="F3" s="2" t="s">
        <v>210</v>
      </c>
      <c r="G3" s="2" t="s">
        <v>211</v>
      </c>
      <c r="H3" s="2" t="s">
        <v>212</v>
      </c>
      <c r="I3" s="2" t="s">
        <v>213</v>
      </c>
      <c r="J3" s="2" t="s">
        <v>214</v>
      </c>
      <c r="K3" s="2" t="s">
        <v>215</v>
      </c>
      <c r="L3" s="2" t="s">
        <v>216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</row>
    <row r="5" spans="1:19">
      <c r="A5" s="10" t="s">
        <v>24</v>
      </c>
      <c r="B5" s="15">
        <v>1.8</v>
      </c>
      <c r="C5" s="15">
        <v>1.4</v>
      </c>
      <c r="D5" s="15">
        <v>1.4</v>
      </c>
      <c r="E5" s="15">
        <v>1.7</v>
      </c>
      <c r="F5" s="15">
        <v>1.3</v>
      </c>
      <c r="G5" s="15">
        <v>1.4</v>
      </c>
      <c r="H5" s="15">
        <v>1.4</v>
      </c>
      <c r="I5" s="15">
        <v>1.4</v>
      </c>
      <c r="J5" s="15">
        <v>1.4</v>
      </c>
      <c r="K5" s="15">
        <v>1.4</v>
      </c>
      <c r="L5" s="15">
        <v>1.4</v>
      </c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9">
      <c r="A7" s="17" t="s">
        <v>25</v>
      </c>
      <c r="B7" s="15">
        <v>2.8</v>
      </c>
      <c r="C7" s="15">
        <v>2.8</v>
      </c>
      <c r="D7" s="15">
        <v>2.6</v>
      </c>
      <c r="E7" s="15">
        <v>2.6</v>
      </c>
      <c r="F7" s="15">
        <v>2.8</v>
      </c>
      <c r="G7" s="15">
        <v>2.7</v>
      </c>
      <c r="H7" s="15">
        <v>2.6</v>
      </c>
      <c r="I7" s="15">
        <v>2.6</v>
      </c>
      <c r="J7" s="15">
        <v>2.6</v>
      </c>
      <c r="K7" s="15">
        <v>2.6</v>
      </c>
      <c r="L7" s="15">
        <v>2.6</v>
      </c>
    </row>
    <row r="8" spans="1:19">
      <c r="A8" s="17" t="s">
        <v>26</v>
      </c>
      <c r="B8" s="15">
        <v>0.9</v>
      </c>
      <c r="C8" s="15">
        <v>0.2</v>
      </c>
      <c r="D8" s="15">
        <v>0.3</v>
      </c>
      <c r="E8" s="15">
        <v>0.9</v>
      </c>
      <c r="F8" s="15">
        <v>0.4</v>
      </c>
      <c r="G8" s="15">
        <v>0.4</v>
      </c>
      <c r="H8" s="15">
        <v>0.5</v>
      </c>
      <c r="I8" s="15">
        <v>0.5</v>
      </c>
      <c r="J8" s="15">
        <v>0.5</v>
      </c>
      <c r="K8" s="15">
        <v>0.5</v>
      </c>
      <c r="L8" s="15">
        <v>0.4</v>
      </c>
    </row>
    <row r="9" spans="1:19">
      <c r="A9" s="19" t="s">
        <v>27</v>
      </c>
      <c r="B9" s="15">
        <v>0.6</v>
      </c>
      <c r="C9" s="15">
        <v>0.4</v>
      </c>
      <c r="D9" s="15">
        <v>1.7</v>
      </c>
      <c r="E9" s="15">
        <v>1.8</v>
      </c>
      <c r="F9" s="15">
        <v>0.7</v>
      </c>
      <c r="G9" s="15">
        <v>1</v>
      </c>
      <c r="H9" s="15">
        <v>1.2</v>
      </c>
      <c r="I9" s="15">
        <v>1.2</v>
      </c>
      <c r="J9" s="15">
        <v>0.7</v>
      </c>
      <c r="K9" s="15">
        <v>0.7</v>
      </c>
      <c r="L9" s="15">
        <v>0.7</v>
      </c>
    </row>
    <row r="10" spans="1:19">
      <c r="A10" s="9" t="s">
        <v>28</v>
      </c>
      <c r="B10" s="15">
        <v>-0.5</v>
      </c>
      <c r="C10" s="15">
        <v>-0.5</v>
      </c>
      <c r="D10" s="15">
        <v>1.3</v>
      </c>
      <c r="E10" s="15">
        <v>1.3</v>
      </c>
      <c r="F10" s="15">
        <v>0</v>
      </c>
      <c r="G10" s="15">
        <v>0.4</v>
      </c>
      <c r="H10" s="15">
        <v>0.9</v>
      </c>
      <c r="I10" s="15">
        <v>1</v>
      </c>
      <c r="J10" s="15">
        <v>0.5</v>
      </c>
      <c r="K10" s="15">
        <v>0.4</v>
      </c>
      <c r="L10" s="15">
        <v>0.5</v>
      </c>
    </row>
    <row r="11" spans="1:19">
      <c r="A11" s="3" t="s">
        <v>29</v>
      </c>
      <c r="B11" s="15">
        <v>-1</v>
      </c>
      <c r="C11" s="15">
        <v>-0.2</v>
      </c>
      <c r="D11" s="15">
        <v>1.3</v>
      </c>
      <c r="E11" s="15">
        <v>2.7</v>
      </c>
      <c r="F11" s="15">
        <v>0.9</v>
      </c>
      <c r="G11" s="15">
        <v>2.2000000000000002</v>
      </c>
      <c r="H11" s="15">
        <v>2.2000000000000002</v>
      </c>
      <c r="I11" s="15">
        <v>2.1</v>
      </c>
      <c r="J11" s="15">
        <v>1.6</v>
      </c>
      <c r="K11" s="15">
        <v>1.4</v>
      </c>
      <c r="L11" s="15">
        <v>1.4</v>
      </c>
    </row>
    <row r="12" spans="1:19">
      <c r="A12" s="3" t="s">
        <v>30</v>
      </c>
      <c r="B12" s="15">
        <v>0.6</v>
      </c>
      <c r="C12" s="15">
        <v>-0.9</v>
      </c>
      <c r="D12" s="15">
        <v>0.3</v>
      </c>
      <c r="E12" s="15">
        <v>-0.8</v>
      </c>
      <c r="F12" s="15">
        <v>-0.6</v>
      </c>
      <c r="G12" s="15">
        <v>-0.7</v>
      </c>
      <c r="H12" s="15">
        <v>-0.1</v>
      </c>
      <c r="I12" s="15">
        <v>0.4</v>
      </c>
      <c r="J12" s="15">
        <v>0</v>
      </c>
      <c r="K12" s="15">
        <v>-0.3</v>
      </c>
      <c r="L12" s="15">
        <v>-0.3</v>
      </c>
    </row>
    <row r="13" spans="1:19">
      <c r="A13" s="3" t="s">
        <v>31</v>
      </c>
      <c r="B13" s="15">
        <v>0.2</v>
      </c>
      <c r="C13" s="15">
        <v>0</v>
      </c>
      <c r="D13" s="15">
        <v>1</v>
      </c>
      <c r="E13" s="15">
        <v>1</v>
      </c>
      <c r="F13" s="15">
        <v>0.1</v>
      </c>
      <c r="G13" s="15">
        <v>-1.1000000000000001</v>
      </c>
      <c r="H13" s="15">
        <v>-0.9</v>
      </c>
      <c r="I13" s="15">
        <v>-0.7</v>
      </c>
      <c r="J13" s="15">
        <v>-0.7</v>
      </c>
      <c r="K13" s="15">
        <v>-0.5</v>
      </c>
      <c r="L13" s="15">
        <v>-0.5</v>
      </c>
    </row>
    <row r="14" spans="1:19">
      <c r="A14" s="9" t="s">
        <v>32</v>
      </c>
      <c r="B14" s="15">
        <v>0.9</v>
      </c>
      <c r="C14" s="15">
        <v>0.9</v>
      </c>
      <c r="D14" s="15">
        <v>1.1000000000000001</v>
      </c>
      <c r="E14" s="15">
        <v>1.1000000000000001</v>
      </c>
      <c r="F14" s="15">
        <v>1</v>
      </c>
      <c r="G14" s="15">
        <v>1</v>
      </c>
      <c r="H14" s="15">
        <v>1.1000000000000001</v>
      </c>
      <c r="I14" s="15">
        <v>0.7</v>
      </c>
      <c r="J14" s="15">
        <v>0.4</v>
      </c>
      <c r="K14" s="15">
        <v>0.4</v>
      </c>
      <c r="L14" s="15">
        <v>0.3</v>
      </c>
    </row>
    <row r="15" spans="1:19">
      <c r="A15" s="9" t="s">
        <v>33</v>
      </c>
      <c r="B15" s="15">
        <v>1.8</v>
      </c>
      <c r="C15" s="15">
        <v>0.5</v>
      </c>
      <c r="D15" s="15">
        <v>1.4</v>
      </c>
      <c r="E15" s="15">
        <v>2.6</v>
      </c>
      <c r="F15" s="15">
        <v>1.9</v>
      </c>
      <c r="G15" s="15">
        <v>2.1</v>
      </c>
      <c r="H15" s="15">
        <v>1.9</v>
      </c>
      <c r="I15" s="15">
        <v>2.4</v>
      </c>
      <c r="J15" s="15">
        <v>2.1</v>
      </c>
      <c r="K15" s="15">
        <v>2.1</v>
      </c>
      <c r="L15" s="15">
        <v>2.1</v>
      </c>
    </row>
    <row r="16" spans="1:19">
      <c r="A16" s="19" t="s">
        <v>34</v>
      </c>
      <c r="B16" s="15">
        <v>10.6</v>
      </c>
      <c r="C16" s="15">
        <v>13.3</v>
      </c>
      <c r="D16" s="15">
        <v>14.4</v>
      </c>
      <c r="E16" s="15">
        <v>19.899999999999999</v>
      </c>
      <c r="F16" s="15">
        <v>15.1</v>
      </c>
      <c r="G16" s="15">
        <v>10.3</v>
      </c>
      <c r="H16" s="15">
        <v>11.6</v>
      </c>
      <c r="I16" s="15">
        <v>11.6</v>
      </c>
      <c r="J16" s="15">
        <v>11.1</v>
      </c>
      <c r="K16" s="15">
        <v>10.7</v>
      </c>
      <c r="L16" s="15">
        <v>10.7</v>
      </c>
    </row>
    <row r="17" spans="1:12">
      <c r="A17" s="19" t="s">
        <v>35</v>
      </c>
      <c r="B17" s="15">
        <v>0.5</v>
      </c>
      <c r="C17" s="15">
        <v>-0.8</v>
      </c>
      <c r="D17" s="15">
        <v>-0.4</v>
      </c>
      <c r="E17" s="15">
        <v>-0.2</v>
      </c>
      <c r="F17" s="15">
        <v>-0.8</v>
      </c>
      <c r="G17" s="15">
        <v>-0.4</v>
      </c>
      <c r="H17" s="15">
        <v>-0.7</v>
      </c>
      <c r="I17" s="15">
        <v>-0.4</v>
      </c>
      <c r="J17" s="15">
        <v>-0.4</v>
      </c>
      <c r="K17" s="15">
        <v>-0.4</v>
      </c>
      <c r="L17" s="15">
        <v>-0.5</v>
      </c>
    </row>
    <row r="18" spans="1:12">
      <c r="A18" s="19" t="s">
        <v>36</v>
      </c>
      <c r="B18" s="15">
        <v>-0.8</v>
      </c>
      <c r="C18" s="15">
        <v>0.8</v>
      </c>
      <c r="D18" s="15">
        <v>0.3</v>
      </c>
      <c r="E18" s="15">
        <v>1.2</v>
      </c>
      <c r="F18" s="15">
        <v>0.5</v>
      </c>
      <c r="G18" s="15">
        <v>0.1</v>
      </c>
      <c r="H18" s="15">
        <v>0.5</v>
      </c>
      <c r="I18" s="15">
        <v>0.3</v>
      </c>
      <c r="J18" s="15">
        <v>0.5</v>
      </c>
      <c r="K18" s="15">
        <v>0.4</v>
      </c>
      <c r="L18" s="15">
        <v>0.2</v>
      </c>
    </row>
    <row r="19" spans="1:12">
      <c r="A19" s="19" t="s">
        <v>37</v>
      </c>
      <c r="B19" s="15">
        <v>2.1</v>
      </c>
      <c r="C19" s="15">
        <v>0.7</v>
      </c>
      <c r="D19" s="15">
        <v>-0.1</v>
      </c>
      <c r="E19" s="15">
        <v>0.7</v>
      </c>
      <c r="F19" s="15">
        <v>0.4</v>
      </c>
      <c r="G19" s="15">
        <v>0.2</v>
      </c>
      <c r="H19" s="15">
        <v>0.7</v>
      </c>
      <c r="I19" s="15">
        <v>0.5</v>
      </c>
      <c r="J19" s="15">
        <v>0.7</v>
      </c>
      <c r="K19" s="15">
        <v>0.7</v>
      </c>
      <c r="L19" s="15">
        <v>0.6</v>
      </c>
    </row>
    <row r="20" spans="1:12">
      <c r="A20" s="9" t="s">
        <v>38</v>
      </c>
      <c r="B20" s="15">
        <v>1.9</v>
      </c>
      <c r="C20" s="15">
        <v>0.7</v>
      </c>
      <c r="D20" s="15">
        <v>0.1</v>
      </c>
      <c r="E20" s="15">
        <v>0.9</v>
      </c>
      <c r="F20" s="15">
        <v>0.8</v>
      </c>
      <c r="G20" s="15">
        <v>0.4</v>
      </c>
      <c r="H20" s="15">
        <v>0.9</v>
      </c>
      <c r="I20" s="15">
        <v>0.7</v>
      </c>
      <c r="J20" s="15">
        <v>0.9</v>
      </c>
      <c r="K20" s="15">
        <v>1</v>
      </c>
      <c r="L20" s="15">
        <v>0.9</v>
      </c>
    </row>
    <row r="21" spans="1:12">
      <c r="A21" s="3" t="s">
        <v>39</v>
      </c>
      <c r="B21" s="15">
        <v>2.6</v>
      </c>
      <c r="C21" s="15">
        <v>1.5</v>
      </c>
      <c r="D21" s="15">
        <v>0.4</v>
      </c>
      <c r="E21" s="15">
        <v>1.7</v>
      </c>
      <c r="F21" s="15">
        <v>1.4</v>
      </c>
      <c r="G21" s="15">
        <v>1</v>
      </c>
      <c r="H21" s="15">
        <v>1.4</v>
      </c>
      <c r="I21" s="15">
        <v>1</v>
      </c>
      <c r="J21" s="15">
        <v>1.4</v>
      </c>
      <c r="K21" s="15">
        <v>1.2</v>
      </c>
      <c r="L21" s="15">
        <v>1</v>
      </c>
    </row>
    <row r="22" spans="1:12">
      <c r="A22" s="3" t="s">
        <v>40</v>
      </c>
      <c r="B22" s="15">
        <v>1.4</v>
      </c>
      <c r="C22" s="15">
        <v>0.3</v>
      </c>
      <c r="D22" s="15">
        <v>0.1</v>
      </c>
      <c r="E22" s="15">
        <v>0.2</v>
      </c>
      <c r="F22" s="15">
        <v>0.2</v>
      </c>
      <c r="G22" s="15">
        <v>0</v>
      </c>
      <c r="H22" s="15">
        <v>0.5</v>
      </c>
      <c r="I22" s="15">
        <v>0.3</v>
      </c>
      <c r="J22" s="15">
        <v>0.3</v>
      </c>
      <c r="K22" s="15">
        <v>0.7</v>
      </c>
      <c r="L22" s="15">
        <v>0.8</v>
      </c>
    </row>
    <row r="23" spans="1:12">
      <c r="A23" s="9" t="s">
        <v>41</v>
      </c>
      <c r="B23" s="15">
        <v>-1.1000000000000001</v>
      </c>
      <c r="C23" s="15">
        <v>-1.1000000000000001</v>
      </c>
      <c r="D23" s="15">
        <v>-1.5</v>
      </c>
      <c r="E23" s="15">
        <v>-0.1</v>
      </c>
      <c r="F23" s="15">
        <v>-0.4</v>
      </c>
      <c r="G23" s="15">
        <v>-0.2</v>
      </c>
      <c r="H23" s="15">
        <v>-0.4</v>
      </c>
      <c r="I23" s="15">
        <v>0</v>
      </c>
      <c r="J23" s="15">
        <v>-0.1</v>
      </c>
      <c r="K23" s="15">
        <v>-0.3</v>
      </c>
      <c r="L23" s="15">
        <v>-0.7</v>
      </c>
    </row>
    <row r="24" spans="1:12">
      <c r="A24" s="19" t="s">
        <v>42</v>
      </c>
      <c r="B24" s="15">
        <v>1.3</v>
      </c>
      <c r="C24" s="15">
        <v>1.2</v>
      </c>
      <c r="D24" s="15">
        <v>1.3</v>
      </c>
      <c r="E24" s="15">
        <v>0.6</v>
      </c>
      <c r="F24" s="15">
        <v>0.5</v>
      </c>
      <c r="G24" s="15">
        <v>0.5</v>
      </c>
      <c r="H24" s="15">
        <v>0.2</v>
      </c>
      <c r="I24" s="15">
        <v>0.1</v>
      </c>
      <c r="J24" s="15">
        <v>0.4</v>
      </c>
      <c r="K24" s="15">
        <v>0.4</v>
      </c>
      <c r="L24" s="15">
        <v>0.4</v>
      </c>
    </row>
    <row r="25" spans="1:12">
      <c r="A25" s="19" t="s">
        <v>43</v>
      </c>
      <c r="B25" s="15">
        <v>1.8</v>
      </c>
      <c r="C25" s="15">
        <v>0.9</v>
      </c>
      <c r="D25" s="15">
        <v>1</v>
      </c>
      <c r="E25" s="15">
        <v>0</v>
      </c>
      <c r="F25" s="15">
        <v>0.2</v>
      </c>
      <c r="G25" s="15">
        <v>0.8</v>
      </c>
      <c r="H25" s="15">
        <v>0.7</v>
      </c>
      <c r="I25" s="15">
        <v>0.5</v>
      </c>
      <c r="J25" s="15">
        <v>0.5</v>
      </c>
      <c r="K25" s="15">
        <v>0.3</v>
      </c>
      <c r="L25" s="15">
        <v>0.4</v>
      </c>
    </row>
    <row r="26" spans="1:12">
      <c r="A26" s="19" t="s">
        <v>44</v>
      </c>
      <c r="B26" s="15">
        <v>0</v>
      </c>
      <c r="C26" s="15">
        <v>0.3</v>
      </c>
      <c r="D26" s="15">
        <v>0.2</v>
      </c>
      <c r="E26" s="15">
        <v>-0.1</v>
      </c>
      <c r="F26" s="15">
        <v>-0.4</v>
      </c>
      <c r="G26" s="15">
        <v>-0.4</v>
      </c>
      <c r="H26" s="15">
        <v>-0.4</v>
      </c>
      <c r="I26" s="15">
        <v>-0.3</v>
      </c>
      <c r="J26" s="15">
        <v>0</v>
      </c>
      <c r="K26" s="15">
        <v>0.2</v>
      </c>
      <c r="L26" s="15">
        <v>0</v>
      </c>
    </row>
    <row r="27" spans="1:12">
      <c r="A27" s="19" t="s">
        <v>45</v>
      </c>
      <c r="B27" s="15">
        <v>0.2</v>
      </c>
      <c r="C27" s="15">
        <v>0.4</v>
      </c>
      <c r="D27" s="15">
        <v>0.4</v>
      </c>
      <c r="E27" s="15">
        <v>0.7</v>
      </c>
      <c r="F27" s="15">
        <v>0.4</v>
      </c>
      <c r="G27" s="15">
        <v>0.3</v>
      </c>
      <c r="H27" s="15">
        <v>0.4</v>
      </c>
      <c r="I27" s="15">
        <v>0.3</v>
      </c>
      <c r="J27" s="15">
        <v>0.2</v>
      </c>
      <c r="K27" s="15">
        <v>0.1</v>
      </c>
      <c r="L27" s="15">
        <v>0.2</v>
      </c>
    </row>
    <row r="30" spans="1:12">
      <c r="A30" t="s">
        <v>46</v>
      </c>
      <c r="E30" s="12"/>
    </row>
    <row r="31" spans="1:12">
      <c r="A31" s="7" t="s">
        <v>47</v>
      </c>
      <c r="E31" s="12"/>
    </row>
    <row r="32" spans="1:12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S34"/>
  <sheetViews>
    <sheetView workbookViewId="0"/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217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218</v>
      </c>
      <c r="C3" s="2" t="s">
        <v>219</v>
      </c>
      <c r="D3" s="2" t="s">
        <v>220</v>
      </c>
      <c r="E3" s="2" t="s">
        <v>221</v>
      </c>
      <c r="F3" s="2" t="s">
        <v>222</v>
      </c>
      <c r="G3" s="2" t="s">
        <v>223</v>
      </c>
      <c r="H3" s="2" t="s">
        <v>224</v>
      </c>
      <c r="I3" s="2" t="s">
        <v>225</v>
      </c>
      <c r="J3" s="2" t="s">
        <v>226</v>
      </c>
      <c r="K3" s="2" t="s">
        <v>227</v>
      </c>
      <c r="L3" s="2" t="s">
        <v>228</v>
      </c>
      <c r="M3" s="2" t="s">
        <v>229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1.6</v>
      </c>
      <c r="C5" s="15">
        <v>2.6</v>
      </c>
      <c r="D5" s="15">
        <v>2.9</v>
      </c>
      <c r="E5" s="15">
        <v>2.8</v>
      </c>
      <c r="F5" s="15">
        <v>2.2000000000000002</v>
      </c>
      <c r="G5" s="15">
        <v>2.1</v>
      </c>
      <c r="H5" s="15">
        <v>1.8</v>
      </c>
      <c r="I5" s="15">
        <v>1.8</v>
      </c>
      <c r="J5" s="15">
        <v>1.8</v>
      </c>
      <c r="K5" s="15">
        <v>1.9</v>
      </c>
      <c r="L5" s="15">
        <v>1.9</v>
      </c>
      <c r="M5" s="15">
        <v>1.9</v>
      </c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3</v>
      </c>
      <c r="C7" s="15">
        <v>3.2</v>
      </c>
      <c r="D7" s="15">
        <v>3.4</v>
      </c>
      <c r="E7" s="15">
        <v>3.1</v>
      </c>
      <c r="F7" s="15">
        <v>3.2</v>
      </c>
      <c r="G7" s="15">
        <v>3.1</v>
      </c>
      <c r="H7" s="15">
        <v>3.2</v>
      </c>
      <c r="I7" s="15">
        <v>3.1</v>
      </c>
      <c r="J7" s="15">
        <v>3.1</v>
      </c>
      <c r="K7" s="15">
        <v>3.1</v>
      </c>
      <c r="L7" s="15">
        <v>3.1</v>
      </c>
      <c r="M7" s="15">
        <v>3.1</v>
      </c>
    </row>
    <row r="8" spans="1:19">
      <c r="A8" s="17" t="s">
        <v>26</v>
      </c>
      <c r="B8" s="15">
        <v>0.3</v>
      </c>
      <c r="C8" s="15">
        <v>1.7</v>
      </c>
      <c r="D8" s="15">
        <v>1.9</v>
      </c>
      <c r="E8" s="15">
        <v>1.9</v>
      </c>
      <c r="F8" s="15">
        <v>1.2</v>
      </c>
      <c r="G8" s="15">
        <v>1.2</v>
      </c>
      <c r="H8" s="15">
        <v>0.8</v>
      </c>
      <c r="I8" s="15">
        <v>0.8</v>
      </c>
      <c r="J8" s="15">
        <v>0.8</v>
      </c>
      <c r="K8" s="15">
        <v>0.8</v>
      </c>
      <c r="L8" s="15">
        <v>0.9</v>
      </c>
      <c r="M8" s="15">
        <v>0.9</v>
      </c>
    </row>
    <row r="9" spans="1:19">
      <c r="A9" s="19" t="s">
        <v>27</v>
      </c>
      <c r="B9" s="15">
        <v>0.3</v>
      </c>
      <c r="C9" s="15">
        <v>1.1000000000000001</v>
      </c>
      <c r="D9" s="15">
        <v>0.9</v>
      </c>
      <c r="E9" s="15">
        <v>1</v>
      </c>
      <c r="F9" s="15">
        <v>1.1000000000000001</v>
      </c>
      <c r="G9" s="15">
        <v>1.7</v>
      </c>
      <c r="H9" s="15">
        <v>1.1000000000000001</v>
      </c>
      <c r="I9" s="15">
        <v>1.3</v>
      </c>
      <c r="J9" s="15">
        <v>1</v>
      </c>
      <c r="K9" s="15">
        <v>0.9</v>
      </c>
      <c r="L9" s="15">
        <v>1.1000000000000001</v>
      </c>
      <c r="M9" s="15">
        <v>1</v>
      </c>
    </row>
    <row r="10" spans="1:19">
      <c r="A10" s="9" t="s">
        <v>28</v>
      </c>
      <c r="B10" s="15">
        <v>-1.4</v>
      </c>
      <c r="C10" s="15">
        <v>0.1</v>
      </c>
      <c r="D10" s="15">
        <v>-0.3</v>
      </c>
      <c r="E10" s="15">
        <v>0.9</v>
      </c>
      <c r="F10" s="15">
        <v>0.4</v>
      </c>
      <c r="G10" s="15">
        <v>1.6</v>
      </c>
      <c r="H10" s="15">
        <v>0.8</v>
      </c>
      <c r="I10" s="15">
        <v>1.6</v>
      </c>
      <c r="J10" s="15">
        <v>1.1000000000000001</v>
      </c>
      <c r="K10" s="15">
        <v>1.1000000000000001</v>
      </c>
      <c r="L10" s="15">
        <v>1.3</v>
      </c>
      <c r="M10" s="15">
        <v>1.3</v>
      </c>
    </row>
    <row r="11" spans="1:19">
      <c r="A11" s="3" t="s">
        <v>29</v>
      </c>
      <c r="B11" s="15">
        <v>-1.3</v>
      </c>
      <c r="C11" s="15">
        <v>0.3</v>
      </c>
      <c r="D11" s="15">
        <v>-0.1</v>
      </c>
      <c r="E11" s="15">
        <v>0.9</v>
      </c>
      <c r="F11" s="15">
        <v>1.2</v>
      </c>
      <c r="G11" s="15">
        <v>2.4</v>
      </c>
      <c r="H11" s="15">
        <v>1.3</v>
      </c>
      <c r="I11" s="15">
        <v>2.1</v>
      </c>
      <c r="J11" s="15">
        <v>1.4</v>
      </c>
      <c r="K11" s="15">
        <v>1.3</v>
      </c>
      <c r="L11" s="15">
        <v>1.4</v>
      </c>
      <c r="M11" s="15">
        <v>1.4</v>
      </c>
    </row>
    <row r="12" spans="1:19">
      <c r="A12" s="3" t="s">
        <v>30</v>
      </c>
      <c r="B12" s="15">
        <v>-2.9</v>
      </c>
      <c r="C12" s="15">
        <v>-0.3</v>
      </c>
      <c r="D12" s="15">
        <v>-1.9</v>
      </c>
      <c r="E12" s="15">
        <v>0.3</v>
      </c>
      <c r="F12" s="15">
        <v>-0.9</v>
      </c>
      <c r="G12" s="15">
        <v>1.6</v>
      </c>
      <c r="H12" s="15">
        <v>0.7</v>
      </c>
      <c r="I12" s="15">
        <v>1.8</v>
      </c>
      <c r="J12" s="15">
        <v>1</v>
      </c>
      <c r="K12" s="15">
        <v>1.3</v>
      </c>
      <c r="L12" s="15">
        <v>1.4</v>
      </c>
      <c r="M12" s="15">
        <v>1.2</v>
      </c>
    </row>
    <row r="13" spans="1:19">
      <c r="A13" s="3" t="s">
        <v>31</v>
      </c>
      <c r="B13" s="15">
        <v>0.6</v>
      </c>
      <c r="C13" s="15">
        <v>-0.1</v>
      </c>
      <c r="D13" s="15">
        <v>0.9</v>
      </c>
      <c r="E13" s="15">
        <v>0.8</v>
      </c>
      <c r="F13" s="15">
        <v>0.8</v>
      </c>
      <c r="G13" s="15">
        <v>0.5</v>
      </c>
      <c r="H13" s="15">
        <v>0.2</v>
      </c>
      <c r="I13" s="15">
        <v>0.5</v>
      </c>
      <c r="J13" s="15">
        <v>0.8</v>
      </c>
      <c r="K13" s="15">
        <v>0.6</v>
      </c>
      <c r="L13" s="15">
        <v>0.8</v>
      </c>
      <c r="M13" s="15">
        <v>0.9</v>
      </c>
    </row>
    <row r="14" spans="1:19">
      <c r="A14" s="9" t="s">
        <v>32</v>
      </c>
      <c r="B14" s="15">
        <v>-0.9</v>
      </c>
      <c r="C14" s="15">
        <v>-1.1000000000000001</v>
      </c>
      <c r="D14" s="15">
        <v>0.1</v>
      </c>
      <c r="E14" s="15">
        <v>-0.5</v>
      </c>
      <c r="F14" s="15">
        <v>-0.1</v>
      </c>
      <c r="G14" s="15">
        <v>0</v>
      </c>
      <c r="H14" s="15">
        <v>0</v>
      </c>
      <c r="I14" s="15">
        <v>-0.4</v>
      </c>
      <c r="J14" s="15">
        <v>-0.4</v>
      </c>
      <c r="K14" s="15">
        <v>-0.5</v>
      </c>
      <c r="L14" s="15">
        <v>-0.4</v>
      </c>
      <c r="M14" s="15">
        <v>-0.4</v>
      </c>
    </row>
    <row r="15" spans="1:19">
      <c r="A15" s="9" t="s">
        <v>33</v>
      </c>
      <c r="B15" s="15">
        <v>3.1</v>
      </c>
      <c r="C15" s="15">
        <v>3.4</v>
      </c>
      <c r="D15" s="15">
        <v>2.7</v>
      </c>
      <c r="E15" s="15">
        <v>2.2000000000000002</v>
      </c>
      <c r="F15" s="15">
        <v>2.2999999999999998</v>
      </c>
      <c r="G15" s="15">
        <v>2.8</v>
      </c>
      <c r="H15" s="15">
        <v>2.1</v>
      </c>
      <c r="I15" s="15">
        <v>1.9</v>
      </c>
      <c r="J15" s="15">
        <v>1.9</v>
      </c>
      <c r="K15" s="15">
        <v>1.6</v>
      </c>
      <c r="L15" s="15">
        <v>1.7</v>
      </c>
      <c r="M15" s="15">
        <v>1.6</v>
      </c>
    </row>
    <row r="16" spans="1:19">
      <c r="A16" s="19" t="s">
        <v>34</v>
      </c>
      <c r="B16" s="15">
        <v>-3</v>
      </c>
      <c r="C16" s="15">
        <v>-3.5</v>
      </c>
      <c r="D16" s="15">
        <v>-3.6</v>
      </c>
      <c r="E16" s="15">
        <v>-4.5</v>
      </c>
      <c r="F16" s="15">
        <v>-6.8</v>
      </c>
      <c r="G16" s="15">
        <v>-9.9</v>
      </c>
      <c r="H16" s="15">
        <v>-11.8</v>
      </c>
      <c r="I16" s="15">
        <v>-11.6</v>
      </c>
      <c r="J16" s="15">
        <v>-12.4</v>
      </c>
      <c r="K16" s="15">
        <v>-10.199999999999999</v>
      </c>
      <c r="L16" s="15">
        <v>-10.7</v>
      </c>
      <c r="M16" s="15">
        <v>-10.5</v>
      </c>
    </row>
    <row r="17" spans="1:13">
      <c r="A17" s="19" t="s">
        <v>35</v>
      </c>
      <c r="B17" s="15">
        <v>0.3</v>
      </c>
      <c r="C17" s="15">
        <v>0.6</v>
      </c>
      <c r="D17" s="15">
        <v>0</v>
      </c>
      <c r="E17" s="15">
        <v>0.7</v>
      </c>
      <c r="F17" s="15">
        <v>0.5</v>
      </c>
      <c r="G17" s="15">
        <v>0.7</v>
      </c>
      <c r="H17" s="15">
        <v>0.4</v>
      </c>
      <c r="I17" s="15">
        <v>0.5</v>
      </c>
      <c r="J17" s="15">
        <v>0.8</v>
      </c>
      <c r="K17" s="15">
        <v>0.9</v>
      </c>
      <c r="L17" s="15">
        <v>1</v>
      </c>
      <c r="M17" s="15">
        <v>1</v>
      </c>
    </row>
    <row r="18" spans="1:13">
      <c r="A18" s="19" t="s">
        <v>36</v>
      </c>
      <c r="B18" s="15">
        <v>-1.6</v>
      </c>
      <c r="C18" s="15">
        <v>-0.3</v>
      </c>
      <c r="D18" s="15">
        <v>0.6</v>
      </c>
      <c r="E18" s="15">
        <v>0.9</v>
      </c>
      <c r="F18" s="15">
        <v>-1.4</v>
      </c>
      <c r="G18" s="15">
        <v>0.5</v>
      </c>
      <c r="H18" s="15">
        <v>-0.3</v>
      </c>
      <c r="I18" s="15">
        <v>-0.4</v>
      </c>
      <c r="J18" s="15">
        <v>-0.7</v>
      </c>
      <c r="K18" s="15">
        <v>-0.5</v>
      </c>
      <c r="L18" s="15">
        <v>-0.4</v>
      </c>
      <c r="M18" s="15">
        <v>-0.7</v>
      </c>
    </row>
    <row r="19" spans="1:13">
      <c r="A19" s="19" t="s">
        <v>37</v>
      </c>
      <c r="B19" s="15">
        <v>1.3</v>
      </c>
      <c r="C19" s="15">
        <v>2</v>
      </c>
      <c r="D19" s="15">
        <v>2</v>
      </c>
      <c r="E19" s="15">
        <v>2.5</v>
      </c>
      <c r="F19" s="15">
        <v>1.9</v>
      </c>
      <c r="G19" s="15">
        <v>1.7</v>
      </c>
      <c r="H19" s="15">
        <v>1</v>
      </c>
      <c r="I19" s="15">
        <v>1.2</v>
      </c>
      <c r="J19" s="15">
        <v>1</v>
      </c>
      <c r="K19" s="15">
        <v>0.9</v>
      </c>
      <c r="L19" s="15">
        <v>1.3</v>
      </c>
      <c r="M19" s="15">
        <v>1</v>
      </c>
    </row>
    <row r="20" spans="1:13">
      <c r="A20" s="9" t="s">
        <v>38</v>
      </c>
      <c r="B20" s="15">
        <v>2.4</v>
      </c>
      <c r="C20" s="15">
        <v>3.1</v>
      </c>
      <c r="D20" s="15">
        <v>2.4</v>
      </c>
      <c r="E20" s="15">
        <v>2.8</v>
      </c>
      <c r="F20" s="15">
        <v>2.2000000000000002</v>
      </c>
      <c r="G20" s="15">
        <v>1.7</v>
      </c>
      <c r="H20" s="15">
        <v>0.6</v>
      </c>
      <c r="I20" s="15">
        <v>1.2</v>
      </c>
      <c r="J20" s="15">
        <v>0.9</v>
      </c>
      <c r="K20" s="15">
        <v>0.8</v>
      </c>
      <c r="L20" s="15">
        <v>1.3</v>
      </c>
      <c r="M20" s="15">
        <v>1</v>
      </c>
    </row>
    <row r="21" spans="1:13">
      <c r="A21" s="3" t="s">
        <v>39</v>
      </c>
      <c r="B21" s="15">
        <v>-0.9</v>
      </c>
      <c r="C21" s="15">
        <v>0.8</v>
      </c>
      <c r="D21" s="15">
        <v>0.1</v>
      </c>
      <c r="E21" s="15">
        <v>0.1</v>
      </c>
      <c r="F21" s="15">
        <v>0.3</v>
      </c>
      <c r="G21" s="15">
        <v>0</v>
      </c>
      <c r="H21" s="15">
        <v>-1.2</v>
      </c>
      <c r="I21" s="15">
        <v>-1.4</v>
      </c>
      <c r="J21" s="15">
        <v>-1.7</v>
      </c>
      <c r="K21" s="15">
        <v>-1.6</v>
      </c>
      <c r="L21" s="15">
        <v>-1</v>
      </c>
      <c r="M21" s="15">
        <v>-1.4</v>
      </c>
    </row>
    <row r="22" spans="1:13">
      <c r="A22" s="3" t="s">
        <v>40</v>
      </c>
      <c r="B22" s="15">
        <v>1.5</v>
      </c>
      <c r="C22" s="15">
        <v>1.6</v>
      </c>
      <c r="D22" s="15">
        <v>2.1</v>
      </c>
      <c r="E22" s="15">
        <v>3</v>
      </c>
      <c r="F22" s="15">
        <v>2.7</v>
      </c>
      <c r="G22" s="15">
        <v>2.9</v>
      </c>
      <c r="H22" s="15">
        <v>2.8</v>
      </c>
      <c r="I22" s="15">
        <v>3.8</v>
      </c>
      <c r="J22" s="15">
        <v>3.7</v>
      </c>
      <c r="K22" s="15">
        <v>3.3</v>
      </c>
      <c r="L22" s="15">
        <v>3.8</v>
      </c>
      <c r="M22" s="15">
        <v>3.8</v>
      </c>
    </row>
    <row r="23" spans="1:13">
      <c r="A23" s="9" t="s">
        <v>41</v>
      </c>
      <c r="B23" s="15">
        <v>-1.7</v>
      </c>
      <c r="C23" s="15">
        <v>-0.6</v>
      </c>
      <c r="D23" s="15">
        <v>1.2</v>
      </c>
      <c r="E23" s="15">
        <v>1.6</v>
      </c>
      <c r="F23" s="15">
        <v>0.9</v>
      </c>
      <c r="G23" s="15">
        <v>1.5</v>
      </c>
      <c r="H23" s="15">
        <v>1.8</v>
      </c>
      <c r="I23" s="15">
        <v>1.5</v>
      </c>
      <c r="J23" s="15">
        <v>1.5</v>
      </c>
      <c r="K23" s="15">
        <v>1.4</v>
      </c>
      <c r="L23" s="15">
        <v>1.3</v>
      </c>
      <c r="M23" s="15">
        <v>1.1000000000000001</v>
      </c>
    </row>
    <row r="24" spans="1:13">
      <c r="A24" s="19" t="s">
        <v>42</v>
      </c>
      <c r="B24" s="15">
        <v>-0.3</v>
      </c>
      <c r="C24" s="15">
        <v>0.9</v>
      </c>
      <c r="D24" s="15">
        <v>1.2</v>
      </c>
      <c r="E24" s="15">
        <v>2.2999999999999998</v>
      </c>
      <c r="F24" s="15">
        <v>1.3</v>
      </c>
      <c r="G24" s="15">
        <v>1.2</v>
      </c>
      <c r="H24" s="15">
        <v>1.7</v>
      </c>
      <c r="I24" s="15">
        <v>1.6</v>
      </c>
      <c r="J24" s="15">
        <v>1.7</v>
      </c>
      <c r="K24" s="15">
        <v>2.1</v>
      </c>
      <c r="L24" s="15">
        <v>2.2000000000000002</v>
      </c>
      <c r="M24" s="15">
        <v>2.2000000000000002</v>
      </c>
    </row>
    <row r="25" spans="1:13">
      <c r="A25" s="19" t="s">
        <v>43</v>
      </c>
      <c r="B25" s="15">
        <v>1.7</v>
      </c>
      <c r="C25" s="15">
        <v>2.7</v>
      </c>
      <c r="D25" s="15">
        <v>2.7</v>
      </c>
      <c r="E25" s="15">
        <v>3</v>
      </c>
      <c r="F25" s="15">
        <v>1.9</v>
      </c>
      <c r="G25" s="15">
        <v>2.1</v>
      </c>
      <c r="H25" s="15">
        <v>1.4</v>
      </c>
      <c r="I25" s="15">
        <v>1.6</v>
      </c>
      <c r="J25" s="15">
        <v>1.3</v>
      </c>
      <c r="K25" s="15">
        <v>1.5</v>
      </c>
      <c r="L25" s="15">
        <v>1.4</v>
      </c>
      <c r="M25" s="15">
        <v>1.4</v>
      </c>
    </row>
    <row r="26" spans="1:13">
      <c r="A26" s="19" t="s">
        <v>44</v>
      </c>
      <c r="B26" s="15">
        <v>0.4</v>
      </c>
      <c r="C26" s="15">
        <v>2.2000000000000002</v>
      </c>
      <c r="D26" s="15">
        <v>2.9</v>
      </c>
      <c r="E26" s="15">
        <v>2.7</v>
      </c>
      <c r="F26" s="15">
        <v>2.1</v>
      </c>
      <c r="G26" s="15">
        <v>2.2999999999999998</v>
      </c>
      <c r="H26" s="15">
        <v>1.9</v>
      </c>
      <c r="I26" s="15">
        <v>1.8</v>
      </c>
      <c r="J26" s="15">
        <v>1.8</v>
      </c>
      <c r="K26" s="15">
        <v>2</v>
      </c>
      <c r="L26" s="15">
        <v>2</v>
      </c>
      <c r="M26" s="15">
        <v>2</v>
      </c>
    </row>
    <row r="27" spans="1:13">
      <c r="A27" s="19" t="s">
        <v>45</v>
      </c>
      <c r="B27" s="15">
        <v>0.8</v>
      </c>
      <c r="C27" s="15">
        <v>0.3</v>
      </c>
      <c r="D27" s="15">
        <v>0.9</v>
      </c>
      <c r="E27" s="15">
        <v>0.8</v>
      </c>
      <c r="F27" s="15">
        <v>0.9</v>
      </c>
      <c r="G27" s="15">
        <v>0.5</v>
      </c>
      <c r="H27" s="15">
        <v>0.8</v>
      </c>
      <c r="I27" s="15">
        <v>0.4</v>
      </c>
      <c r="J27" s="15">
        <v>0.3</v>
      </c>
      <c r="K27" s="15">
        <v>0.3</v>
      </c>
      <c r="L27" s="15">
        <v>0.3</v>
      </c>
      <c r="M27" s="15">
        <v>0.3</v>
      </c>
    </row>
    <row r="30" spans="1:13">
      <c r="A30" t="s">
        <v>46</v>
      </c>
      <c r="E30" s="12"/>
    </row>
    <row r="31" spans="1:13">
      <c r="A31" s="7" t="s">
        <v>47</v>
      </c>
      <c r="E31" s="12"/>
    </row>
    <row r="32" spans="1:13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/>
  <dimension ref="A1:S34"/>
  <sheetViews>
    <sheetView workbookViewId="0">
      <selection activeCell="M13" sqref="M13"/>
    </sheetView>
  </sheetViews>
  <sheetFormatPr defaultColWidth="11.42578125" defaultRowHeight="12.75"/>
  <cols>
    <col min="1" max="1" width="34.7109375" customWidth="1"/>
    <col min="2" max="15" width="7.7109375" customWidth="1"/>
    <col min="16" max="16" width="7.85546875" customWidth="1"/>
    <col min="17" max="19" width="7.7109375" customWidth="1"/>
    <col min="16381" max="16381" width="11.42578125" bestFit="1" customWidth="1"/>
  </cols>
  <sheetData>
    <row r="1" spans="1:19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231</v>
      </c>
      <c r="C3" s="2" t="s">
        <v>232</v>
      </c>
      <c r="D3" s="2" t="s">
        <v>233</v>
      </c>
      <c r="E3" s="2" t="s">
        <v>234</v>
      </c>
      <c r="F3" s="2" t="s">
        <v>235</v>
      </c>
      <c r="G3" s="2" t="s">
        <v>236</v>
      </c>
      <c r="H3" s="2" t="s">
        <v>237</v>
      </c>
      <c r="I3" s="2" t="s">
        <v>238</v>
      </c>
      <c r="J3" s="2" t="s">
        <v>239</v>
      </c>
      <c r="K3" s="2" t="s">
        <v>240</v>
      </c>
      <c r="L3" s="2" t="s">
        <v>241</v>
      </c>
      <c r="M3" s="2" t="s">
        <v>242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1.3</v>
      </c>
      <c r="C5" s="15">
        <v>2.4</v>
      </c>
      <c r="D5" s="15">
        <v>2.8</v>
      </c>
      <c r="E5" s="15">
        <v>3</v>
      </c>
      <c r="F5" s="15">
        <v>5.6</v>
      </c>
      <c r="G5" s="15">
        <v>4.4000000000000004</v>
      </c>
      <c r="H5" s="15">
        <v>4.5999999999999996</v>
      </c>
      <c r="I5" s="15">
        <v>3.5</v>
      </c>
      <c r="J5" s="15">
        <v>3.5</v>
      </c>
      <c r="K5" s="15">
        <v>3.5</v>
      </c>
      <c r="L5" s="15">
        <v>3.5</v>
      </c>
      <c r="M5" s="15">
        <v>3.4</v>
      </c>
      <c r="N5" s="30"/>
      <c r="Q5" s="46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  <c r="Q6" s="46"/>
    </row>
    <row r="7" spans="1:19">
      <c r="A7" s="17" t="s">
        <v>25</v>
      </c>
      <c r="B7" s="15">
        <v>2.8</v>
      </c>
      <c r="C7" s="15">
        <v>3</v>
      </c>
      <c r="D7" s="15">
        <v>3</v>
      </c>
      <c r="E7" s="15">
        <v>2.9</v>
      </c>
      <c r="F7" s="15">
        <v>2.7</v>
      </c>
      <c r="G7" s="15">
        <v>2.9</v>
      </c>
      <c r="H7" s="15">
        <v>3.2</v>
      </c>
      <c r="I7" s="15">
        <v>3.3</v>
      </c>
      <c r="J7" s="15">
        <v>3.3</v>
      </c>
      <c r="K7" s="15">
        <v>3.4</v>
      </c>
      <c r="L7" s="15">
        <v>3.4</v>
      </c>
      <c r="M7" s="15">
        <v>3.3</v>
      </c>
      <c r="N7" s="30"/>
      <c r="Q7" s="46"/>
    </row>
    <row r="8" spans="1:19">
      <c r="A8" s="17" t="s">
        <v>26</v>
      </c>
      <c r="B8" s="15">
        <v>0</v>
      </c>
      <c r="C8" s="15">
        <v>1.3</v>
      </c>
      <c r="D8" s="15">
        <v>1.8</v>
      </c>
      <c r="E8" s="15">
        <v>2.2999999999999998</v>
      </c>
      <c r="F8" s="15">
        <v>5.9</v>
      </c>
      <c r="G8" s="15">
        <v>5.7</v>
      </c>
      <c r="H8" s="15">
        <v>5.6</v>
      </c>
      <c r="I8" s="15">
        <v>3.7</v>
      </c>
      <c r="J8" s="15">
        <v>3.8</v>
      </c>
      <c r="K8" s="15">
        <v>3.5</v>
      </c>
      <c r="L8" s="15">
        <v>3.6</v>
      </c>
      <c r="M8" s="15">
        <v>3.5</v>
      </c>
      <c r="N8" s="30"/>
      <c r="Q8" s="46"/>
    </row>
    <row r="9" spans="1:19">
      <c r="A9" s="19" t="s">
        <v>27</v>
      </c>
      <c r="B9" s="15">
        <v>1.7</v>
      </c>
      <c r="C9" s="15">
        <v>1.5</v>
      </c>
      <c r="D9" s="15">
        <v>1.5</v>
      </c>
      <c r="E9" s="15">
        <v>2.1</v>
      </c>
      <c r="F9" s="15">
        <v>7.2</v>
      </c>
      <c r="G9" s="15">
        <v>11</v>
      </c>
      <c r="H9" s="15">
        <v>11.1</v>
      </c>
      <c r="I9" s="15">
        <v>5.7</v>
      </c>
      <c r="J9" s="15">
        <v>6.8</v>
      </c>
      <c r="K9" s="15">
        <v>6.4</v>
      </c>
      <c r="L9" s="15">
        <v>6.4</v>
      </c>
      <c r="M9" s="15">
        <v>6.3</v>
      </c>
      <c r="N9" s="30"/>
      <c r="Q9" s="46"/>
    </row>
    <row r="10" spans="1:19">
      <c r="A10" s="9" t="s">
        <v>28</v>
      </c>
      <c r="B10" s="15">
        <v>1.8</v>
      </c>
      <c r="C10" s="15">
        <v>2.1</v>
      </c>
      <c r="D10" s="15">
        <v>2.2999999999999998</v>
      </c>
      <c r="E10" s="15">
        <v>2.7</v>
      </c>
      <c r="F10" s="15">
        <v>7.3</v>
      </c>
      <c r="G10" s="15">
        <v>14.3</v>
      </c>
      <c r="H10" s="15">
        <v>15</v>
      </c>
      <c r="I10" s="15">
        <v>7.1</v>
      </c>
      <c r="J10" s="15">
        <v>8.1999999999999993</v>
      </c>
      <c r="K10" s="15">
        <v>7.4</v>
      </c>
      <c r="L10" s="15">
        <v>7.5</v>
      </c>
      <c r="M10" s="15">
        <v>7.4</v>
      </c>
      <c r="N10" s="30"/>
      <c r="Q10" s="46"/>
    </row>
    <row r="11" spans="1:19">
      <c r="A11" s="3" t="s">
        <v>29</v>
      </c>
      <c r="B11" s="15">
        <v>4.7</v>
      </c>
      <c r="C11" s="15">
        <v>2.1</v>
      </c>
      <c r="D11" s="15">
        <v>2.6</v>
      </c>
      <c r="E11" s="15">
        <v>4</v>
      </c>
      <c r="F11" s="15">
        <v>8.3000000000000007</v>
      </c>
      <c r="G11" s="15">
        <v>21.6</v>
      </c>
      <c r="H11" s="15">
        <v>20.9</v>
      </c>
      <c r="I11" s="15">
        <v>10.7</v>
      </c>
      <c r="J11" s="15">
        <v>10.199999999999999</v>
      </c>
      <c r="K11" s="15">
        <v>9.6</v>
      </c>
      <c r="L11" s="15">
        <v>9.6999999999999993</v>
      </c>
      <c r="M11" s="15">
        <v>9.6999999999999993</v>
      </c>
      <c r="N11" s="30"/>
      <c r="Q11" s="46"/>
    </row>
    <row r="12" spans="1:19">
      <c r="A12" s="3" t="s">
        <v>30</v>
      </c>
      <c r="B12" s="15">
        <v>-0.2</v>
      </c>
      <c r="C12" s="15">
        <v>1.5</v>
      </c>
      <c r="D12" s="15">
        <v>2.2000000000000002</v>
      </c>
      <c r="E12" s="15">
        <v>2.1</v>
      </c>
      <c r="F12" s="15">
        <v>4.9000000000000004</v>
      </c>
      <c r="G12" s="15">
        <v>7</v>
      </c>
      <c r="H12" s="15">
        <v>9.8000000000000007</v>
      </c>
      <c r="I12" s="15">
        <v>7</v>
      </c>
      <c r="J12" s="15">
        <v>6.7</v>
      </c>
      <c r="K12" s="15">
        <v>6.2</v>
      </c>
      <c r="L12" s="15">
        <v>6.7</v>
      </c>
      <c r="M12" s="15">
        <v>6.3</v>
      </c>
      <c r="N12" s="30"/>
      <c r="Q12" s="46"/>
    </row>
    <row r="13" spans="1:19">
      <c r="A13" s="3" t="s">
        <v>31</v>
      </c>
      <c r="B13" s="15">
        <v>1</v>
      </c>
      <c r="C13" s="15">
        <v>1.5</v>
      </c>
      <c r="D13" s="15">
        <v>1.6</v>
      </c>
      <c r="E13" s="15">
        <v>1.8</v>
      </c>
      <c r="F13" s="15">
        <v>3.8</v>
      </c>
      <c r="G13" s="15">
        <v>3.9</v>
      </c>
      <c r="H13" s="15">
        <v>4.5</v>
      </c>
      <c r="I13" s="15">
        <v>4.2</v>
      </c>
      <c r="J13" s="15">
        <v>4.5999999999999996</v>
      </c>
      <c r="K13" s="15">
        <v>4.3</v>
      </c>
      <c r="L13" s="15">
        <v>4.3</v>
      </c>
      <c r="M13" s="15">
        <v>4.4000000000000004</v>
      </c>
      <c r="N13" s="30"/>
      <c r="Q13" s="46"/>
    </row>
    <row r="14" spans="1:19">
      <c r="A14" s="9" t="s">
        <v>32</v>
      </c>
      <c r="B14" s="15">
        <v>1.8</v>
      </c>
      <c r="C14" s="15">
        <v>0.6</v>
      </c>
      <c r="D14" s="15">
        <v>0.8</v>
      </c>
      <c r="E14" s="15">
        <v>2.1</v>
      </c>
      <c r="F14" s="15">
        <v>6.8</v>
      </c>
      <c r="G14" s="15">
        <v>7.3</v>
      </c>
      <c r="H14" s="15">
        <v>7.3</v>
      </c>
      <c r="I14" s="15">
        <v>6</v>
      </c>
      <c r="J14" s="15">
        <v>5.8</v>
      </c>
      <c r="K14" s="15">
        <v>5.9</v>
      </c>
      <c r="L14" s="15">
        <v>5.7</v>
      </c>
      <c r="M14" s="15">
        <v>5.7</v>
      </c>
      <c r="N14" s="30"/>
      <c r="Q14" s="46"/>
    </row>
    <row r="15" spans="1:19">
      <c r="A15" s="9" t="s">
        <v>33</v>
      </c>
      <c r="B15" s="15">
        <v>1.2</v>
      </c>
      <c r="C15" s="15">
        <v>2</v>
      </c>
      <c r="D15" s="15">
        <v>1.1000000000000001</v>
      </c>
      <c r="E15" s="15">
        <v>0.6</v>
      </c>
      <c r="F15" s="15">
        <v>4.2</v>
      </c>
      <c r="G15" s="15">
        <v>4.4000000000000004</v>
      </c>
      <c r="H15" s="15">
        <v>3.6</v>
      </c>
      <c r="I15" s="15">
        <v>3.2</v>
      </c>
      <c r="J15" s="15">
        <v>3.2</v>
      </c>
      <c r="K15" s="15">
        <v>3.3</v>
      </c>
      <c r="L15" s="15">
        <v>3.2</v>
      </c>
      <c r="M15" s="15">
        <v>3.3</v>
      </c>
      <c r="N15" s="30"/>
      <c r="Q15" s="46"/>
    </row>
    <row r="16" spans="1:19">
      <c r="A16" s="19" t="s">
        <v>34</v>
      </c>
      <c r="B16" s="15">
        <v>4.5999999999999996</v>
      </c>
      <c r="C16" s="15">
        <v>2.4</v>
      </c>
      <c r="D16" s="15">
        <v>2.7</v>
      </c>
      <c r="E16" s="15">
        <v>4</v>
      </c>
      <c r="F16" s="15">
        <v>15.9</v>
      </c>
      <c r="G16" s="15">
        <v>9.4</v>
      </c>
      <c r="H16" s="15">
        <v>6.3</v>
      </c>
      <c r="I16" s="15">
        <v>4.3</v>
      </c>
      <c r="J16" s="15">
        <v>3.3</v>
      </c>
      <c r="K16" s="15">
        <v>3.6</v>
      </c>
      <c r="L16" s="15">
        <v>3.9</v>
      </c>
      <c r="M16" s="15">
        <v>4.2</v>
      </c>
      <c r="N16" s="30"/>
      <c r="Q16" s="46"/>
    </row>
    <row r="17" spans="1:17">
      <c r="A17" s="19" t="s">
        <v>35</v>
      </c>
      <c r="B17" s="15">
        <v>1.6</v>
      </c>
      <c r="C17" s="15">
        <v>2.4</v>
      </c>
      <c r="D17" s="15">
        <v>3.1</v>
      </c>
      <c r="E17" s="15">
        <v>3.4</v>
      </c>
      <c r="F17" s="15">
        <v>5</v>
      </c>
      <c r="G17" s="15">
        <v>4.9000000000000004</v>
      </c>
      <c r="H17" s="15">
        <v>3.7</v>
      </c>
      <c r="I17" s="15">
        <v>3.6</v>
      </c>
      <c r="J17" s="15">
        <v>5</v>
      </c>
      <c r="K17" s="15">
        <v>4.4000000000000004</v>
      </c>
      <c r="L17" s="15">
        <v>4.2</v>
      </c>
      <c r="M17" s="15">
        <v>4.3</v>
      </c>
      <c r="N17" s="30"/>
      <c r="Q17" s="46"/>
    </row>
    <row r="18" spans="1:17">
      <c r="A18" s="19" t="s">
        <v>36</v>
      </c>
      <c r="B18" s="15">
        <v>-2.7</v>
      </c>
      <c r="C18" s="15">
        <v>0.4</v>
      </c>
      <c r="D18" s="15">
        <v>0.2</v>
      </c>
      <c r="E18" s="15">
        <v>1</v>
      </c>
      <c r="F18" s="15">
        <v>1.8</v>
      </c>
      <c r="G18" s="15">
        <v>1.9</v>
      </c>
      <c r="H18" s="15">
        <v>1.6</v>
      </c>
      <c r="I18" s="15">
        <v>1.9</v>
      </c>
      <c r="J18" s="15">
        <v>1.6</v>
      </c>
      <c r="K18" s="15">
        <v>1.7</v>
      </c>
      <c r="L18" s="15">
        <v>1.6</v>
      </c>
      <c r="M18" s="15">
        <v>1.3</v>
      </c>
      <c r="N18" s="30"/>
      <c r="Q18" s="46"/>
    </row>
    <row r="19" spans="1:17">
      <c r="A19" s="19" t="s">
        <v>37</v>
      </c>
      <c r="B19" s="15">
        <v>-1.1000000000000001</v>
      </c>
      <c r="C19" s="15">
        <v>0.3</v>
      </c>
      <c r="D19" s="15">
        <v>-0.6</v>
      </c>
      <c r="E19" s="15">
        <v>-0.3</v>
      </c>
      <c r="F19" s="15">
        <v>1</v>
      </c>
      <c r="G19" s="15">
        <v>1.2</v>
      </c>
      <c r="H19" s="15">
        <v>1</v>
      </c>
      <c r="I19" s="15">
        <v>1.3</v>
      </c>
      <c r="J19" s="15">
        <v>1.3</v>
      </c>
      <c r="K19" s="15">
        <v>1.3</v>
      </c>
      <c r="L19" s="15">
        <v>1.5</v>
      </c>
      <c r="M19" s="15">
        <v>1.3</v>
      </c>
      <c r="N19" s="30"/>
      <c r="Q19" s="46"/>
    </row>
    <row r="20" spans="1:17">
      <c r="A20" s="9" t="s">
        <v>38</v>
      </c>
      <c r="B20" s="15">
        <v>-1.1000000000000001</v>
      </c>
      <c r="C20" s="15">
        <v>0.2</v>
      </c>
      <c r="D20" s="15">
        <v>-0.9</v>
      </c>
      <c r="E20" s="15">
        <v>-0.5</v>
      </c>
      <c r="F20" s="15">
        <v>0.3</v>
      </c>
      <c r="G20" s="15">
        <v>0.4</v>
      </c>
      <c r="H20" s="15">
        <v>0.2</v>
      </c>
      <c r="I20" s="15">
        <v>0.4</v>
      </c>
      <c r="J20" s="15">
        <v>0.5</v>
      </c>
      <c r="K20" s="15">
        <v>0.6</v>
      </c>
      <c r="L20" s="15">
        <v>1</v>
      </c>
      <c r="M20" s="15">
        <v>0.8</v>
      </c>
      <c r="N20" s="30"/>
      <c r="Q20" s="46"/>
    </row>
    <row r="21" spans="1:17">
      <c r="A21" s="3" t="s">
        <v>39</v>
      </c>
      <c r="B21" s="15">
        <v>-2</v>
      </c>
      <c r="C21" s="15">
        <v>-2.1</v>
      </c>
      <c r="D21" s="15">
        <v>-2.6</v>
      </c>
      <c r="E21" s="15">
        <v>-2.2000000000000002</v>
      </c>
      <c r="F21" s="15">
        <v>-0.5</v>
      </c>
      <c r="G21" s="15">
        <v>-0.4</v>
      </c>
      <c r="H21" s="15">
        <v>-1.5</v>
      </c>
      <c r="I21" s="15">
        <v>-1.4</v>
      </c>
      <c r="J21" s="15">
        <v>-1.1000000000000001</v>
      </c>
      <c r="K21" s="15">
        <v>-1.1000000000000001</v>
      </c>
      <c r="L21" s="15">
        <v>-0.6</v>
      </c>
      <c r="M21" s="15">
        <v>-0.8</v>
      </c>
      <c r="N21" s="30"/>
      <c r="Q21" s="46"/>
    </row>
    <row r="22" spans="1:17">
      <c r="A22" s="3" t="s">
        <v>40</v>
      </c>
      <c r="B22" s="15">
        <v>-1.5</v>
      </c>
      <c r="C22" s="15">
        <v>0.9</v>
      </c>
      <c r="D22" s="15">
        <v>-0.3</v>
      </c>
      <c r="E22" s="15">
        <v>-0.3</v>
      </c>
      <c r="F22" s="15">
        <v>0.5</v>
      </c>
      <c r="G22" s="15">
        <v>1.2</v>
      </c>
      <c r="H22" s="15">
        <v>1.7</v>
      </c>
      <c r="I22" s="15">
        <v>2.1</v>
      </c>
      <c r="J22" s="15">
        <v>1.9</v>
      </c>
      <c r="K22" s="15">
        <v>2.1</v>
      </c>
      <c r="L22" s="15">
        <v>2.6</v>
      </c>
      <c r="M22" s="15">
        <v>2.5</v>
      </c>
      <c r="N22" s="30"/>
      <c r="Q22" s="46"/>
    </row>
    <row r="23" spans="1:17">
      <c r="A23" s="9" t="s">
        <v>41</v>
      </c>
      <c r="B23" s="15">
        <v>-0.9</v>
      </c>
      <c r="C23" s="15">
        <v>0.4</v>
      </c>
      <c r="D23" s="15">
        <v>0.6</v>
      </c>
      <c r="E23" s="15">
        <v>1.1000000000000001</v>
      </c>
      <c r="F23" s="15">
        <v>3</v>
      </c>
      <c r="G23" s="15">
        <v>3.7</v>
      </c>
      <c r="H23" s="15">
        <v>4</v>
      </c>
      <c r="I23" s="15">
        <v>3.8</v>
      </c>
      <c r="J23" s="15">
        <v>3.8</v>
      </c>
      <c r="K23" s="15">
        <v>3.8</v>
      </c>
      <c r="L23" s="15">
        <v>3.5</v>
      </c>
      <c r="M23" s="15">
        <v>3.4</v>
      </c>
      <c r="N23" s="30"/>
      <c r="Q23" s="46"/>
    </row>
    <row r="24" spans="1:17">
      <c r="A24" s="19" t="s">
        <v>42</v>
      </c>
      <c r="B24" s="15">
        <v>1.2</v>
      </c>
      <c r="C24" s="15">
        <v>3.7</v>
      </c>
      <c r="D24" s="15">
        <v>2.9</v>
      </c>
      <c r="E24" s="15">
        <v>3.3</v>
      </c>
      <c r="F24" s="15">
        <v>3.5</v>
      </c>
      <c r="G24" s="15">
        <v>3.8</v>
      </c>
      <c r="H24" s="15">
        <v>3.4</v>
      </c>
      <c r="I24" s="15">
        <v>2.9</v>
      </c>
      <c r="J24" s="15">
        <v>3</v>
      </c>
      <c r="K24" s="15">
        <v>3.2</v>
      </c>
      <c r="L24" s="15">
        <v>3.4</v>
      </c>
      <c r="M24" s="15">
        <v>3.3</v>
      </c>
      <c r="N24" s="30"/>
      <c r="Q24" s="46"/>
    </row>
    <row r="25" spans="1:17">
      <c r="A25" s="19" t="s">
        <v>43</v>
      </c>
      <c r="B25" s="15">
        <v>-2.2999999999999998</v>
      </c>
      <c r="C25" s="15">
        <v>-0.6</v>
      </c>
      <c r="D25" s="15">
        <v>0.7</v>
      </c>
      <c r="E25" s="15">
        <v>1.5</v>
      </c>
      <c r="F25" s="15">
        <v>6.2</v>
      </c>
      <c r="G25" s="15">
        <v>5.2</v>
      </c>
      <c r="H25" s="15">
        <v>4</v>
      </c>
      <c r="I25" s="15">
        <v>2.8</v>
      </c>
      <c r="J25" s="15">
        <v>2.1</v>
      </c>
      <c r="K25" s="15">
        <v>2.2000000000000002</v>
      </c>
      <c r="L25" s="15">
        <v>2.2999999999999998</v>
      </c>
      <c r="M25" s="15">
        <v>2.2000000000000002</v>
      </c>
      <c r="N25" s="30"/>
      <c r="Q25" s="46"/>
    </row>
    <row r="26" spans="1:17">
      <c r="A26" s="19" t="s">
        <v>44</v>
      </c>
      <c r="B26" s="15">
        <v>-0.5</v>
      </c>
      <c r="C26" s="15">
        <v>0.9</v>
      </c>
      <c r="D26" s="15">
        <v>1.3</v>
      </c>
      <c r="E26" s="15">
        <v>2</v>
      </c>
      <c r="F26" s="15">
        <v>4</v>
      </c>
      <c r="G26" s="15">
        <v>3.7</v>
      </c>
      <c r="H26" s="15">
        <v>4</v>
      </c>
      <c r="I26" s="15">
        <v>3.7</v>
      </c>
      <c r="J26" s="15">
        <v>3.8</v>
      </c>
      <c r="K26" s="15">
        <v>3.7</v>
      </c>
      <c r="L26" s="15">
        <v>3.7</v>
      </c>
      <c r="M26" s="15">
        <v>3.5</v>
      </c>
      <c r="N26" s="30"/>
      <c r="Q26" s="46"/>
    </row>
    <row r="27" spans="1:17">
      <c r="A27" s="19" t="s">
        <v>45</v>
      </c>
      <c r="B27" s="15">
        <v>-0.1</v>
      </c>
      <c r="C27" s="15">
        <v>-0.9</v>
      </c>
      <c r="D27" s="15">
        <v>1.1000000000000001</v>
      </c>
      <c r="E27" s="15">
        <v>1.6</v>
      </c>
      <c r="F27" s="15">
        <v>4.4000000000000004</v>
      </c>
      <c r="G27" s="15">
        <v>3.8</v>
      </c>
      <c r="H27" s="15">
        <v>3.5</v>
      </c>
      <c r="I27" s="15">
        <v>3.6</v>
      </c>
      <c r="J27" s="15">
        <v>3.6</v>
      </c>
      <c r="K27" s="15">
        <v>3.2</v>
      </c>
      <c r="L27" s="15">
        <v>3.2</v>
      </c>
      <c r="M27" s="15">
        <v>3.1</v>
      </c>
      <c r="N27" s="30"/>
      <c r="Q27" s="46"/>
    </row>
    <row r="28" spans="1:17">
      <c r="Q28" s="46"/>
    </row>
    <row r="30" spans="1:17">
      <c r="A30" t="s">
        <v>46</v>
      </c>
      <c r="E30" s="12"/>
    </row>
    <row r="31" spans="1:17">
      <c r="A31" s="7" t="s">
        <v>47</v>
      </c>
      <c r="E31" s="12"/>
    </row>
    <row r="32" spans="1:17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/>
  <dimension ref="A1:AW34"/>
  <sheetViews>
    <sheetView workbookViewId="0">
      <selection activeCell="M3" sqref="M3"/>
    </sheetView>
  </sheetViews>
  <sheetFormatPr defaultColWidth="11.42578125" defaultRowHeight="12.75"/>
  <cols>
    <col min="1" max="1" width="34.7109375" customWidth="1"/>
    <col min="2" max="49" width="7.7109375" customWidth="1"/>
  </cols>
  <sheetData>
    <row r="1" spans="1:49">
      <c r="A1" s="1" t="s">
        <v>243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18" t="s">
        <v>9</v>
      </c>
      <c r="B3" s="2" t="s">
        <v>244</v>
      </c>
      <c r="C3" s="2" t="s">
        <v>245</v>
      </c>
      <c r="D3" s="23">
        <v>45737</v>
      </c>
      <c r="E3" s="14" t="s">
        <v>246</v>
      </c>
      <c r="F3" s="23">
        <v>45798</v>
      </c>
      <c r="G3" s="14" t="s">
        <v>247</v>
      </c>
      <c r="H3" s="14" t="s">
        <v>248</v>
      </c>
      <c r="I3" s="23">
        <v>45890</v>
      </c>
      <c r="J3" s="23">
        <v>45921</v>
      </c>
      <c r="K3" s="24">
        <v>45951</v>
      </c>
      <c r="L3" s="24">
        <v>45982</v>
      </c>
      <c r="M3" s="2" t="s">
        <v>249</v>
      </c>
    </row>
    <row r="4" spans="1:4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250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49">
      <c r="A5" s="10" t="s">
        <v>24</v>
      </c>
      <c r="B5" s="15">
        <v>2.2999999999999998</v>
      </c>
      <c r="C5" s="15">
        <v>2.4</v>
      </c>
      <c r="D5" s="15">
        <v>2.2999999999999998</v>
      </c>
      <c r="E5" s="15">
        <v>2.2999999999999998</v>
      </c>
      <c r="F5" s="15">
        <v>2.7</v>
      </c>
      <c r="G5" s="15">
        <v>2.8</v>
      </c>
      <c r="H5" s="15">
        <v>3.2</v>
      </c>
      <c r="I5" s="15">
        <v>3.5</v>
      </c>
      <c r="J5" s="15">
        <v>3.5</v>
      </c>
      <c r="K5" s="15">
        <v>3.8</v>
      </c>
      <c r="L5" s="15">
        <v>4</v>
      </c>
      <c r="M5" s="15">
        <v>3.9</v>
      </c>
      <c r="N5" s="30"/>
    </row>
    <row r="6" spans="1:4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49">
      <c r="A7" s="17" t="s">
        <v>25</v>
      </c>
      <c r="B7" s="15">
        <v>3.6</v>
      </c>
      <c r="C7" s="15">
        <v>3.8</v>
      </c>
      <c r="D7" s="15">
        <v>3.2</v>
      </c>
      <c r="E7" s="15">
        <v>3.3</v>
      </c>
      <c r="F7" s="15">
        <v>3.2</v>
      </c>
      <c r="G7" s="15">
        <v>3.6</v>
      </c>
      <c r="H7" s="15">
        <v>4</v>
      </c>
      <c r="I7" s="15">
        <v>4.5</v>
      </c>
      <c r="J7" s="15">
        <v>4.3</v>
      </c>
      <c r="K7" s="15">
        <v>4.4000000000000004</v>
      </c>
      <c r="L7" s="15">
        <v>4.5999999999999996</v>
      </c>
      <c r="M7" s="15">
        <v>4.5</v>
      </c>
      <c r="N7" s="30"/>
    </row>
    <row r="8" spans="1:49">
      <c r="A8" s="17" t="s">
        <v>26</v>
      </c>
      <c r="B8" s="15">
        <v>0.5</v>
      </c>
      <c r="C8" s="15">
        <v>1</v>
      </c>
      <c r="D8" s="15">
        <v>1.2</v>
      </c>
      <c r="E8" s="15">
        <v>1.3</v>
      </c>
      <c r="F8" s="15">
        <v>2</v>
      </c>
      <c r="G8" s="15">
        <v>2</v>
      </c>
      <c r="H8" s="15">
        <v>2.6</v>
      </c>
      <c r="I8" s="15">
        <v>2.9</v>
      </c>
      <c r="J8" s="15">
        <v>2.9</v>
      </c>
      <c r="K8" s="15">
        <v>3.3</v>
      </c>
      <c r="L8" s="15">
        <v>3.5</v>
      </c>
      <c r="M8" s="15">
        <v>3.5</v>
      </c>
      <c r="N8" s="30"/>
    </row>
    <row r="9" spans="1:49">
      <c r="A9" s="19" t="s">
        <v>27</v>
      </c>
      <c r="B9" s="15">
        <v>-0.5</v>
      </c>
      <c r="C9" s="15">
        <v>0.8</v>
      </c>
      <c r="D9" s="15">
        <v>0.3</v>
      </c>
      <c r="E9" s="15">
        <v>1.2</v>
      </c>
      <c r="F9" s="15">
        <v>2.4</v>
      </c>
      <c r="G9" s="15">
        <v>3.8</v>
      </c>
      <c r="H9" s="15">
        <v>5.8</v>
      </c>
      <c r="I9" s="15">
        <v>5.8</v>
      </c>
      <c r="J9" s="15">
        <v>5.7</v>
      </c>
      <c r="K9" s="15">
        <v>6.7</v>
      </c>
      <c r="L9" s="15">
        <v>6.9</v>
      </c>
      <c r="M9" s="15">
        <v>6.9</v>
      </c>
      <c r="N9" s="30"/>
    </row>
    <row r="10" spans="1:49">
      <c r="A10" s="9" t="s">
        <v>28</v>
      </c>
      <c r="B10" s="15">
        <v>-0.9</v>
      </c>
      <c r="C10" s="15">
        <v>0.3</v>
      </c>
      <c r="D10" s="15">
        <v>0.5</v>
      </c>
      <c r="E10" s="15">
        <v>0.9</v>
      </c>
      <c r="F10" s="15">
        <v>2.8</v>
      </c>
      <c r="G10" s="15">
        <v>3.9</v>
      </c>
      <c r="H10" s="15">
        <v>7</v>
      </c>
      <c r="I10" s="15">
        <v>6.3</v>
      </c>
      <c r="J10" s="15">
        <v>6.1</v>
      </c>
      <c r="K10" s="15">
        <v>7.7</v>
      </c>
      <c r="L10" s="15">
        <v>7.9</v>
      </c>
      <c r="M10" s="15">
        <v>7.8</v>
      </c>
      <c r="N10" s="30"/>
    </row>
    <row r="11" spans="1:49">
      <c r="A11" s="3" t="s">
        <v>29</v>
      </c>
      <c r="B11" s="15">
        <v>-2</v>
      </c>
      <c r="C11" s="15">
        <v>-0.5</v>
      </c>
      <c r="D11" s="15">
        <v>-0.6</v>
      </c>
      <c r="E11" s="15">
        <v>0.7</v>
      </c>
      <c r="F11" s="15">
        <v>1.6</v>
      </c>
      <c r="G11" s="15">
        <v>4.7</v>
      </c>
      <c r="H11" s="15">
        <v>8</v>
      </c>
      <c r="I11" s="15">
        <v>7.2</v>
      </c>
      <c r="J11" s="15">
        <v>7.9</v>
      </c>
      <c r="K11" s="15">
        <v>9.3000000000000007</v>
      </c>
      <c r="L11" s="15">
        <v>9.5</v>
      </c>
      <c r="M11" s="15">
        <v>9.6</v>
      </c>
      <c r="N11" s="30"/>
    </row>
    <row r="12" spans="1:49">
      <c r="A12" s="3" t="s">
        <v>30</v>
      </c>
      <c r="B12" s="15">
        <v>-1</v>
      </c>
      <c r="C12" s="15">
        <v>1.1000000000000001</v>
      </c>
      <c r="D12" s="15">
        <v>0.8</v>
      </c>
      <c r="E12" s="15">
        <v>0.8</v>
      </c>
      <c r="F12" s="15">
        <v>3.8</v>
      </c>
      <c r="G12" s="15">
        <v>3.9</v>
      </c>
      <c r="H12" s="15">
        <v>7.3</v>
      </c>
      <c r="I12" s="15">
        <v>8</v>
      </c>
      <c r="J12" s="15">
        <v>7.6</v>
      </c>
      <c r="K12" s="15">
        <v>8.1999999999999993</v>
      </c>
      <c r="L12" s="15">
        <v>9</v>
      </c>
      <c r="M12" s="15">
        <v>8.9</v>
      </c>
      <c r="N12" s="30"/>
    </row>
    <row r="13" spans="1:49">
      <c r="A13" s="3" t="s">
        <v>31</v>
      </c>
      <c r="B13" s="15">
        <v>1.5</v>
      </c>
      <c r="C13" s="15">
        <v>1.3</v>
      </c>
      <c r="D13" s="15">
        <v>1.5</v>
      </c>
      <c r="E13" s="15">
        <v>1.6</v>
      </c>
      <c r="F13" s="15">
        <v>2.1</v>
      </c>
      <c r="G13" s="15">
        <v>1.2</v>
      </c>
      <c r="H13" s="15">
        <v>1.1000000000000001</v>
      </c>
      <c r="I13" s="15">
        <v>2</v>
      </c>
      <c r="J13" s="15">
        <v>1.4</v>
      </c>
      <c r="K13" s="15">
        <v>2.1</v>
      </c>
      <c r="L13" s="15">
        <v>2.5</v>
      </c>
      <c r="M13" s="15">
        <v>2.7</v>
      </c>
      <c r="N13" s="30"/>
    </row>
    <row r="14" spans="1:49">
      <c r="A14" s="9" t="s">
        <v>32</v>
      </c>
      <c r="B14" s="15">
        <v>0.1</v>
      </c>
      <c r="C14" s="15">
        <v>0.6</v>
      </c>
      <c r="D14" s="15">
        <v>-0.1</v>
      </c>
      <c r="E14" s="15">
        <v>0.6</v>
      </c>
      <c r="F14" s="15">
        <v>1.4</v>
      </c>
      <c r="G14" s="15">
        <v>3.1</v>
      </c>
      <c r="H14" s="15">
        <v>3.6</v>
      </c>
      <c r="I14" s="15">
        <v>4.5</v>
      </c>
      <c r="J14" s="15">
        <v>5.0999999999999996</v>
      </c>
      <c r="K14" s="15">
        <v>4.8</v>
      </c>
      <c r="L14" s="15">
        <v>5</v>
      </c>
      <c r="M14" s="15">
        <v>5.0999999999999996</v>
      </c>
      <c r="N14" s="30"/>
    </row>
    <row r="15" spans="1:49">
      <c r="A15" s="9" t="s">
        <v>33</v>
      </c>
      <c r="B15" s="15">
        <v>3</v>
      </c>
      <c r="C15" s="15">
        <v>3</v>
      </c>
      <c r="D15" s="15">
        <v>2.2999999999999998</v>
      </c>
      <c r="E15" s="15">
        <v>2.4</v>
      </c>
      <c r="F15" s="15">
        <v>2.2999999999999998</v>
      </c>
      <c r="G15" s="15">
        <v>3.5</v>
      </c>
      <c r="H15" s="15">
        <v>4.3</v>
      </c>
      <c r="I15" s="15">
        <v>5</v>
      </c>
      <c r="J15" s="15">
        <v>4.8</v>
      </c>
      <c r="K15" s="15">
        <v>5.2</v>
      </c>
      <c r="L15" s="15">
        <v>5.2</v>
      </c>
      <c r="M15" s="15">
        <v>5.4</v>
      </c>
      <c r="N15" s="30"/>
    </row>
    <row r="16" spans="1:49">
      <c r="A16" s="19" t="s">
        <v>34</v>
      </c>
      <c r="B16" s="15">
        <v>-1.2</v>
      </c>
      <c r="C16" s="15">
        <v>-1</v>
      </c>
      <c r="D16" s="15">
        <v>2.5</v>
      </c>
      <c r="E16" s="15">
        <v>4.0999999999999996</v>
      </c>
      <c r="F16" s="15">
        <v>4.3</v>
      </c>
      <c r="G16" s="15">
        <v>2.4</v>
      </c>
      <c r="H16" s="15">
        <v>2.2000000000000002</v>
      </c>
      <c r="I16" s="15">
        <v>2.5</v>
      </c>
      <c r="J16" s="15">
        <v>3.2</v>
      </c>
      <c r="K16" s="15">
        <v>4.4000000000000004</v>
      </c>
      <c r="L16" s="15">
        <v>4.5</v>
      </c>
      <c r="M16" s="15">
        <v>4.2</v>
      </c>
      <c r="N16" s="30"/>
    </row>
    <row r="17" spans="1:14">
      <c r="A17" s="19" t="s">
        <v>35</v>
      </c>
      <c r="B17" s="15">
        <v>2.1</v>
      </c>
      <c r="C17" s="15">
        <v>1.4</v>
      </c>
      <c r="D17" s="15">
        <v>0.8</v>
      </c>
      <c r="E17" s="15">
        <v>0.3</v>
      </c>
      <c r="F17" s="15">
        <v>1</v>
      </c>
      <c r="G17" s="15">
        <v>0.9</v>
      </c>
      <c r="H17" s="15">
        <v>0.8</v>
      </c>
      <c r="I17" s="15">
        <v>1.2</v>
      </c>
      <c r="J17" s="15">
        <v>0.8</v>
      </c>
      <c r="K17" s="15">
        <v>1.2</v>
      </c>
      <c r="L17" s="15">
        <v>1.3</v>
      </c>
      <c r="M17" s="15">
        <v>1.3</v>
      </c>
      <c r="N17" s="30"/>
    </row>
    <row r="18" spans="1:14">
      <c r="A18" s="19" t="s">
        <v>36</v>
      </c>
      <c r="B18" s="15">
        <v>-1.9</v>
      </c>
      <c r="C18" s="15">
        <v>1</v>
      </c>
      <c r="D18" s="15">
        <v>2.2999999999999998</v>
      </c>
      <c r="E18" s="15">
        <v>2.1</v>
      </c>
      <c r="F18" s="15">
        <v>2.6</v>
      </c>
      <c r="G18" s="15">
        <v>3.3</v>
      </c>
      <c r="H18" s="15">
        <v>3.1</v>
      </c>
      <c r="I18" s="15">
        <v>4</v>
      </c>
      <c r="J18" s="15">
        <v>4.3</v>
      </c>
      <c r="K18" s="15">
        <v>4.9000000000000004</v>
      </c>
      <c r="L18" s="15">
        <v>4.8</v>
      </c>
      <c r="M18" s="15">
        <v>4.5999999999999996</v>
      </c>
      <c r="N18" s="30"/>
    </row>
    <row r="19" spans="1:14">
      <c r="A19" s="19" t="s">
        <v>37</v>
      </c>
      <c r="B19" s="15">
        <v>0.1</v>
      </c>
      <c r="C19" s="15">
        <v>0.7</v>
      </c>
      <c r="D19" s="15">
        <v>0.9</v>
      </c>
      <c r="E19" s="15">
        <v>1.3</v>
      </c>
      <c r="F19" s="15">
        <v>2</v>
      </c>
      <c r="G19" s="15">
        <v>2.2999999999999998</v>
      </c>
      <c r="H19" s="15">
        <v>2.4</v>
      </c>
      <c r="I19" s="15">
        <v>2.2000000000000002</v>
      </c>
      <c r="J19" s="15">
        <v>2.8</v>
      </c>
      <c r="K19" s="15">
        <v>2.9</v>
      </c>
      <c r="L19" s="15">
        <v>3.1</v>
      </c>
      <c r="M19" s="15">
        <v>3.1</v>
      </c>
      <c r="N19" s="30"/>
    </row>
    <row r="20" spans="1:14">
      <c r="A20" s="9" t="s">
        <v>38</v>
      </c>
      <c r="B20" s="15">
        <v>0.5</v>
      </c>
      <c r="C20" s="15">
        <v>2.1</v>
      </c>
      <c r="D20" s="15">
        <v>1.8</v>
      </c>
      <c r="E20" s="15">
        <v>2.2000000000000002</v>
      </c>
      <c r="F20" s="15">
        <v>3.4</v>
      </c>
      <c r="G20" s="15">
        <v>3.2</v>
      </c>
      <c r="H20" s="15">
        <v>3</v>
      </c>
      <c r="I20" s="15">
        <v>2.4</v>
      </c>
      <c r="J20" s="15">
        <v>2.7</v>
      </c>
      <c r="K20" s="15">
        <v>3</v>
      </c>
      <c r="L20" s="15">
        <v>3.3</v>
      </c>
      <c r="M20" s="15">
        <v>3.3</v>
      </c>
      <c r="N20" s="30"/>
    </row>
    <row r="21" spans="1:14">
      <c r="A21" s="3" t="s">
        <v>39</v>
      </c>
      <c r="B21" s="15">
        <v>0.3</v>
      </c>
      <c r="C21" s="15">
        <v>1.9</v>
      </c>
      <c r="D21" s="15">
        <v>2.8</v>
      </c>
      <c r="E21" s="15">
        <v>3.6</v>
      </c>
      <c r="F21" s="15">
        <v>6.2</v>
      </c>
      <c r="G21" s="15">
        <v>6.1</v>
      </c>
      <c r="H21" s="15">
        <v>5.6</v>
      </c>
      <c r="I21" s="15">
        <v>4.5999999999999996</v>
      </c>
      <c r="J21" s="15">
        <v>4.5999999999999996</v>
      </c>
      <c r="K21" s="15">
        <v>5</v>
      </c>
      <c r="L21" s="15">
        <v>5.2</v>
      </c>
      <c r="M21" s="15">
        <v>5.4</v>
      </c>
      <c r="N21" s="30"/>
    </row>
    <row r="22" spans="1:14">
      <c r="A22" s="3" t="s">
        <v>40</v>
      </c>
      <c r="B22" s="15">
        <v>-0.6</v>
      </c>
      <c r="C22" s="15">
        <v>-0.1</v>
      </c>
      <c r="D22" s="15">
        <v>-0.8</v>
      </c>
      <c r="E22" s="15">
        <v>-0.2</v>
      </c>
      <c r="F22" s="15">
        <v>-0.4</v>
      </c>
      <c r="G22" s="15">
        <v>0</v>
      </c>
      <c r="H22" s="15">
        <v>0.2</v>
      </c>
      <c r="I22" s="15">
        <v>0.2</v>
      </c>
      <c r="J22" s="15">
        <v>0.5</v>
      </c>
      <c r="K22" s="15">
        <v>0.6</v>
      </c>
      <c r="L22" s="15">
        <v>1.1000000000000001</v>
      </c>
      <c r="M22" s="15">
        <v>1</v>
      </c>
      <c r="N22" s="30"/>
    </row>
    <row r="23" spans="1:14">
      <c r="A23" s="9" t="s">
        <v>41</v>
      </c>
      <c r="B23" s="15">
        <v>0.3</v>
      </c>
      <c r="C23" s="15">
        <v>0.9</v>
      </c>
      <c r="D23" s="15">
        <v>1.1000000000000001</v>
      </c>
      <c r="E23" s="15">
        <v>1.6</v>
      </c>
      <c r="F23" s="15">
        <v>2.4</v>
      </c>
      <c r="G23" s="15">
        <v>2.9</v>
      </c>
      <c r="H23" s="15">
        <v>2.8</v>
      </c>
      <c r="I23" s="15">
        <v>2.9</v>
      </c>
      <c r="J23" s="15">
        <v>2.8</v>
      </c>
      <c r="K23" s="15">
        <v>2.7</v>
      </c>
      <c r="L23" s="15">
        <v>2.9</v>
      </c>
      <c r="M23" s="15">
        <v>2.7</v>
      </c>
      <c r="N23" s="30"/>
    </row>
    <row r="24" spans="1:14">
      <c r="A24" s="19" t="s">
        <v>42</v>
      </c>
      <c r="B24" s="15">
        <v>2.4</v>
      </c>
      <c r="C24" s="15">
        <v>3.1</v>
      </c>
      <c r="D24" s="15">
        <v>2.5</v>
      </c>
      <c r="E24" s="15">
        <v>2.7</v>
      </c>
      <c r="F24" s="15">
        <v>2.4</v>
      </c>
      <c r="G24" s="15">
        <v>2.7</v>
      </c>
      <c r="H24" s="15">
        <v>2.6</v>
      </c>
      <c r="I24" s="15">
        <v>2.6</v>
      </c>
      <c r="J24" s="15">
        <v>2.6</v>
      </c>
      <c r="K24" s="15">
        <v>2.7</v>
      </c>
      <c r="L24" s="15">
        <v>2.7</v>
      </c>
      <c r="M24" s="15">
        <v>2.9</v>
      </c>
      <c r="N24" s="30"/>
    </row>
    <row r="25" spans="1:14">
      <c r="A25" s="19" t="s">
        <v>43</v>
      </c>
      <c r="B25" s="15">
        <v>-0.2</v>
      </c>
      <c r="C25" s="15">
        <v>-0.4</v>
      </c>
      <c r="D25" s="15">
        <v>0.6</v>
      </c>
      <c r="E25" s="15">
        <v>1.2</v>
      </c>
      <c r="F25" s="15">
        <v>1.3</v>
      </c>
      <c r="G25" s="15">
        <v>1.7</v>
      </c>
      <c r="H25" s="15">
        <v>1.6</v>
      </c>
      <c r="I25" s="15">
        <v>2.1</v>
      </c>
      <c r="J25" s="15">
        <v>1.9</v>
      </c>
      <c r="K25" s="15">
        <v>2.1</v>
      </c>
      <c r="L25" s="15">
        <v>2.2999999999999998</v>
      </c>
      <c r="M25" s="15">
        <v>2.2999999999999998</v>
      </c>
      <c r="N25" s="30"/>
    </row>
    <row r="26" spans="1:14">
      <c r="A26" s="19" t="s">
        <v>44</v>
      </c>
      <c r="B26" s="15">
        <v>0.3</v>
      </c>
      <c r="C26" s="15">
        <v>1.6</v>
      </c>
      <c r="D26" s="15">
        <v>1.8</v>
      </c>
      <c r="E26" s="15">
        <v>1.7</v>
      </c>
      <c r="F26" s="15">
        <v>1.6</v>
      </c>
      <c r="G26" s="15">
        <v>0.9</v>
      </c>
      <c r="H26" s="15">
        <v>1.5</v>
      </c>
      <c r="I26" s="15">
        <v>1.6</v>
      </c>
      <c r="J26" s="15">
        <v>2.1</v>
      </c>
      <c r="K26" s="15">
        <v>2.6</v>
      </c>
      <c r="L26" s="15">
        <v>2.8</v>
      </c>
      <c r="M26" s="15">
        <v>2.7</v>
      </c>
      <c r="N26" s="30"/>
    </row>
    <row r="27" spans="1:14">
      <c r="A27" s="19" t="s">
        <v>45</v>
      </c>
      <c r="B27" s="15">
        <v>0.6</v>
      </c>
      <c r="C27" s="15">
        <v>-0.4</v>
      </c>
      <c r="D27" s="15">
        <v>0.5</v>
      </c>
      <c r="E27" s="15">
        <v>0.9</v>
      </c>
      <c r="F27" s="15">
        <v>1</v>
      </c>
      <c r="G27" s="15">
        <v>0.5</v>
      </c>
      <c r="H27" s="15">
        <v>0.7</v>
      </c>
      <c r="I27" s="15">
        <v>1.4</v>
      </c>
      <c r="J27" s="15">
        <v>1.5</v>
      </c>
      <c r="K27" s="15">
        <v>1.7</v>
      </c>
      <c r="L27" s="15">
        <v>2.1</v>
      </c>
      <c r="M27" s="15">
        <v>2.2000000000000002</v>
      </c>
      <c r="N27" s="30"/>
    </row>
    <row r="30" spans="1:14">
      <c r="A30" t="s">
        <v>46</v>
      </c>
      <c r="I30" s="12"/>
    </row>
    <row r="31" spans="1:14">
      <c r="A31" s="7" t="s">
        <v>47</v>
      </c>
      <c r="I31" s="12"/>
    </row>
    <row r="32" spans="1:14">
      <c r="A32" s="7" t="s">
        <v>48</v>
      </c>
      <c r="I32" s="12"/>
    </row>
    <row r="33" spans="1:9">
      <c r="A33" t="s">
        <v>6</v>
      </c>
      <c r="I33" s="12"/>
    </row>
    <row r="34" spans="1:9">
      <c r="A34" s="11" t="s">
        <v>7</v>
      </c>
      <c r="B34" s="11"/>
      <c r="C34" s="11"/>
      <c r="D34" s="11"/>
      <c r="E34" s="11"/>
      <c r="F34" s="11"/>
      <c r="G34" s="11"/>
      <c r="H34" s="11"/>
      <c r="I34" s="5"/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/>
  <dimension ref="A1:M34"/>
  <sheetViews>
    <sheetView workbookViewId="0">
      <selection activeCell="S16" sqref="S16"/>
    </sheetView>
  </sheetViews>
  <sheetFormatPr defaultColWidth="11.42578125" defaultRowHeight="12.75"/>
  <cols>
    <col min="1" max="1" width="34.7109375" customWidth="1"/>
    <col min="2" max="13" width="7.7109375" customWidth="1"/>
  </cols>
  <sheetData>
    <row r="1" spans="1:13">
      <c r="A1" s="1" t="s">
        <v>251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8" t="s">
        <v>9</v>
      </c>
      <c r="B3" s="2" t="s">
        <v>252</v>
      </c>
      <c r="C3" s="2" t="s">
        <v>253</v>
      </c>
      <c r="D3" s="2" t="s">
        <v>254</v>
      </c>
      <c r="E3" s="2" t="s">
        <v>255</v>
      </c>
      <c r="F3" s="2" t="s">
        <v>256</v>
      </c>
      <c r="G3" s="2" t="s">
        <v>257</v>
      </c>
      <c r="H3" s="2" t="s">
        <v>258</v>
      </c>
      <c r="I3" s="2" t="s">
        <v>259</v>
      </c>
      <c r="J3" s="2" t="s">
        <v>260</v>
      </c>
      <c r="K3" s="2" t="s">
        <v>261</v>
      </c>
      <c r="L3" s="2" t="s">
        <v>262</v>
      </c>
      <c r="M3" s="2" t="s">
        <v>263</v>
      </c>
    </row>
    <row r="4" spans="1:13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3">
      <c r="A5" s="10" t="s">
        <v>24</v>
      </c>
      <c r="B5" s="15">
        <v>7.3</v>
      </c>
      <c r="C5" s="15">
        <v>8.4</v>
      </c>
      <c r="D5" s="15">
        <v>9.3000000000000007</v>
      </c>
      <c r="E5" s="15">
        <v>9.6999999999999993</v>
      </c>
      <c r="F5" s="15">
        <v>10</v>
      </c>
      <c r="G5" s="15">
        <v>10.3</v>
      </c>
      <c r="H5" s="15">
        <v>10.4</v>
      </c>
      <c r="I5" s="15">
        <v>10.5</v>
      </c>
      <c r="J5" s="15">
        <v>10.3</v>
      </c>
      <c r="K5" s="15">
        <v>10.199999999999999</v>
      </c>
      <c r="L5" s="15">
        <v>10.1</v>
      </c>
      <c r="M5" s="15">
        <v>10</v>
      </c>
    </row>
    <row r="6" spans="1:13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17" t="s">
        <v>25</v>
      </c>
      <c r="B7" s="15">
        <v>7.2</v>
      </c>
      <c r="C7" s="15">
        <v>7.4</v>
      </c>
      <c r="D7" s="15">
        <v>7</v>
      </c>
      <c r="E7" s="15">
        <v>6.5</v>
      </c>
      <c r="F7" s="15">
        <v>6.7</v>
      </c>
      <c r="G7" s="15">
        <v>7</v>
      </c>
      <c r="H7" s="15">
        <v>7.4</v>
      </c>
      <c r="I7" s="15">
        <v>7.4</v>
      </c>
      <c r="J7" s="15">
        <v>7.6</v>
      </c>
      <c r="K7" s="15">
        <v>7.7</v>
      </c>
      <c r="L7" s="15">
        <v>7.8</v>
      </c>
      <c r="M7" s="15">
        <v>7.7</v>
      </c>
    </row>
    <row r="8" spans="1:13">
      <c r="A8" s="17" t="s">
        <v>26</v>
      </c>
      <c r="B8" s="15">
        <v>4.3</v>
      </c>
      <c r="C8" s="15">
        <v>6.4</v>
      </c>
      <c r="D8" s="15">
        <v>8.1999999999999993</v>
      </c>
      <c r="E8" s="15">
        <v>11.7</v>
      </c>
      <c r="F8" s="15">
        <v>12.1</v>
      </c>
      <c r="G8" s="15">
        <v>12.4</v>
      </c>
      <c r="H8" s="15">
        <v>12.2</v>
      </c>
      <c r="I8" s="15">
        <v>12.5</v>
      </c>
      <c r="J8" s="15">
        <v>12</v>
      </c>
      <c r="K8" s="15">
        <v>11.8</v>
      </c>
      <c r="L8" s="15">
        <v>11.6</v>
      </c>
      <c r="M8" s="15">
        <v>11.4</v>
      </c>
    </row>
    <row r="9" spans="1:13">
      <c r="A9" s="19" t="s">
        <v>27</v>
      </c>
      <c r="B9" s="15">
        <v>4.4000000000000004</v>
      </c>
      <c r="C9" s="15">
        <v>5.8</v>
      </c>
      <c r="D9" s="15">
        <v>6.9</v>
      </c>
      <c r="E9" s="15">
        <v>8.8000000000000007</v>
      </c>
      <c r="F9" s="15">
        <v>9.5</v>
      </c>
      <c r="G9" s="15">
        <v>10.199999999999999</v>
      </c>
      <c r="H9" s="15">
        <v>9.9</v>
      </c>
      <c r="I9" s="15">
        <v>10</v>
      </c>
      <c r="J9" s="15">
        <v>9.9</v>
      </c>
      <c r="K9" s="15">
        <v>10</v>
      </c>
      <c r="L9" s="15">
        <v>9.8000000000000007</v>
      </c>
      <c r="M9" s="15">
        <v>9.6</v>
      </c>
    </row>
    <row r="10" spans="1:13">
      <c r="A10" s="9" t="s">
        <v>28</v>
      </c>
      <c r="B10" s="15">
        <v>4.5</v>
      </c>
      <c r="C10" s="15">
        <v>5.6</v>
      </c>
      <c r="D10" s="15">
        <v>7</v>
      </c>
      <c r="E10" s="15">
        <v>8</v>
      </c>
      <c r="F10" s="15">
        <v>8.1</v>
      </c>
      <c r="G10" s="15">
        <v>8.1999999999999993</v>
      </c>
      <c r="H10" s="15">
        <v>8.1</v>
      </c>
      <c r="I10" s="15">
        <v>8.5</v>
      </c>
      <c r="J10" s="15">
        <v>8.1999999999999993</v>
      </c>
      <c r="K10" s="15">
        <v>8.5</v>
      </c>
      <c r="L10" s="15">
        <v>8.5</v>
      </c>
      <c r="M10" s="15">
        <v>8.1999999999999993</v>
      </c>
    </row>
    <row r="11" spans="1:13">
      <c r="A11" s="3" t="s">
        <v>29</v>
      </c>
      <c r="B11" s="15">
        <v>5.0999999999999996</v>
      </c>
      <c r="C11" s="15">
        <v>5.0999999999999996</v>
      </c>
      <c r="D11" s="15">
        <v>5.9</v>
      </c>
      <c r="E11" s="15">
        <v>6.7</v>
      </c>
      <c r="F11" s="15">
        <v>6.2</v>
      </c>
      <c r="G11" s="15">
        <v>6.4</v>
      </c>
      <c r="H11" s="15">
        <v>5.8</v>
      </c>
      <c r="I11" s="15">
        <v>6</v>
      </c>
      <c r="J11" s="15">
        <v>5.8</v>
      </c>
      <c r="K11" s="15">
        <v>5.7</v>
      </c>
      <c r="L11" s="15">
        <v>5.4</v>
      </c>
      <c r="M11" s="15">
        <v>5.2</v>
      </c>
    </row>
    <row r="12" spans="1:13">
      <c r="A12" s="3" t="s">
        <v>30</v>
      </c>
      <c r="B12" s="15">
        <v>3.6</v>
      </c>
      <c r="C12" s="15">
        <v>5.7</v>
      </c>
      <c r="D12" s="15">
        <v>6.6</v>
      </c>
      <c r="E12" s="15">
        <v>7.3</v>
      </c>
      <c r="F12" s="15">
        <v>8.3000000000000007</v>
      </c>
      <c r="G12" s="15">
        <v>8.6</v>
      </c>
      <c r="H12" s="15">
        <v>8.4</v>
      </c>
      <c r="I12" s="15">
        <v>9.1999999999999993</v>
      </c>
      <c r="J12" s="15">
        <v>8.9</v>
      </c>
      <c r="K12" s="15">
        <v>9.4</v>
      </c>
      <c r="L12" s="15">
        <v>9.1999999999999993</v>
      </c>
      <c r="M12" s="15">
        <v>8.6999999999999993</v>
      </c>
    </row>
    <row r="13" spans="1:13">
      <c r="A13" s="3" t="s">
        <v>31</v>
      </c>
      <c r="B13" s="15">
        <v>5</v>
      </c>
      <c r="C13" s="15">
        <v>7.1</v>
      </c>
      <c r="D13" s="15">
        <v>10</v>
      </c>
      <c r="E13" s="15">
        <v>11.7</v>
      </c>
      <c r="F13" s="15">
        <v>13.7</v>
      </c>
      <c r="G13" s="15">
        <v>13.4</v>
      </c>
      <c r="H13" s="15">
        <v>13.4</v>
      </c>
      <c r="I13" s="15">
        <v>13.4</v>
      </c>
      <c r="J13" s="15">
        <v>13.1</v>
      </c>
      <c r="K13" s="15">
        <v>13.3</v>
      </c>
      <c r="L13" s="15">
        <v>14.3</v>
      </c>
      <c r="M13" s="15">
        <v>14.2</v>
      </c>
    </row>
    <row r="14" spans="1:13">
      <c r="A14" s="9" t="s">
        <v>32</v>
      </c>
      <c r="B14" s="15">
        <v>5.4</v>
      </c>
      <c r="C14" s="15">
        <v>6.1</v>
      </c>
      <c r="D14" s="15">
        <v>7.7</v>
      </c>
      <c r="E14" s="15">
        <v>8.9</v>
      </c>
      <c r="F14" s="15">
        <v>11.2</v>
      </c>
      <c r="G14" s="15">
        <v>15.9</v>
      </c>
      <c r="H14" s="15">
        <v>16.3</v>
      </c>
      <c r="I14" s="15">
        <v>16.3</v>
      </c>
      <c r="J14" s="15">
        <v>16</v>
      </c>
      <c r="K14" s="15">
        <v>15.8</v>
      </c>
      <c r="L14" s="15">
        <v>15.1</v>
      </c>
      <c r="M14" s="15">
        <v>14.7</v>
      </c>
    </row>
    <row r="15" spans="1:13">
      <c r="A15" s="9" t="s">
        <v>33</v>
      </c>
      <c r="B15" s="15">
        <v>5.9</v>
      </c>
      <c r="C15" s="15">
        <v>7.2</v>
      </c>
      <c r="D15" s="15">
        <v>7.2</v>
      </c>
      <c r="E15" s="15">
        <v>7.7</v>
      </c>
      <c r="F15" s="15">
        <v>8.3000000000000007</v>
      </c>
      <c r="G15" s="15">
        <v>9.8000000000000007</v>
      </c>
      <c r="H15" s="15">
        <v>9.9</v>
      </c>
      <c r="I15" s="15">
        <v>9.4</v>
      </c>
      <c r="J15" s="15">
        <v>9.3000000000000007</v>
      </c>
      <c r="K15" s="15">
        <v>9.4</v>
      </c>
      <c r="L15" s="15">
        <v>9.3000000000000007</v>
      </c>
      <c r="M15" s="15">
        <v>9.1999999999999993</v>
      </c>
    </row>
    <row r="16" spans="1:13">
      <c r="A16" s="19" t="s">
        <v>34</v>
      </c>
      <c r="B16" s="15">
        <v>5</v>
      </c>
      <c r="C16" s="15">
        <v>7.2</v>
      </c>
      <c r="D16" s="15">
        <v>9.5</v>
      </c>
      <c r="E16" s="15">
        <v>11</v>
      </c>
      <c r="F16" s="15">
        <v>19.8</v>
      </c>
      <c r="G16" s="15">
        <v>23.8</v>
      </c>
      <c r="H16" s="15">
        <v>24.1</v>
      </c>
      <c r="I16" s="15">
        <v>26.8</v>
      </c>
      <c r="J16" s="15">
        <v>28.5</v>
      </c>
      <c r="K16" s="15">
        <v>26.8</v>
      </c>
      <c r="L16" s="15">
        <v>30.2</v>
      </c>
      <c r="M16" s="15">
        <v>30.8</v>
      </c>
    </row>
    <row r="17" spans="1:13">
      <c r="A17" s="19" t="s">
        <v>35</v>
      </c>
      <c r="B17" s="15">
        <v>3</v>
      </c>
      <c r="C17" s="15">
        <v>5.0999999999999996</v>
      </c>
      <c r="D17" s="15">
        <v>7.1</v>
      </c>
      <c r="E17" s="15">
        <v>7.7</v>
      </c>
      <c r="F17" s="15">
        <v>10.6</v>
      </c>
      <c r="G17" s="15">
        <v>13.2</v>
      </c>
      <c r="H17" s="15">
        <v>12.6</v>
      </c>
      <c r="I17" s="15">
        <v>13.3</v>
      </c>
      <c r="J17" s="15">
        <v>12.4</v>
      </c>
      <c r="K17" s="15">
        <v>12.2</v>
      </c>
      <c r="L17" s="15">
        <v>12</v>
      </c>
      <c r="M17" s="15">
        <v>12</v>
      </c>
    </row>
    <row r="18" spans="1:13">
      <c r="A18" s="19" t="s">
        <v>36</v>
      </c>
      <c r="B18" s="15">
        <v>3.4</v>
      </c>
      <c r="C18" s="15">
        <v>6.8</v>
      </c>
      <c r="D18" s="15">
        <v>8.5</v>
      </c>
      <c r="E18" s="15">
        <v>10.5</v>
      </c>
      <c r="F18" s="15">
        <v>11.8</v>
      </c>
      <c r="G18" s="15">
        <v>16.3</v>
      </c>
      <c r="H18" s="15">
        <v>17.899999999999999</v>
      </c>
      <c r="I18" s="15">
        <v>19.2</v>
      </c>
      <c r="J18" s="15">
        <v>19.2</v>
      </c>
      <c r="K18" s="15">
        <v>19.2</v>
      </c>
      <c r="L18" s="15">
        <v>19.2</v>
      </c>
      <c r="M18" s="15">
        <v>18.5</v>
      </c>
    </row>
    <row r="19" spans="1:13">
      <c r="A19" s="19" t="s">
        <v>37</v>
      </c>
      <c r="B19" s="15">
        <v>2.2000000000000002</v>
      </c>
      <c r="C19" s="15">
        <v>4</v>
      </c>
      <c r="D19" s="15">
        <v>5.8</v>
      </c>
      <c r="E19" s="15">
        <v>7</v>
      </c>
      <c r="F19" s="15">
        <v>7.3</v>
      </c>
      <c r="G19" s="15">
        <v>7.8</v>
      </c>
      <c r="H19" s="15">
        <v>7.5</v>
      </c>
      <c r="I19" s="15">
        <v>7.8</v>
      </c>
      <c r="J19" s="15">
        <v>8</v>
      </c>
      <c r="K19" s="15">
        <v>8.6</v>
      </c>
      <c r="L19" s="15">
        <v>8.5</v>
      </c>
      <c r="M19" s="15">
        <v>8.6</v>
      </c>
    </row>
    <row r="20" spans="1:13">
      <c r="A20" s="9" t="s">
        <v>38</v>
      </c>
      <c r="B20" s="15">
        <v>2.6</v>
      </c>
      <c r="C20" s="15">
        <v>4.4000000000000004</v>
      </c>
      <c r="D20" s="15">
        <v>6.2</v>
      </c>
      <c r="E20" s="15">
        <v>6.7</v>
      </c>
      <c r="F20" s="15">
        <v>7.2</v>
      </c>
      <c r="G20" s="15">
        <v>7.3</v>
      </c>
      <c r="H20" s="15">
        <v>6.7</v>
      </c>
      <c r="I20" s="15">
        <v>6.9</v>
      </c>
      <c r="J20" s="15">
        <v>6.9</v>
      </c>
      <c r="K20" s="15">
        <v>7.6</v>
      </c>
      <c r="L20" s="15">
        <v>7.4</v>
      </c>
      <c r="M20" s="15">
        <v>7.6</v>
      </c>
    </row>
    <row r="21" spans="1:13">
      <c r="A21" s="3" t="s">
        <v>39</v>
      </c>
      <c r="B21" s="15">
        <v>2.6</v>
      </c>
      <c r="C21" s="15">
        <v>4.9000000000000004</v>
      </c>
      <c r="D21" s="15">
        <v>8.3000000000000007</v>
      </c>
      <c r="E21" s="15">
        <v>8.4</v>
      </c>
      <c r="F21" s="15">
        <v>9.4</v>
      </c>
      <c r="G21" s="15">
        <v>9.4</v>
      </c>
      <c r="H21" s="15">
        <v>8.1999999999999993</v>
      </c>
      <c r="I21" s="15">
        <v>8.1</v>
      </c>
      <c r="J21" s="15">
        <v>7.8</v>
      </c>
      <c r="K21" s="15">
        <v>8.1999999999999993</v>
      </c>
      <c r="L21" s="15">
        <v>8</v>
      </c>
      <c r="M21" s="15">
        <v>8.1</v>
      </c>
    </row>
    <row r="22" spans="1:13">
      <c r="A22" s="3" t="s">
        <v>40</v>
      </c>
      <c r="B22" s="15">
        <v>0.6</v>
      </c>
      <c r="C22" s="15">
        <v>1.3</v>
      </c>
      <c r="D22" s="15">
        <v>1.6</v>
      </c>
      <c r="E22" s="15">
        <v>5.0999999999999996</v>
      </c>
      <c r="F22" s="15">
        <v>4.2</v>
      </c>
      <c r="G22" s="15">
        <v>5.0999999999999996</v>
      </c>
      <c r="H22" s="15">
        <v>5.4</v>
      </c>
      <c r="I22" s="15">
        <v>5.7</v>
      </c>
      <c r="J22" s="15">
        <v>5.5</v>
      </c>
      <c r="K22" s="15">
        <v>6.3</v>
      </c>
      <c r="L22" s="15">
        <v>6.5</v>
      </c>
      <c r="M22" s="15">
        <v>6.9</v>
      </c>
    </row>
    <row r="23" spans="1:13">
      <c r="A23" s="9" t="s">
        <v>41</v>
      </c>
      <c r="B23" s="15">
        <v>1.8</v>
      </c>
      <c r="C23" s="15">
        <v>3.1</v>
      </c>
      <c r="D23" s="15">
        <v>5</v>
      </c>
      <c r="E23" s="15">
        <v>7.9</v>
      </c>
      <c r="F23" s="15">
        <v>7.9</v>
      </c>
      <c r="G23" s="15">
        <v>9.5</v>
      </c>
      <c r="H23" s="15">
        <v>10.1</v>
      </c>
      <c r="I23" s="15">
        <v>10.7</v>
      </c>
      <c r="J23" s="15">
        <v>11.4</v>
      </c>
      <c r="K23" s="15">
        <v>12</v>
      </c>
      <c r="L23" s="15">
        <v>12.2</v>
      </c>
      <c r="M23" s="15">
        <v>11.8</v>
      </c>
    </row>
    <row r="24" spans="1:13">
      <c r="A24" s="19" t="s">
        <v>42</v>
      </c>
      <c r="B24" s="15">
        <v>3.4</v>
      </c>
      <c r="C24" s="15">
        <v>5</v>
      </c>
      <c r="D24" s="15">
        <v>6.4</v>
      </c>
      <c r="E24" s="15">
        <v>7.4</v>
      </c>
      <c r="F24" s="15">
        <v>7.1</v>
      </c>
      <c r="G24" s="15">
        <v>7.5</v>
      </c>
      <c r="H24" s="15">
        <v>8.1</v>
      </c>
      <c r="I24" s="15">
        <v>9.6999999999999993</v>
      </c>
      <c r="J24" s="15">
        <v>10.4</v>
      </c>
      <c r="K24" s="15">
        <v>10.8</v>
      </c>
      <c r="L24" s="15">
        <v>10.8</v>
      </c>
      <c r="M24" s="15">
        <v>10.5</v>
      </c>
    </row>
    <row r="25" spans="1:13">
      <c r="A25" s="19" t="s">
        <v>43</v>
      </c>
      <c r="B25" s="15">
        <v>3.5</v>
      </c>
      <c r="C25" s="15">
        <v>5.2</v>
      </c>
      <c r="D25" s="15">
        <v>8.3000000000000007</v>
      </c>
      <c r="E25" s="15">
        <v>11.2</v>
      </c>
      <c r="F25" s="15">
        <v>11.3</v>
      </c>
      <c r="G25" s="15">
        <v>12.8</v>
      </c>
      <c r="H25" s="15">
        <v>13.8</v>
      </c>
      <c r="I25" s="15">
        <v>14.4</v>
      </c>
      <c r="J25" s="15">
        <v>13.9</v>
      </c>
      <c r="K25" s="15">
        <v>13.4</v>
      </c>
      <c r="L25" s="15">
        <v>13.2</v>
      </c>
      <c r="M25" s="15">
        <v>13.1</v>
      </c>
    </row>
    <row r="26" spans="1:13">
      <c r="A26" s="19" t="s">
        <v>44</v>
      </c>
      <c r="B26" s="15">
        <v>2.7</v>
      </c>
      <c r="C26" s="15">
        <v>3.8</v>
      </c>
      <c r="D26" s="15">
        <v>7.1</v>
      </c>
      <c r="E26" s="15">
        <v>8</v>
      </c>
      <c r="F26" s="15">
        <v>9.1999999999999993</v>
      </c>
      <c r="G26" s="15">
        <v>9.8000000000000007</v>
      </c>
      <c r="H26" s="15">
        <v>10.1</v>
      </c>
      <c r="I26" s="15">
        <v>11.1</v>
      </c>
      <c r="J26" s="15">
        <v>11.2</v>
      </c>
      <c r="K26" s="15">
        <v>11.2</v>
      </c>
      <c r="L26" s="15">
        <v>11.3</v>
      </c>
      <c r="M26" s="15">
        <v>11</v>
      </c>
    </row>
    <row r="27" spans="1:13">
      <c r="A27" s="19" t="s">
        <v>45</v>
      </c>
      <c r="B27" s="15">
        <v>4.5999999999999996</v>
      </c>
      <c r="C27" s="15">
        <v>5.7</v>
      </c>
      <c r="D27" s="15">
        <v>7.4</v>
      </c>
      <c r="E27" s="15">
        <v>10</v>
      </c>
      <c r="F27" s="15">
        <v>11.6</v>
      </c>
      <c r="G27" s="15">
        <v>11.8</v>
      </c>
      <c r="H27" s="15">
        <v>13.3</v>
      </c>
      <c r="I27" s="15">
        <v>14.3</v>
      </c>
      <c r="J27" s="15">
        <v>13.8</v>
      </c>
      <c r="K27" s="15">
        <v>13.1</v>
      </c>
      <c r="L27" s="15">
        <v>13</v>
      </c>
      <c r="M27" s="15">
        <v>12.7</v>
      </c>
    </row>
    <row r="30" spans="1:13">
      <c r="A30" t="s">
        <v>46</v>
      </c>
    </row>
    <row r="31" spans="1:13">
      <c r="A31" s="7" t="s">
        <v>47</v>
      </c>
    </row>
    <row r="32" spans="1:13">
      <c r="A32" s="7" t="s">
        <v>48</v>
      </c>
    </row>
    <row r="33" spans="1:1">
      <c r="A33" t="s">
        <v>6</v>
      </c>
    </row>
    <row r="34" spans="1:1">
      <c r="A34" s="1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S34"/>
  <sheetViews>
    <sheetView topLeftCell="A2" workbookViewId="0">
      <selection activeCell="A3" sqref="A3"/>
    </sheetView>
  </sheetViews>
  <sheetFormatPr defaultColWidth="11.42578125" defaultRowHeight="12.75"/>
  <cols>
    <col min="1" max="1" width="34.7109375" customWidth="1"/>
    <col min="2" max="16" width="7.7109375" customWidth="1"/>
    <col min="17" max="17" width="14.7109375" customWidth="1"/>
    <col min="18" max="19" width="7.7109375" customWidth="1"/>
  </cols>
  <sheetData>
    <row r="1" spans="1:19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2.6</v>
      </c>
      <c r="C5" s="15">
        <v>2.7</v>
      </c>
      <c r="D5" s="15">
        <v>2.4</v>
      </c>
      <c r="E5" s="15">
        <v>2.2999999999999998</v>
      </c>
      <c r="F5" s="15">
        <v>2.6</v>
      </c>
      <c r="G5" s="15">
        <v>2.6</v>
      </c>
      <c r="H5" s="15">
        <v>2.4</v>
      </c>
      <c r="I5" s="15">
        <v>2.5</v>
      </c>
      <c r="J5" s="15">
        <v>2.4</v>
      </c>
      <c r="K5" s="15">
        <v>2.4</v>
      </c>
      <c r="L5" s="15">
        <v>2.4</v>
      </c>
      <c r="M5" s="15">
        <v>2.4</v>
      </c>
      <c r="N5" s="30"/>
      <c r="O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9">
      <c r="A7" s="17" t="s">
        <v>25</v>
      </c>
      <c r="B7" s="15">
        <v>2.8</v>
      </c>
      <c r="C7" s="15">
        <v>3.1</v>
      </c>
      <c r="D7" s="15">
        <v>3.2</v>
      </c>
      <c r="E7" s="15">
        <v>3.1</v>
      </c>
      <c r="F7" s="15">
        <v>3.1</v>
      </c>
      <c r="G7" s="15">
        <v>3.1</v>
      </c>
      <c r="H7" s="15">
        <v>3.2</v>
      </c>
      <c r="I7" s="15">
        <v>3.1</v>
      </c>
      <c r="J7" s="15">
        <v>3.2</v>
      </c>
      <c r="K7" s="15">
        <v>3.1</v>
      </c>
      <c r="L7" s="15">
        <v>3.2</v>
      </c>
      <c r="M7" s="15">
        <v>3.2</v>
      </c>
      <c r="N7" s="30"/>
      <c r="O7" s="30"/>
    </row>
    <row r="8" spans="1:19">
      <c r="A8" s="17" t="s">
        <v>26</v>
      </c>
      <c r="B8" s="15">
        <v>2.6</v>
      </c>
      <c r="C8" s="15">
        <v>2.6</v>
      </c>
      <c r="D8" s="15">
        <v>2</v>
      </c>
      <c r="E8" s="15">
        <v>1.8</v>
      </c>
      <c r="F8" s="15">
        <v>2.4</v>
      </c>
      <c r="G8" s="15">
        <v>2.4</v>
      </c>
      <c r="H8" s="15">
        <v>2</v>
      </c>
      <c r="I8" s="15">
        <v>2</v>
      </c>
      <c r="J8" s="15">
        <v>1.9</v>
      </c>
      <c r="K8" s="15">
        <v>1.9</v>
      </c>
      <c r="L8" s="15">
        <v>1.9</v>
      </c>
      <c r="M8" s="15">
        <v>1.9</v>
      </c>
      <c r="N8" s="30"/>
      <c r="O8" s="30"/>
    </row>
    <row r="9" spans="1:19">
      <c r="A9" s="19" t="s">
        <v>27</v>
      </c>
      <c r="B9" s="15">
        <v>2.6</v>
      </c>
      <c r="C9" s="15">
        <v>2.9</v>
      </c>
      <c r="D9" s="15">
        <v>2.7</v>
      </c>
      <c r="E9" s="15">
        <v>2.9</v>
      </c>
      <c r="F9" s="15">
        <v>3</v>
      </c>
      <c r="G9" s="15">
        <v>3</v>
      </c>
      <c r="H9" s="15">
        <v>3</v>
      </c>
      <c r="I9" s="15">
        <v>2.5</v>
      </c>
      <c r="J9" s="15">
        <v>2.5</v>
      </c>
      <c r="K9" s="15">
        <v>2.5</v>
      </c>
      <c r="L9" s="15">
        <v>2.4</v>
      </c>
      <c r="M9" s="15">
        <v>2.4</v>
      </c>
      <c r="N9" s="30"/>
      <c r="O9" s="30"/>
    </row>
    <row r="10" spans="1:19">
      <c r="A10" s="9" t="s">
        <v>28</v>
      </c>
      <c r="B10" s="15">
        <v>2.9</v>
      </c>
      <c r="C10" s="15">
        <v>2.8</v>
      </c>
      <c r="D10" s="15">
        <v>3.4</v>
      </c>
      <c r="E10" s="15">
        <v>3.2</v>
      </c>
      <c r="F10" s="15">
        <v>3.4</v>
      </c>
      <c r="G10" s="15">
        <v>3.5</v>
      </c>
      <c r="H10" s="15">
        <v>3.3</v>
      </c>
      <c r="I10" s="15">
        <v>2.6</v>
      </c>
      <c r="J10" s="15">
        <v>2.5</v>
      </c>
      <c r="K10" s="15">
        <v>2.4</v>
      </c>
      <c r="L10" s="15">
        <v>2.2999999999999998</v>
      </c>
      <c r="M10" s="15">
        <v>2.4</v>
      </c>
      <c r="N10" s="30"/>
      <c r="O10" s="30"/>
    </row>
    <row r="11" spans="1:19">
      <c r="A11" s="3" t="s">
        <v>29</v>
      </c>
      <c r="B11" s="15">
        <v>3.8</v>
      </c>
      <c r="C11" s="15">
        <v>3.5</v>
      </c>
      <c r="D11" s="15">
        <v>5.2</v>
      </c>
      <c r="E11" s="15">
        <v>4.9000000000000004</v>
      </c>
      <c r="F11" s="15">
        <v>4.4000000000000004</v>
      </c>
      <c r="G11" s="15">
        <v>5.7</v>
      </c>
      <c r="H11" s="15">
        <v>4.5</v>
      </c>
      <c r="I11" s="15">
        <v>2.8</v>
      </c>
      <c r="J11" s="15">
        <v>2.8</v>
      </c>
      <c r="K11" s="15">
        <v>2.4</v>
      </c>
      <c r="L11" s="15">
        <v>2.5</v>
      </c>
      <c r="M11" s="15">
        <v>2.5</v>
      </c>
      <c r="N11" s="30"/>
      <c r="O11" s="30"/>
    </row>
    <row r="12" spans="1:19">
      <c r="A12" s="3" t="s">
        <v>30</v>
      </c>
      <c r="B12" s="15">
        <v>0.2</v>
      </c>
      <c r="C12" s="15">
        <v>2.4</v>
      </c>
      <c r="D12" s="15">
        <v>2.4</v>
      </c>
      <c r="E12" s="15">
        <v>1.5</v>
      </c>
      <c r="F12" s="15">
        <v>2.8</v>
      </c>
      <c r="G12" s="15">
        <v>1.6</v>
      </c>
      <c r="H12" s="15">
        <v>2.6</v>
      </c>
      <c r="I12" s="15">
        <v>2.2999999999999998</v>
      </c>
      <c r="J12" s="15">
        <v>2.2000000000000002</v>
      </c>
      <c r="K12" s="15">
        <v>2.2999999999999998</v>
      </c>
      <c r="L12" s="15">
        <v>2.1</v>
      </c>
      <c r="M12" s="15">
        <v>2.1</v>
      </c>
      <c r="N12" s="30"/>
      <c r="O12" s="30"/>
    </row>
    <row r="13" spans="1:19">
      <c r="A13" s="3" t="s">
        <v>31</v>
      </c>
      <c r="B13" s="15">
        <v>3.6</v>
      </c>
      <c r="C13" s="15">
        <v>3.2</v>
      </c>
      <c r="D13" s="15">
        <v>2.5</v>
      </c>
      <c r="E13" s="15">
        <v>2.4</v>
      </c>
      <c r="F13" s="15">
        <v>2.2999999999999998</v>
      </c>
      <c r="G13" s="15">
        <v>2.2000000000000002</v>
      </c>
      <c r="H13" s="15">
        <v>1.9</v>
      </c>
      <c r="I13" s="15">
        <v>2.2000000000000002</v>
      </c>
      <c r="J13" s="15">
        <v>2.2000000000000002</v>
      </c>
      <c r="K13" s="15">
        <v>2.2999999999999998</v>
      </c>
      <c r="L13" s="15">
        <v>2.1</v>
      </c>
      <c r="M13" s="15">
        <v>2.2999999999999998</v>
      </c>
      <c r="N13" s="30"/>
      <c r="O13" s="30"/>
    </row>
    <row r="14" spans="1:19">
      <c r="A14" s="9" t="s">
        <v>32</v>
      </c>
      <c r="B14" s="15">
        <v>2.4</v>
      </c>
      <c r="C14" s="15">
        <v>2.4</v>
      </c>
      <c r="D14" s="15">
        <v>1.5</v>
      </c>
      <c r="E14" s="15">
        <v>2.2000000000000002</v>
      </c>
      <c r="F14" s="15">
        <v>2</v>
      </c>
      <c r="G14" s="15">
        <v>1.7</v>
      </c>
      <c r="H14" s="15">
        <v>1.8</v>
      </c>
      <c r="I14" s="15">
        <v>2</v>
      </c>
      <c r="J14" s="15">
        <v>2.2000000000000002</v>
      </c>
      <c r="K14" s="15">
        <v>2.4</v>
      </c>
      <c r="L14" s="15">
        <v>2.2000000000000002</v>
      </c>
      <c r="M14" s="15">
        <v>2.1</v>
      </c>
      <c r="N14" s="30"/>
      <c r="O14" s="30"/>
    </row>
    <row r="15" spans="1:19">
      <c r="A15" s="9" t="s">
        <v>33</v>
      </c>
      <c r="B15" s="15">
        <v>2.4</v>
      </c>
      <c r="C15" s="15">
        <v>3.3</v>
      </c>
      <c r="D15" s="15">
        <v>2.5</v>
      </c>
      <c r="E15" s="15">
        <v>1.8</v>
      </c>
      <c r="F15" s="15">
        <v>2.6</v>
      </c>
      <c r="G15" s="15">
        <v>2.6</v>
      </c>
      <c r="H15" s="15">
        <v>2.6</v>
      </c>
      <c r="I15" s="15">
        <v>2.6</v>
      </c>
      <c r="J15" s="15">
        <v>2.7</v>
      </c>
      <c r="K15" s="15">
        <v>2.6</v>
      </c>
      <c r="L15" s="15">
        <v>2.8</v>
      </c>
      <c r="M15" s="15">
        <v>2.9</v>
      </c>
      <c r="N15" s="30"/>
      <c r="O15" s="30"/>
    </row>
    <row r="16" spans="1:19">
      <c r="A16" s="19" t="s">
        <v>34</v>
      </c>
      <c r="B16" s="15">
        <v>-8.6999999999999993</v>
      </c>
      <c r="C16" s="15">
        <v>-12.7</v>
      </c>
      <c r="D16" s="15">
        <v>-10.6</v>
      </c>
      <c r="E16" s="15">
        <v>-14.8</v>
      </c>
      <c r="F16" s="15">
        <v>-17.899999999999999</v>
      </c>
      <c r="G16" s="15">
        <v>-17.899999999999999</v>
      </c>
      <c r="H16" s="15">
        <v>-17.600000000000001</v>
      </c>
      <c r="I16" s="15">
        <v>-15.3</v>
      </c>
      <c r="J16" s="15">
        <v>-15</v>
      </c>
      <c r="K16" s="15">
        <v>-13.1</v>
      </c>
      <c r="L16" s="15">
        <v>-13.7</v>
      </c>
      <c r="M16" s="15">
        <v>-13.8</v>
      </c>
      <c r="N16" s="30"/>
      <c r="O16" s="30"/>
    </row>
    <row r="17" spans="1:15">
      <c r="A17" s="19" t="s">
        <v>35</v>
      </c>
      <c r="B17" s="15">
        <v>2.2999999999999998</v>
      </c>
      <c r="C17" s="15">
        <v>3.8</v>
      </c>
      <c r="D17" s="15">
        <v>1.3</v>
      </c>
      <c r="E17" s="15">
        <v>1.7</v>
      </c>
      <c r="F17" s="15">
        <v>2.1</v>
      </c>
      <c r="G17" s="15">
        <v>2.4</v>
      </c>
      <c r="H17" s="15">
        <v>0.5</v>
      </c>
      <c r="I17" s="15">
        <v>1.1000000000000001</v>
      </c>
      <c r="J17" s="15">
        <v>1.5</v>
      </c>
      <c r="K17" s="15">
        <v>1</v>
      </c>
      <c r="L17" s="15">
        <v>1.2</v>
      </c>
      <c r="M17" s="15">
        <v>1.2</v>
      </c>
      <c r="N17" s="30"/>
      <c r="O17" s="30"/>
    </row>
    <row r="18" spans="1:15">
      <c r="A18" s="19" t="s">
        <v>36</v>
      </c>
      <c r="B18" s="15">
        <v>-0.2</v>
      </c>
      <c r="C18" s="15">
        <v>1.6</v>
      </c>
      <c r="D18" s="15">
        <v>1</v>
      </c>
      <c r="E18" s="15">
        <v>-0.2</v>
      </c>
      <c r="F18" s="15">
        <v>0.9</v>
      </c>
      <c r="G18" s="15">
        <v>0.3</v>
      </c>
      <c r="H18" s="15">
        <v>-0.9</v>
      </c>
      <c r="I18" s="15">
        <v>-0.1</v>
      </c>
      <c r="J18" s="15">
        <v>0</v>
      </c>
      <c r="K18" s="15">
        <v>0.4</v>
      </c>
      <c r="L18" s="15">
        <v>0.2</v>
      </c>
      <c r="M18" s="15">
        <v>0</v>
      </c>
      <c r="N18" s="30"/>
      <c r="O18" s="30"/>
    </row>
    <row r="19" spans="1:15">
      <c r="A19" s="19" t="s">
        <v>37</v>
      </c>
      <c r="B19" s="15">
        <v>4.5999999999999996</v>
      </c>
      <c r="C19" s="15">
        <v>4.3</v>
      </c>
      <c r="D19" s="15">
        <v>3.5</v>
      </c>
      <c r="E19" s="15">
        <v>3.3</v>
      </c>
      <c r="F19" s="15">
        <v>3.7</v>
      </c>
      <c r="G19" s="15">
        <v>4.0999999999999996</v>
      </c>
      <c r="H19" s="15">
        <v>3.4</v>
      </c>
      <c r="I19" s="15">
        <v>3.6</v>
      </c>
      <c r="J19" s="15">
        <v>3.1</v>
      </c>
      <c r="K19" s="15">
        <v>3.2</v>
      </c>
      <c r="L19" s="15">
        <v>3.5</v>
      </c>
      <c r="M19" s="15">
        <v>3.5</v>
      </c>
      <c r="N19" s="30"/>
      <c r="O19" s="30"/>
    </row>
    <row r="20" spans="1:15">
      <c r="A20" s="9" t="s">
        <v>38</v>
      </c>
      <c r="B20" s="15">
        <v>5.5</v>
      </c>
      <c r="C20" s="15">
        <v>4.9000000000000004</v>
      </c>
      <c r="D20" s="15">
        <v>4.0999999999999996</v>
      </c>
      <c r="E20" s="15">
        <v>3.9</v>
      </c>
      <c r="F20" s="15">
        <v>4.2</v>
      </c>
      <c r="G20" s="15">
        <v>4.5999999999999996</v>
      </c>
      <c r="H20" s="15">
        <v>3.6</v>
      </c>
      <c r="I20" s="15">
        <v>3.8</v>
      </c>
      <c r="J20" s="15">
        <v>3.1</v>
      </c>
      <c r="K20" s="15">
        <v>3.2</v>
      </c>
      <c r="L20" s="15">
        <v>3.6</v>
      </c>
      <c r="M20" s="15">
        <v>3.6</v>
      </c>
      <c r="N20" s="30"/>
      <c r="O20" s="30"/>
    </row>
    <row r="21" spans="1:15">
      <c r="A21" s="3" t="s">
        <v>39</v>
      </c>
      <c r="B21" s="15">
        <v>7.6</v>
      </c>
      <c r="C21" s="15">
        <v>8.1999999999999993</v>
      </c>
      <c r="D21" s="15">
        <v>4.5</v>
      </c>
      <c r="E21" s="15">
        <v>3</v>
      </c>
      <c r="F21" s="15">
        <v>2.2999999999999998</v>
      </c>
      <c r="G21" s="15">
        <v>3.3</v>
      </c>
      <c r="H21" s="15">
        <v>2.6</v>
      </c>
      <c r="I21" s="15">
        <v>2.9</v>
      </c>
      <c r="J21" s="15">
        <v>2.4</v>
      </c>
      <c r="K21" s="15">
        <v>2.9</v>
      </c>
      <c r="L21" s="15">
        <v>3.3</v>
      </c>
      <c r="M21" s="15">
        <v>3.6</v>
      </c>
      <c r="N21" s="30"/>
      <c r="O21" s="30"/>
    </row>
    <row r="22" spans="1:15">
      <c r="A22" s="3" t="s">
        <v>40</v>
      </c>
      <c r="B22" s="15">
        <v>12.9</v>
      </c>
      <c r="C22" s="15">
        <v>3.7</v>
      </c>
      <c r="D22" s="15">
        <v>1.1000000000000001</v>
      </c>
      <c r="E22" s="15">
        <v>2.2999999999999998</v>
      </c>
      <c r="F22" s="15">
        <v>5.9</v>
      </c>
      <c r="G22" s="15">
        <v>4.9000000000000004</v>
      </c>
      <c r="H22" s="15">
        <v>3</v>
      </c>
      <c r="I22" s="15">
        <v>3.4</v>
      </c>
      <c r="J22" s="15">
        <v>2.1</v>
      </c>
      <c r="K22" s="15">
        <v>2.7</v>
      </c>
      <c r="L22" s="15">
        <v>3.6</v>
      </c>
      <c r="M22" s="15">
        <v>3.6</v>
      </c>
      <c r="N22" s="30"/>
      <c r="O22" s="30"/>
    </row>
    <row r="23" spans="1:15">
      <c r="A23" s="9" t="s">
        <v>41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  <c r="N23" s="30"/>
    </row>
    <row r="24" spans="1:15">
      <c r="A24" s="19" t="s">
        <v>42</v>
      </c>
      <c r="B24" s="15">
        <v>0.4</v>
      </c>
      <c r="C24" s="15">
        <v>0.7</v>
      </c>
      <c r="D24" s="15">
        <v>1</v>
      </c>
      <c r="E24" s="15">
        <v>0.5</v>
      </c>
      <c r="F24" s="15">
        <v>1</v>
      </c>
      <c r="G24" s="15">
        <v>0.6</v>
      </c>
      <c r="H24" s="15">
        <v>1</v>
      </c>
      <c r="I24" s="15">
        <v>1.4</v>
      </c>
      <c r="J24" s="15">
        <v>1.1000000000000001</v>
      </c>
      <c r="K24" s="15">
        <v>1.1000000000000001</v>
      </c>
      <c r="L24" s="15">
        <v>1.2</v>
      </c>
      <c r="M24" s="15">
        <v>1.2</v>
      </c>
      <c r="N24" s="30"/>
      <c r="O24" s="30"/>
    </row>
    <row r="25" spans="1:15">
      <c r="A25" s="19" t="s">
        <v>43</v>
      </c>
      <c r="B25" s="15">
        <v>1.7</v>
      </c>
      <c r="C25" s="15">
        <v>1.9</v>
      </c>
      <c r="D25" s="15">
        <v>2.1</v>
      </c>
      <c r="E25" s="15">
        <v>2</v>
      </c>
      <c r="F25" s="15">
        <v>2</v>
      </c>
      <c r="G25" s="15">
        <v>2.1</v>
      </c>
      <c r="H25" s="15">
        <v>1.9</v>
      </c>
      <c r="I25" s="15">
        <v>1.8</v>
      </c>
      <c r="J25" s="15">
        <v>1.8</v>
      </c>
      <c r="K25" s="15">
        <v>1.5</v>
      </c>
      <c r="L25" s="15">
        <v>1.5</v>
      </c>
      <c r="M25" s="15">
        <v>1.5</v>
      </c>
      <c r="N25" s="30"/>
      <c r="O25" s="30"/>
    </row>
    <row r="26" spans="1:15">
      <c r="A26" s="19" t="s">
        <v>44</v>
      </c>
      <c r="B26" s="15">
        <v>0.5</v>
      </c>
      <c r="C26" s="15">
        <v>1.6</v>
      </c>
      <c r="D26" s="15">
        <v>1.5</v>
      </c>
      <c r="E26" s="15">
        <v>2.4</v>
      </c>
      <c r="F26" s="15">
        <v>2.9</v>
      </c>
      <c r="G26" s="15">
        <v>2.5</v>
      </c>
      <c r="H26" s="15">
        <v>2.5</v>
      </c>
      <c r="I26" s="15">
        <v>2.8</v>
      </c>
      <c r="J26" s="15">
        <v>2.5</v>
      </c>
      <c r="K26" s="15">
        <v>2.9</v>
      </c>
      <c r="L26" s="15">
        <v>2.9</v>
      </c>
      <c r="M26" s="15">
        <v>2.9</v>
      </c>
      <c r="N26" s="30"/>
      <c r="O26" s="30"/>
    </row>
    <row r="27" spans="1:15">
      <c r="A27" s="19" t="s">
        <v>45</v>
      </c>
      <c r="B27" s="15">
        <v>-0.5</v>
      </c>
      <c r="C27" s="15">
        <v>0.4</v>
      </c>
      <c r="D27" s="15">
        <v>0.5</v>
      </c>
      <c r="E27" s="15">
        <v>0.9</v>
      </c>
      <c r="F27" s="15">
        <v>1.9</v>
      </c>
      <c r="G27" s="15">
        <v>1.6</v>
      </c>
      <c r="H27" s="15">
        <v>1.7</v>
      </c>
      <c r="I27" s="15">
        <v>1.7</v>
      </c>
      <c r="J27" s="15">
        <v>1.8</v>
      </c>
      <c r="K27" s="15">
        <v>1.6</v>
      </c>
      <c r="L27" s="15">
        <v>1.7</v>
      </c>
      <c r="M27" s="15">
        <v>1.6</v>
      </c>
      <c r="N27" s="30"/>
      <c r="O27" s="30"/>
    </row>
    <row r="30" spans="1:15">
      <c r="A30" t="s">
        <v>46</v>
      </c>
      <c r="E30" s="12"/>
    </row>
    <row r="31" spans="1:15">
      <c r="A31" s="7" t="s">
        <v>47</v>
      </c>
      <c r="E31" s="12"/>
    </row>
    <row r="32" spans="1:15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/>
  <dimension ref="A1:M34"/>
  <sheetViews>
    <sheetView workbookViewId="0">
      <selection activeCell="P17" sqref="P17"/>
    </sheetView>
  </sheetViews>
  <sheetFormatPr defaultColWidth="11.42578125" defaultRowHeight="12.75"/>
  <cols>
    <col min="1" max="1" width="34.7109375" customWidth="1"/>
    <col min="2" max="13" width="7.7109375" customWidth="1"/>
  </cols>
  <sheetData>
    <row r="1" spans="1:13">
      <c r="A1" s="1" t="s">
        <v>264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8" t="s">
        <v>9</v>
      </c>
      <c r="B3" s="2" t="s">
        <v>265</v>
      </c>
      <c r="C3" s="2" t="s">
        <v>266</v>
      </c>
      <c r="D3" s="2" t="s">
        <v>267</v>
      </c>
      <c r="E3" s="2" t="s">
        <v>268</v>
      </c>
      <c r="F3" s="2" t="s">
        <v>269</v>
      </c>
      <c r="G3" s="2" t="s">
        <v>270</v>
      </c>
      <c r="H3" s="2" t="s">
        <v>271</v>
      </c>
      <c r="I3" s="2" t="s">
        <v>272</v>
      </c>
      <c r="J3" s="2" t="s">
        <v>273</v>
      </c>
      <c r="K3" s="2" t="s">
        <v>274</v>
      </c>
      <c r="L3" s="2" t="s">
        <v>275</v>
      </c>
      <c r="M3" s="2" t="s">
        <v>276</v>
      </c>
    </row>
    <row r="4" spans="1:13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3">
      <c r="A5" s="10" t="s">
        <v>24</v>
      </c>
      <c r="B5" s="15">
        <v>7.1</v>
      </c>
      <c r="C5" s="15">
        <v>7.9</v>
      </c>
      <c r="D5" s="15">
        <v>7.5</v>
      </c>
      <c r="E5" s="15">
        <v>6.5</v>
      </c>
      <c r="F5" s="15">
        <v>6.2</v>
      </c>
      <c r="G5" s="15">
        <v>6</v>
      </c>
      <c r="H5" s="15">
        <v>5.8</v>
      </c>
      <c r="I5" s="15">
        <v>5.9</v>
      </c>
      <c r="J5" s="15">
        <v>5.8</v>
      </c>
      <c r="K5" s="15">
        <v>5.8</v>
      </c>
      <c r="L5" s="15">
        <v>5.8</v>
      </c>
      <c r="M5" s="15">
        <v>5.8</v>
      </c>
    </row>
    <row r="6" spans="1:13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17" t="s">
        <v>25</v>
      </c>
      <c r="B7" s="15">
        <v>8.1999999999999993</v>
      </c>
      <c r="C7" s="15">
        <v>8.3000000000000007</v>
      </c>
      <c r="D7" s="15">
        <v>8.3000000000000007</v>
      </c>
      <c r="E7" s="15">
        <v>8.1999999999999993</v>
      </c>
      <c r="F7" s="15">
        <v>7.7</v>
      </c>
      <c r="G7" s="15">
        <v>7.7</v>
      </c>
      <c r="H7" s="15">
        <v>7.5</v>
      </c>
      <c r="I7" s="15">
        <v>7.1</v>
      </c>
      <c r="J7" s="15">
        <v>7.1</v>
      </c>
      <c r="K7" s="15">
        <v>7.1</v>
      </c>
      <c r="L7" s="15">
        <v>7.1</v>
      </c>
      <c r="M7" s="15">
        <v>7.1</v>
      </c>
    </row>
    <row r="8" spans="1:13">
      <c r="A8" s="17" t="s">
        <v>26</v>
      </c>
      <c r="B8" s="15">
        <v>8</v>
      </c>
      <c r="C8" s="15">
        <v>8.6</v>
      </c>
      <c r="D8" s="15">
        <v>7.8</v>
      </c>
      <c r="E8" s="15">
        <v>6.6</v>
      </c>
      <c r="F8" s="15">
        <v>6.3</v>
      </c>
      <c r="G8" s="15">
        <v>5.9</v>
      </c>
      <c r="H8" s="15">
        <v>4.9000000000000004</v>
      </c>
      <c r="I8" s="15">
        <v>5.2</v>
      </c>
      <c r="J8" s="15">
        <v>5.0999999999999996</v>
      </c>
      <c r="K8" s="15">
        <v>5.0999999999999996</v>
      </c>
      <c r="L8" s="15">
        <v>5.2</v>
      </c>
      <c r="M8" s="15">
        <v>5</v>
      </c>
    </row>
    <row r="9" spans="1:13">
      <c r="A9" s="19" t="s">
        <v>27</v>
      </c>
      <c r="B9" s="15">
        <v>1.8</v>
      </c>
      <c r="C9" s="15">
        <v>1.8</v>
      </c>
      <c r="D9" s="15">
        <v>2.1</v>
      </c>
      <c r="E9" s="15">
        <v>1.3</v>
      </c>
      <c r="F9" s="15">
        <v>1.8</v>
      </c>
      <c r="G9" s="15">
        <v>1.6</v>
      </c>
      <c r="H9" s="15">
        <v>1.7</v>
      </c>
      <c r="I9" s="15">
        <v>2.1</v>
      </c>
      <c r="J9" s="15">
        <v>2.2000000000000002</v>
      </c>
      <c r="K9" s="15">
        <v>2.1</v>
      </c>
      <c r="L9" s="15">
        <v>2.2999999999999998</v>
      </c>
      <c r="M9" s="15">
        <v>2</v>
      </c>
    </row>
    <row r="10" spans="1:13">
      <c r="A10" s="9" t="s">
        <v>28</v>
      </c>
      <c r="B10" s="15">
        <v>1.9</v>
      </c>
      <c r="C10" s="15">
        <v>1.4</v>
      </c>
      <c r="D10" s="15">
        <v>1.3</v>
      </c>
      <c r="E10" s="15">
        <v>1.4</v>
      </c>
      <c r="F10" s="15">
        <v>1.3</v>
      </c>
      <c r="G10" s="15">
        <v>1.4</v>
      </c>
      <c r="H10" s="15">
        <v>1.3</v>
      </c>
      <c r="I10" s="15">
        <v>2.2999999999999998</v>
      </c>
      <c r="J10" s="15">
        <v>2</v>
      </c>
      <c r="K10" s="15">
        <v>2.2000000000000002</v>
      </c>
      <c r="L10" s="15">
        <v>2.6</v>
      </c>
      <c r="M10" s="15">
        <v>2</v>
      </c>
    </row>
    <row r="11" spans="1:13">
      <c r="A11" s="3" t="s">
        <v>29</v>
      </c>
      <c r="B11" s="15">
        <v>-1.8</v>
      </c>
      <c r="C11" s="15">
        <v>-1.1000000000000001</v>
      </c>
      <c r="D11" s="15">
        <v>-1</v>
      </c>
      <c r="E11" s="15">
        <v>-0.5</v>
      </c>
      <c r="F11" s="15">
        <v>0.7</v>
      </c>
      <c r="G11" s="15">
        <v>1.6</v>
      </c>
      <c r="H11" s="15">
        <v>2.7</v>
      </c>
      <c r="I11" s="15">
        <v>4.2</v>
      </c>
      <c r="J11" s="15">
        <v>3.7</v>
      </c>
      <c r="K11" s="15">
        <v>3.8</v>
      </c>
      <c r="L11" s="15">
        <v>4</v>
      </c>
      <c r="M11" s="15">
        <v>3.6</v>
      </c>
    </row>
    <row r="12" spans="1:13">
      <c r="A12" s="3" t="s">
        <v>30</v>
      </c>
      <c r="B12" s="15">
        <v>-2.9</v>
      </c>
      <c r="C12" s="15">
        <v>-1.6</v>
      </c>
      <c r="D12" s="15">
        <v>-0.8</v>
      </c>
      <c r="E12" s="15">
        <v>-2</v>
      </c>
      <c r="F12" s="15">
        <v>-2.5</v>
      </c>
      <c r="G12" s="15">
        <v>-2.1</v>
      </c>
      <c r="H12" s="15">
        <v>-2.9</v>
      </c>
      <c r="I12" s="15">
        <v>-2</v>
      </c>
      <c r="J12" s="15">
        <v>-1.1000000000000001</v>
      </c>
      <c r="K12" s="15">
        <v>-0.8</v>
      </c>
      <c r="L12" s="15">
        <v>-0.4</v>
      </c>
      <c r="M12" s="15">
        <v>-1.1000000000000001</v>
      </c>
    </row>
    <row r="13" spans="1:13">
      <c r="A13" s="3" t="s">
        <v>31</v>
      </c>
      <c r="B13" s="15">
        <v>12.8</v>
      </c>
      <c r="C13" s="15">
        <v>4.5999999999999996</v>
      </c>
      <c r="D13" s="15">
        <v>4.5</v>
      </c>
      <c r="E13" s="15">
        <v>5.9</v>
      </c>
      <c r="F13" s="15">
        <v>5.6</v>
      </c>
      <c r="G13" s="15">
        <v>4.5999999999999996</v>
      </c>
      <c r="H13" s="15">
        <v>4.4000000000000004</v>
      </c>
      <c r="I13" s="15">
        <v>4.8</v>
      </c>
      <c r="J13" s="15">
        <v>4.0999999999999996</v>
      </c>
      <c r="K13" s="15">
        <v>4.2</v>
      </c>
      <c r="L13" s="15">
        <v>4.5999999999999996</v>
      </c>
      <c r="M13" s="15">
        <v>4.5</v>
      </c>
    </row>
    <row r="14" spans="1:13">
      <c r="A14" s="9" t="s">
        <v>32</v>
      </c>
      <c r="B14" s="15">
        <v>3.8</v>
      </c>
      <c r="C14" s="15">
        <v>3.5</v>
      </c>
      <c r="D14" s="15">
        <v>3.4</v>
      </c>
      <c r="E14" s="15">
        <v>2.8</v>
      </c>
      <c r="F14" s="15">
        <v>3.1</v>
      </c>
      <c r="G14" s="15">
        <v>3</v>
      </c>
      <c r="H14" s="15">
        <v>3.3</v>
      </c>
      <c r="I14" s="15">
        <v>3</v>
      </c>
      <c r="J14" s="15">
        <v>3.3</v>
      </c>
      <c r="K14" s="15">
        <v>3.3</v>
      </c>
      <c r="L14" s="15">
        <v>3.4</v>
      </c>
      <c r="M14" s="15">
        <v>3.2</v>
      </c>
    </row>
    <row r="15" spans="1:13">
      <c r="A15" s="9" t="s">
        <v>33</v>
      </c>
      <c r="B15" s="15">
        <v>2.2000000000000002</v>
      </c>
      <c r="C15" s="15">
        <v>2.2999999999999998</v>
      </c>
      <c r="D15" s="15">
        <v>2.7</v>
      </c>
      <c r="E15" s="15">
        <v>1.6</v>
      </c>
      <c r="F15" s="15">
        <v>1.6</v>
      </c>
      <c r="G15" s="15">
        <v>0.9</v>
      </c>
      <c r="H15" s="15">
        <v>1.1000000000000001</v>
      </c>
      <c r="I15" s="15">
        <v>0.7</v>
      </c>
      <c r="J15" s="15">
        <v>1</v>
      </c>
      <c r="K15" s="15">
        <v>0.5</v>
      </c>
      <c r="L15" s="15">
        <v>0.4</v>
      </c>
      <c r="M15" s="15">
        <v>0.4</v>
      </c>
    </row>
    <row r="16" spans="1:13">
      <c r="A16" s="19" t="s">
        <v>34</v>
      </c>
      <c r="B16" s="15">
        <v>27</v>
      </c>
      <c r="C16" s="15">
        <v>37.9</v>
      </c>
      <c r="D16" s="15">
        <v>29.6</v>
      </c>
      <c r="E16" s="15">
        <v>17.8</v>
      </c>
      <c r="F16" s="15">
        <v>16.600000000000001</v>
      </c>
      <c r="G16" s="15">
        <v>6.2</v>
      </c>
      <c r="H16" s="15">
        <v>2</v>
      </c>
      <c r="I16" s="15">
        <v>1</v>
      </c>
      <c r="J16" s="15">
        <v>0.1</v>
      </c>
      <c r="K16" s="15">
        <v>0.3</v>
      </c>
      <c r="L16" s="15">
        <v>0.4</v>
      </c>
      <c r="M16" s="15">
        <v>0.7</v>
      </c>
    </row>
    <row r="17" spans="1:13">
      <c r="A17" s="19" t="s">
        <v>35</v>
      </c>
      <c r="B17" s="15">
        <v>7.9</v>
      </c>
      <c r="C17" s="15">
        <v>7.2</v>
      </c>
      <c r="D17" s="15">
        <v>6.4</v>
      </c>
      <c r="E17" s="15">
        <v>4.9000000000000004</v>
      </c>
      <c r="F17" s="15">
        <v>4.5</v>
      </c>
      <c r="G17" s="15">
        <v>3.9</v>
      </c>
      <c r="H17" s="15">
        <v>3.6</v>
      </c>
      <c r="I17" s="15">
        <v>4.0999999999999996</v>
      </c>
      <c r="J17" s="15">
        <v>3.9</v>
      </c>
      <c r="K17" s="15">
        <v>4</v>
      </c>
      <c r="L17" s="15">
        <v>4</v>
      </c>
      <c r="M17" s="15">
        <v>4</v>
      </c>
    </row>
    <row r="18" spans="1:13">
      <c r="A18" s="19" t="s">
        <v>36</v>
      </c>
      <c r="B18" s="15">
        <v>16.399999999999999</v>
      </c>
      <c r="C18" s="15">
        <v>16.8</v>
      </c>
      <c r="D18" s="15">
        <v>15.4</v>
      </c>
      <c r="E18" s="15">
        <v>12.8</v>
      </c>
      <c r="F18" s="15">
        <v>11.2</v>
      </c>
      <c r="G18" s="15">
        <v>11</v>
      </c>
      <c r="H18" s="15">
        <v>9.6</v>
      </c>
      <c r="I18" s="15">
        <v>9.6</v>
      </c>
      <c r="J18" s="15">
        <v>9.1999999999999993</v>
      </c>
      <c r="K18" s="15">
        <v>8.9</v>
      </c>
      <c r="L18" s="15">
        <v>9.3000000000000007</v>
      </c>
      <c r="M18" s="15">
        <v>8.9</v>
      </c>
    </row>
    <row r="19" spans="1:13">
      <c r="A19" s="19" t="s">
        <v>37</v>
      </c>
      <c r="B19" s="15">
        <v>2</v>
      </c>
      <c r="C19" s="15">
        <v>2.9</v>
      </c>
      <c r="D19" s="15">
        <v>2.7</v>
      </c>
      <c r="E19" s="15">
        <v>1.8</v>
      </c>
      <c r="F19" s="15">
        <v>1.6</v>
      </c>
      <c r="G19" s="15">
        <v>2.5</v>
      </c>
      <c r="H19" s="15">
        <v>2.4</v>
      </c>
      <c r="I19" s="15">
        <v>2.6</v>
      </c>
      <c r="J19" s="15">
        <v>2.4</v>
      </c>
      <c r="K19" s="15">
        <v>2.5</v>
      </c>
      <c r="L19" s="15">
        <v>2.6</v>
      </c>
      <c r="M19" s="15">
        <v>2.5</v>
      </c>
    </row>
    <row r="20" spans="1:13">
      <c r="A20" s="9" t="s">
        <v>38</v>
      </c>
      <c r="B20" s="15">
        <v>0.9</v>
      </c>
      <c r="C20" s="15">
        <v>2</v>
      </c>
      <c r="D20" s="15">
        <v>1</v>
      </c>
      <c r="E20" s="15">
        <v>-0.5</v>
      </c>
      <c r="F20" s="15">
        <v>0.1</v>
      </c>
      <c r="G20" s="15">
        <v>0.9</v>
      </c>
      <c r="H20" s="15">
        <v>0.6</v>
      </c>
      <c r="I20" s="15">
        <v>0.8</v>
      </c>
      <c r="J20" s="15">
        <v>0.6</v>
      </c>
      <c r="K20" s="15">
        <v>0.7</v>
      </c>
      <c r="L20" s="15">
        <v>0.7</v>
      </c>
      <c r="M20" s="15">
        <v>0.8</v>
      </c>
    </row>
    <row r="21" spans="1:13">
      <c r="A21" s="3" t="s">
        <v>39</v>
      </c>
      <c r="B21" s="15">
        <v>-1.7</v>
      </c>
      <c r="C21" s="15">
        <v>0.2</v>
      </c>
      <c r="D21" s="15">
        <v>0.6</v>
      </c>
      <c r="E21" s="15">
        <v>-0.5</v>
      </c>
      <c r="F21" s="15">
        <v>0.3</v>
      </c>
      <c r="G21" s="15">
        <v>0.9</v>
      </c>
      <c r="H21" s="15">
        <v>0.4</v>
      </c>
      <c r="I21" s="15">
        <v>0.4</v>
      </c>
      <c r="J21" s="15">
        <v>0.1</v>
      </c>
      <c r="K21" s="15">
        <v>0.3</v>
      </c>
      <c r="L21" s="15">
        <v>0.5</v>
      </c>
      <c r="M21" s="15">
        <v>0.7</v>
      </c>
    </row>
    <row r="22" spans="1:13">
      <c r="A22" s="3" t="s">
        <v>40</v>
      </c>
      <c r="B22" s="15">
        <v>5.0999999999999996</v>
      </c>
      <c r="C22" s="15">
        <v>3</v>
      </c>
      <c r="D22" s="15">
        <v>1.3</v>
      </c>
      <c r="E22" s="15">
        <v>0.4</v>
      </c>
      <c r="F22" s="15">
        <v>0.7</v>
      </c>
      <c r="G22" s="15">
        <v>1.2</v>
      </c>
      <c r="H22" s="15">
        <v>1.1000000000000001</v>
      </c>
      <c r="I22" s="15">
        <v>1.1000000000000001</v>
      </c>
      <c r="J22" s="15">
        <v>1</v>
      </c>
      <c r="K22" s="15">
        <v>1</v>
      </c>
      <c r="L22" s="15">
        <v>0.9</v>
      </c>
      <c r="M22" s="15">
        <v>0.9</v>
      </c>
    </row>
    <row r="23" spans="1:13">
      <c r="A23" s="9" t="s">
        <v>41</v>
      </c>
      <c r="B23" s="15">
        <v>9.6</v>
      </c>
      <c r="C23" s="15">
        <v>9.9</v>
      </c>
      <c r="D23" s="15">
        <v>11.4</v>
      </c>
      <c r="E23" s="15">
        <v>9.9</v>
      </c>
      <c r="F23" s="15">
        <v>8.4</v>
      </c>
      <c r="G23" s="15">
        <v>9.3000000000000007</v>
      </c>
      <c r="H23" s="15">
        <v>9.1999999999999993</v>
      </c>
      <c r="I23" s="15">
        <v>9.1999999999999993</v>
      </c>
      <c r="J23" s="15">
        <v>8.6</v>
      </c>
      <c r="K23" s="15">
        <v>8.5</v>
      </c>
      <c r="L23" s="15">
        <v>8.5</v>
      </c>
      <c r="M23" s="15">
        <v>7.8</v>
      </c>
    </row>
    <row r="24" spans="1:13">
      <c r="A24" s="19" t="s">
        <v>42</v>
      </c>
      <c r="B24" s="15">
        <v>10.5</v>
      </c>
      <c r="C24" s="15">
        <v>11.5</v>
      </c>
      <c r="D24" s="15">
        <v>11.1</v>
      </c>
      <c r="E24" s="15">
        <v>10.1</v>
      </c>
      <c r="F24" s="15">
        <v>9.4</v>
      </c>
      <c r="G24" s="15">
        <v>8.9</v>
      </c>
      <c r="H24" s="15">
        <v>9.6</v>
      </c>
      <c r="I24" s="15">
        <v>9.3000000000000007</v>
      </c>
      <c r="J24" s="15">
        <v>9.4</v>
      </c>
      <c r="K24" s="15">
        <v>9.1999999999999993</v>
      </c>
      <c r="L24" s="15">
        <v>8.9</v>
      </c>
      <c r="M24" s="15">
        <v>8.6999999999999993</v>
      </c>
    </row>
    <row r="25" spans="1:13">
      <c r="A25" s="19" t="s">
        <v>43</v>
      </c>
      <c r="B25" s="15">
        <v>12</v>
      </c>
      <c r="C25" s="15">
        <v>12.8</v>
      </c>
      <c r="D25" s="15">
        <v>11.7</v>
      </c>
      <c r="E25" s="15">
        <v>11.7</v>
      </c>
      <c r="F25" s="15">
        <v>9.9</v>
      </c>
      <c r="G25" s="15">
        <v>9.1</v>
      </c>
      <c r="H25" s="15">
        <v>8.9</v>
      </c>
      <c r="I25" s="15">
        <v>9</v>
      </c>
      <c r="J25" s="15">
        <v>8.8000000000000007</v>
      </c>
      <c r="K25" s="15">
        <v>8.5</v>
      </c>
      <c r="L25" s="15">
        <v>8.5</v>
      </c>
      <c r="M25" s="15">
        <v>8.5</v>
      </c>
    </row>
    <row r="26" spans="1:13">
      <c r="A26" s="19" t="s">
        <v>44</v>
      </c>
      <c r="B26" s="15">
        <v>8.6999999999999993</v>
      </c>
      <c r="C26" s="15">
        <v>10</v>
      </c>
      <c r="D26" s="15">
        <v>10.7</v>
      </c>
      <c r="E26" s="15">
        <v>9.9</v>
      </c>
      <c r="F26" s="15">
        <v>8.9</v>
      </c>
      <c r="G26" s="15">
        <v>8.6</v>
      </c>
      <c r="H26" s="15">
        <v>8</v>
      </c>
      <c r="I26" s="15">
        <v>7.6</v>
      </c>
      <c r="J26" s="15">
        <v>7.5</v>
      </c>
      <c r="K26" s="15">
        <v>7.3</v>
      </c>
      <c r="L26" s="15">
        <v>7.2</v>
      </c>
      <c r="M26" s="15">
        <v>7</v>
      </c>
    </row>
    <row r="27" spans="1:13">
      <c r="A27" s="19" t="s">
        <v>45</v>
      </c>
      <c r="B27" s="15">
        <v>6.8</v>
      </c>
      <c r="C27" s="15">
        <v>8.1</v>
      </c>
      <c r="D27" s="15">
        <v>8.5</v>
      </c>
      <c r="E27" s="15">
        <v>9.1999999999999993</v>
      </c>
      <c r="F27" s="15">
        <v>8.8000000000000007</v>
      </c>
      <c r="G27" s="15">
        <v>7.9</v>
      </c>
      <c r="H27" s="15">
        <v>7.2</v>
      </c>
      <c r="I27" s="15">
        <v>7.4</v>
      </c>
      <c r="J27" s="15">
        <v>7.2</v>
      </c>
      <c r="K27" s="15">
        <v>6.8</v>
      </c>
      <c r="L27" s="15">
        <v>6.8</v>
      </c>
      <c r="M27" s="15">
        <v>6.6</v>
      </c>
    </row>
    <row r="30" spans="1:13">
      <c r="A30" t="s">
        <v>46</v>
      </c>
    </row>
    <row r="31" spans="1:13">
      <c r="A31" s="7" t="s">
        <v>47</v>
      </c>
    </row>
    <row r="32" spans="1:13">
      <c r="A32" s="7" t="s">
        <v>48</v>
      </c>
    </row>
    <row r="33" spans="1:1">
      <c r="A33" t="s">
        <v>6</v>
      </c>
    </row>
    <row r="34" spans="1:1">
      <c r="A34" s="1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/>
  <dimension ref="A1:M34"/>
  <sheetViews>
    <sheetView workbookViewId="0">
      <selection activeCell="A5" sqref="A5"/>
    </sheetView>
  </sheetViews>
  <sheetFormatPr defaultColWidth="11.42578125" defaultRowHeight="12.75"/>
  <cols>
    <col min="1" max="1" width="34.7109375" customWidth="1"/>
    <col min="2" max="13" width="7.7109375" customWidth="1"/>
  </cols>
  <sheetData>
    <row r="1" spans="1:13">
      <c r="A1" s="1" t="s">
        <v>277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8" t="s">
        <v>9</v>
      </c>
      <c r="B3" s="2" t="s">
        <v>278</v>
      </c>
      <c r="C3" s="2" t="s">
        <v>279</v>
      </c>
      <c r="D3" s="2" t="s">
        <v>280</v>
      </c>
      <c r="E3" s="2" t="s">
        <v>281</v>
      </c>
      <c r="F3" s="2" t="s">
        <v>282</v>
      </c>
      <c r="G3" s="2" t="s">
        <v>283</v>
      </c>
      <c r="H3" s="2" t="s">
        <v>284</v>
      </c>
      <c r="I3" s="2" t="s">
        <v>285</v>
      </c>
      <c r="J3" s="2" t="s">
        <v>286</v>
      </c>
      <c r="K3" s="2" t="s">
        <v>287</v>
      </c>
      <c r="L3" s="2" t="s">
        <v>288</v>
      </c>
      <c r="M3" s="2" t="s">
        <v>289</v>
      </c>
    </row>
    <row r="4" spans="1:13">
      <c r="A4" s="13"/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3">
      <c r="A5" s="10" t="s">
        <v>24</v>
      </c>
      <c r="B5" s="15">
        <v>1.3</v>
      </c>
      <c r="C5" s="15">
        <v>2.9</v>
      </c>
      <c r="D5" s="15">
        <v>2.5</v>
      </c>
      <c r="E5" s="15">
        <v>2.2000000000000002</v>
      </c>
      <c r="F5" s="15">
        <v>2.2000000000000002</v>
      </c>
      <c r="G5" s="15">
        <v>2.2000000000000002</v>
      </c>
      <c r="H5" s="15">
        <v>2.2000000000000002</v>
      </c>
      <c r="I5" s="15">
        <v>2.2999999999999998</v>
      </c>
      <c r="J5" s="15">
        <v>2.2000000000000002</v>
      </c>
      <c r="K5" s="15">
        <v>2.2999999999999998</v>
      </c>
      <c r="L5" s="15">
        <v>2.2999999999999998</v>
      </c>
      <c r="M5" s="15">
        <v>2.2999999999999998</v>
      </c>
    </row>
    <row r="6" spans="1:13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17" t="s">
        <v>25</v>
      </c>
      <c r="B7" s="15">
        <v>4.7</v>
      </c>
      <c r="C7" s="15">
        <v>5</v>
      </c>
      <c r="D7" s="15">
        <v>4.0999999999999996</v>
      </c>
      <c r="E7" s="15">
        <v>4.2</v>
      </c>
      <c r="F7" s="15">
        <v>4.2</v>
      </c>
      <c r="G7" s="15">
        <v>4.2</v>
      </c>
      <c r="H7" s="15">
        <v>4.3</v>
      </c>
      <c r="I7" s="15">
        <v>4.0999999999999996</v>
      </c>
      <c r="J7" s="15">
        <v>4.0999999999999996</v>
      </c>
      <c r="K7" s="15">
        <v>4.0999999999999996</v>
      </c>
      <c r="L7" s="15">
        <v>4.0999999999999996</v>
      </c>
      <c r="M7" s="15">
        <v>4.0999999999999996</v>
      </c>
    </row>
    <row r="8" spans="1:13">
      <c r="A8" s="17" t="s">
        <v>26</v>
      </c>
      <c r="B8" s="15">
        <v>-0.4</v>
      </c>
      <c r="C8" s="15">
        <v>1.6</v>
      </c>
      <c r="D8" s="15">
        <v>1.6</v>
      </c>
      <c r="E8" s="15">
        <v>1.2</v>
      </c>
      <c r="F8" s="15">
        <v>1.2</v>
      </c>
      <c r="G8" s="15">
        <v>1</v>
      </c>
      <c r="H8" s="15">
        <v>1</v>
      </c>
      <c r="I8" s="15">
        <v>1.2</v>
      </c>
      <c r="J8" s="15">
        <v>1.1000000000000001</v>
      </c>
      <c r="K8" s="15">
        <v>1.2</v>
      </c>
      <c r="L8" s="15">
        <v>1.2</v>
      </c>
      <c r="M8" s="15">
        <v>1.2</v>
      </c>
    </row>
    <row r="9" spans="1:13">
      <c r="A9" s="19" t="s">
        <v>27</v>
      </c>
      <c r="B9" s="15">
        <v>2</v>
      </c>
      <c r="C9" s="15">
        <v>1.8</v>
      </c>
      <c r="D9" s="15">
        <v>0.5</v>
      </c>
      <c r="E9" s="15">
        <v>2.1</v>
      </c>
      <c r="F9" s="15">
        <v>1.5</v>
      </c>
      <c r="G9" s="15">
        <v>1.8</v>
      </c>
      <c r="H9" s="15">
        <v>1.7</v>
      </c>
      <c r="I9" s="15">
        <v>2</v>
      </c>
      <c r="J9" s="15">
        <v>1.9</v>
      </c>
      <c r="K9" s="15">
        <v>1.9</v>
      </c>
      <c r="L9" s="15">
        <v>1.6</v>
      </c>
      <c r="M9" s="15">
        <v>1.7</v>
      </c>
    </row>
    <row r="10" spans="1:13">
      <c r="A10" s="9" t="s">
        <v>28</v>
      </c>
      <c r="B10" s="15">
        <v>3.4</v>
      </c>
      <c r="C10" s="15">
        <v>1</v>
      </c>
      <c r="D10" s="15">
        <v>0.5</v>
      </c>
      <c r="E10" s="15">
        <v>1.9</v>
      </c>
      <c r="F10" s="15">
        <v>1.7</v>
      </c>
      <c r="G10" s="15">
        <v>2.2999999999999998</v>
      </c>
      <c r="H10" s="15">
        <v>2.2000000000000002</v>
      </c>
      <c r="I10" s="15">
        <v>3.1</v>
      </c>
      <c r="J10" s="15">
        <v>2.8</v>
      </c>
      <c r="K10" s="15">
        <v>3</v>
      </c>
      <c r="L10" s="15">
        <v>2.7</v>
      </c>
      <c r="M10" s="15">
        <v>2.9</v>
      </c>
    </row>
    <row r="11" spans="1:13">
      <c r="A11" s="3" t="s">
        <v>29</v>
      </c>
      <c r="B11" s="15">
        <v>5.8</v>
      </c>
      <c r="C11" s="15">
        <v>2.2000000000000002</v>
      </c>
      <c r="D11" s="15">
        <v>2.7</v>
      </c>
      <c r="E11" s="15">
        <v>3.3</v>
      </c>
      <c r="F11" s="15">
        <v>4</v>
      </c>
      <c r="G11" s="15">
        <v>3.9</v>
      </c>
      <c r="H11" s="15">
        <v>4.4000000000000004</v>
      </c>
      <c r="I11" s="15">
        <v>5.6</v>
      </c>
      <c r="J11" s="15">
        <v>5.2</v>
      </c>
      <c r="K11" s="15">
        <v>5.5</v>
      </c>
      <c r="L11" s="15">
        <v>4.9000000000000004</v>
      </c>
      <c r="M11" s="15">
        <v>5.5</v>
      </c>
    </row>
    <row r="12" spans="1:13">
      <c r="A12" s="3" t="s">
        <v>30</v>
      </c>
      <c r="B12" s="15">
        <v>-1.4</v>
      </c>
      <c r="C12" s="15">
        <v>-0.5</v>
      </c>
      <c r="D12" s="15">
        <v>-1.6</v>
      </c>
      <c r="E12" s="15">
        <v>0</v>
      </c>
      <c r="F12" s="15">
        <v>-0.1</v>
      </c>
      <c r="G12" s="15">
        <v>1.1000000000000001</v>
      </c>
      <c r="H12" s="15">
        <v>1</v>
      </c>
      <c r="I12" s="15">
        <v>1.4</v>
      </c>
      <c r="J12" s="15">
        <v>1.3</v>
      </c>
      <c r="K12" s="15">
        <v>1.7</v>
      </c>
      <c r="L12" s="15">
        <v>1.5</v>
      </c>
      <c r="M12" s="15">
        <v>1.4</v>
      </c>
    </row>
    <row r="13" spans="1:13">
      <c r="A13" s="3" t="s">
        <v>31</v>
      </c>
      <c r="B13" s="15">
        <v>2.2999999999999998</v>
      </c>
      <c r="C13" s="15">
        <v>1.9</v>
      </c>
      <c r="D13" s="15">
        <v>1.4</v>
      </c>
      <c r="E13" s="15">
        <v>1.5</v>
      </c>
      <c r="F13" s="15">
        <v>1</v>
      </c>
      <c r="G13" s="15">
        <v>1.1000000000000001</v>
      </c>
      <c r="H13" s="15">
        <v>0.4</v>
      </c>
      <c r="I13" s="15">
        <v>0.5</v>
      </c>
      <c r="J13" s="15">
        <v>0.5</v>
      </c>
      <c r="K13" s="15">
        <v>0.4</v>
      </c>
      <c r="L13" s="15">
        <v>0.3</v>
      </c>
      <c r="M13" s="15">
        <v>0.3</v>
      </c>
    </row>
    <row r="14" spans="1:13">
      <c r="A14" s="9" t="s">
        <v>32</v>
      </c>
      <c r="B14" s="15">
        <v>1.9</v>
      </c>
      <c r="C14" s="15">
        <v>2</v>
      </c>
      <c r="D14" s="15">
        <v>0.5</v>
      </c>
      <c r="E14" s="15">
        <v>1.6</v>
      </c>
      <c r="F14" s="15">
        <v>0.9</v>
      </c>
      <c r="G14" s="15">
        <v>1.1000000000000001</v>
      </c>
      <c r="H14" s="15">
        <v>0.9</v>
      </c>
      <c r="I14" s="15">
        <v>0.9</v>
      </c>
      <c r="J14" s="15">
        <v>1.2</v>
      </c>
      <c r="K14" s="15">
        <v>1.1000000000000001</v>
      </c>
      <c r="L14" s="15">
        <v>1</v>
      </c>
      <c r="M14" s="15">
        <v>0.8</v>
      </c>
    </row>
    <row r="15" spans="1:13">
      <c r="A15" s="9" t="s">
        <v>33</v>
      </c>
      <c r="B15" s="15">
        <v>0.2</v>
      </c>
      <c r="C15" s="15">
        <v>-0.9</v>
      </c>
      <c r="D15" s="15">
        <v>-1.7</v>
      </c>
      <c r="E15" s="15">
        <v>-1.6</v>
      </c>
      <c r="F15" s="15">
        <v>-1.2</v>
      </c>
      <c r="G15" s="15">
        <v>-1.1000000000000001</v>
      </c>
      <c r="H15" s="15">
        <v>-0.8</v>
      </c>
      <c r="I15" s="15">
        <v>-1.5</v>
      </c>
      <c r="J15" s="15">
        <v>-1.6</v>
      </c>
      <c r="K15" s="15">
        <v>-1.7</v>
      </c>
      <c r="L15" s="15">
        <v>-1.9</v>
      </c>
      <c r="M15" s="15">
        <v>-1.9</v>
      </c>
    </row>
    <row r="16" spans="1:13">
      <c r="A16" s="19" t="s">
        <v>34</v>
      </c>
      <c r="B16" s="15">
        <v>-4.5999999999999996</v>
      </c>
      <c r="C16" s="15">
        <v>-2.8</v>
      </c>
      <c r="D16" s="15">
        <v>4.8</v>
      </c>
      <c r="E16" s="15">
        <v>4.8</v>
      </c>
      <c r="F16" s="15">
        <v>1.8</v>
      </c>
      <c r="G16" s="15">
        <v>0.1</v>
      </c>
      <c r="H16" s="15">
        <v>-0.3</v>
      </c>
      <c r="I16" s="15">
        <v>2.4</v>
      </c>
      <c r="J16" s="15">
        <v>4.9000000000000004</v>
      </c>
      <c r="K16" s="15">
        <v>8.8000000000000007</v>
      </c>
      <c r="L16" s="15">
        <v>6.2</v>
      </c>
      <c r="M16" s="15">
        <v>7.7</v>
      </c>
    </row>
    <row r="17" spans="1:13">
      <c r="A17" s="19" t="s">
        <v>35</v>
      </c>
      <c r="B17" s="15">
        <v>-0.7</v>
      </c>
      <c r="C17" s="15">
        <v>0.2</v>
      </c>
      <c r="D17" s="15">
        <v>-1.2</v>
      </c>
      <c r="E17" s="15">
        <v>-1.6</v>
      </c>
      <c r="F17" s="15">
        <v>-0.7</v>
      </c>
      <c r="G17" s="15">
        <v>-1.1000000000000001</v>
      </c>
      <c r="H17" s="15">
        <v>-0.4</v>
      </c>
      <c r="I17" s="15">
        <v>-0.4</v>
      </c>
      <c r="J17" s="15">
        <v>-0.3</v>
      </c>
      <c r="K17" s="15">
        <v>-0.3</v>
      </c>
      <c r="L17" s="15">
        <v>-0.1</v>
      </c>
      <c r="M17" s="15">
        <v>-0.3</v>
      </c>
    </row>
    <row r="18" spans="1:13">
      <c r="A18" s="19" t="s">
        <v>36</v>
      </c>
      <c r="B18" s="15">
        <v>3.6</v>
      </c>
      <c r="C18" s="15">
        <v>4.5999999999999996</v>
      </c>
      <c r="D18" s="15">
        <v>4.7</v>
      </c>
      <c r="E18" s="15">
        <v>2.2000000000000002</v>
      </c>
      <c r="F18" s="15">
        <v>3.1</v>
      </c>
      <c r="G18" s="15">
        <v>2.8</v>
      </c>
      <c r="H18" s="15">
        <v>3.4</v>
      </c>
      <c r="I18" s="15">
        <v>3.2</v>
      </c>
      <c r="J18" s="15">
        <v>2.4</v>
      </c>
      <c r="K18" s="15">
        <v>2.9</v>
      </c>
      <c r="L18" s="15">
        <v>2.9</v>
      </c>
      <c r="M18" s="15">
        <v>2.5</v>
      </c>
    </row>
    <row r="19" spans="1:13">
      <c r="A19" s="19" t="s">
        <v>37</v>
      </c>
      <c r="B19" s="15">
        <v>0</v>
      </c>
      <c r="C19" s="15">
        <v>1.3</v>
      </c>
      <c r="D19" s="15">
        <v>0.9</v>
      </c>
      <c r="E19" s="15">
        <v>0.9</v>
      </c>
      <c r="F19" s="15">
        <v>0.7</v>
      </c>
      <c r="G19" s="15">
        <v>0.9</v>
      </c>
      <c r="H19" s="15">
        <v>0.1</v>
      </c>
      <c r="I19" s="15">
        <v>0.6</v>
      </c>
      <c r="J19" s="15">
        <v>0.2</v>
      </c>
      <c r="K19" s="15">
        <v>0.7</v>
      </c>
      <c r="L19" s="15">
        <v>0.8</v>
      </c>
      <c r="M19" s="15">
        <v>0.8</v>
      </c>
    </row>
    <row r="20" spans="1:13">
      <c r="A20" s="9" t="s">
        <v>38</v>
      </c>
      <c r="B20" s="15">
        <v>-0.2</v>
      </c>
      <c r="C20" s="15">
        <v>1.7</v>
      </c>
      <c r="D20" s="15">
        <v>0.9</v>
      </c>
      <c r="E20" s="15">
        <v>1</v>
      </c>
      <c r="F20" s="15">
        <v>0.5</v>
      </c>
      <c r="G20" s="15">
        <v>0.7</v>
      </c>
      <c r="H20" s="15">
        <v>-0.3</v>
      </c>
      <c r="I20" s="15">
        <v>0.2</v>
      </c>
      <c r="J20" s="15">
        <v>0</v>
      </c>
      <c r="K20" s="15">
        <v>0.5</v>
      </c>
      <c r="L20" s="15">
        <v>0.7</v>
      </c>
      <c r="M20" s="15">
        <v>0.8</v>
      </c>
    </row>
    <row r="21" spans="1:13">
      <c r="A21" s="3" t="s">
        <v>39</v>
      </c>
      <c r="B21" s="15">
        <v>1</v>
      </c>
      <c r="C21" s="15">
        <v>1.5</v>
      </c>
      <c r="D21" s="15">
        <v>0.7</v>
      </c>
      <c r="E21" s="15">
        <v>0.4</v>
      </c>
      <c r="F21" s="15">
        <v>0.3</v>
      </c>
      <c r="G21" s="15">
        <v>0.5</v>
      </c>
      <c r="H21" s="15">
        <v>-0.8</v>
      </c>
      <c r="I21" s="15">
        <v>-0.6</v>
      </c>
      <c r="J21" s="15">
        <v>-0.7</v>
      </c>
      <c r="K21" s="15">
        <v>0.1</v>
      </c>
      <c r="L21" s="15">
        <v>0.5</v>
      </c>
      <c r="M21" s="15">
        <v>0.6</v>
      </c>
    </row>
    <row r="22" spans="1:13">
      <c r="A22" s="3" t="s">
        <v>40</v>
      </c>
      <c r="B22" s="15">
        <v>-0.9</v>
      </c>
      <c r="C22" s="15">
        <v>1.9</v>
      </c>
      <c r="D22" s="15">
        <v>1.2</v>
      </c>
      <c r="E22" s="15">
        <v>1.1000000000000001</v>
      </c>
      <c r="F22" s="15">
        <v>0.6</v>
      </c>
      <c r="G22" s="15">
        <v>1</v>
      </c>
      <c r="H22" s="15">
        <v>0.8</v>
      </c>
      <c r="I22" s="15">
        <v>1.3</v>
      </c>
      <c r="J22" s="15">
        <v>0.6</v>
      </c>
      <c r="K22" s="15">
        <v>0.8</v>
      </c>
      <c r="L22" s="15">
        <v>0.7</v>
      </c>
      <c r="M22" s="15">
        <v>0.9</v>
      </c>
    </row>
    <row r="23" spans="1:13">
      <c r="A23" s="9" t="s">
        <v>41</v>
      </c>
      <c r="B23" s="15">
        <v>1.1000000000000001</v>
      </c>
      <c r="C23" s="15">
        <v>2.9</v>
      </c>
      <c r="D23" s="15">
        <v>1.5</v>
      </c>
      <c r="E23" s="15">
        <v>1.6</v>
      </c>
      <c r="F23" s="15">
        <v>2.6</v>
      </c>
      <c r="G23" s="15">
        <v>2.6</v>
      </c>
      <c r="H23" s="15">
        <v>1.8</v>
      </c>
      <c r="I23" s="15">
        <v>1.8</v>
      </c>
      <c r="J23" s="15">
        <v>1.5</v>
      </c>
      <c r="K23" s="15">
        <v>1.4</v>
      </c>
      <c r="L23" s="15">
        <v>1.3</v>
      </c>
      <c r="M23" s="15">
        <v>0.9</v>
      </c>
    </row>
    <row r="24" spans="1:13">
      <c r="A24" s="19" t="s">
        <v>42</v>
      </c>
      <c r="B24" s="15">
        <v>4.3</v>
      </c>
      <c r="C24" s="15">
        <v>5.3</v>
      </c>
      <c r="D24" s="15">
        <v>5.8</v>
      </c>
      <c r="E24" s="15">
        <v>4.3</v>
      </c>
      <c r="F24" s="15">
        <v>4.0999999999999996</v>
      </c>
      <c r="G24" s="15">
        <v>3.8</v>
      </c>
      <c r="H24" s="15">
        <v>3.4</v>
      </c>
      <c r="I24" s="15">
        <v>3.1</v>
      </c>
      <c r="J24" s="15">
        <v>3.3</v>
      </c>
      <c r="K24" s="15">
        <v>2.7</v>
      </c>
      <c r="L24" s="15">
        <v>3</v>
      </c>
      <c r="M24" s="15">
        <v>3</v>
      </c>
    </row>
    <row r="25" spans="1:13">
      <c r="A25" s="19" t="s">
        <v>43</v>
      </c>
      <c r="B25" s="15">
        <v>-1.1000000000000001</v>
      </c>
      <c r="C25" s="15">
        <v>-0.5</v>
      </c>
      <c r="D25" s="15">
        <v>1.3</v>
      </c>
      <c r="E25" s="15">
        <v>0.1</v>
      </c>
      <c r="F25" s="15">
        <v>0.5</v>
      </c>
      <c r="G25" s="15">
        <v>0.9</v>
      </c>
      <c r="H25" s="15">
        <v>0.8</v>
      </c>
      <c r="I25" s="15">
        <v>0.6</v>
      </c>
      <c r="J25" s="15">
        <v>0.4</v>
      </c>
      <c r="K25" s="15">
        <v>0.5</v>
      </c>
      <c r="L25" s="15">
        <v>0.7</v>
      </c>
      <c r="M25" s="15">
        <v>0.5</v>
      </c>
    </row>
    <row r="26" spans="1:13">
      <c r="A26" s="19" t="s">
        <v>44</v>
      </c>
      <c r="B26" s="15">
        <v>2.4</v>
      </c>
      <c r="C26" s="15">
        <v>4.9000000000000004</v>
      </c>
      <c r="D26" s="15">
        <v>4.5</v>
      </c>
      <c r="E26" s="15">
        <v>4.2</v>
      </c>
      <c r="F26" s="15">
        <v>3.4</v>
      </c>
      <c r="G26" s="15">
        <v>2.5</v>
      </c>
      <c r="H26" s="15">
        <v>2.2999999999999998</v>
      </c>
      <c r="I26" s="15">
        <v>2.2999999999999998</v>
      </c>
      <c r="J26" s="15">
        <v>2</v>
      </c>
      <c r="K26" s="15">
        <v>2</v>
      </c>
      <c r="L26" s="15">
        <v>2</v>
      </c>
      <c r="M26" s="15">
        <v>2.1</v>
      </c>
    </row>
    <row r="27" spans="1:13">
      <c r="A27" s="19" t="s">
        <v>45</v>
      </c>
      <c r="B27" s="15">
        <v>0.7</v>
      </c>
      <c r="C27" s="15">
        <v>0.4</v>
      </c>
      <c r="D27" s="15">
        <v>1.1000000000000001</v>
      </c>
      <c r="E27" s="15">
        <v>1.1000000000000001</v>
      </c>
      <c r="F27" s="15">
        <v>1.3</v>
      </c>
      <c r="G27" s="15">
        <v>0.8</v>
      </c>
      <c r="H27" s="15">
        <v>1.4</v>
      </c>
      <c r="I27" s="15">
        <v>1</v>
      </c>
      <c r="J27" s="15">
        <v>0.6</v>
      </c>
      <c r="K27" s="15">
        <v>0.6</v>
      </c>
      <c r="L27" s="15">
        <v>0.7</v>
      </c>
      <c r="M27" s="15">
        <v>0.6</v>
      </c>
    </row>
    <row r="30" spans="1:13">
      <c r="A30" t="s">
        <v>46</v>
      </c>
    </row>
    <row r="31" spans="1:13">
      <c r="A31" s="7" t="s">
        <v>47</v>
      </c>
    </row>
    <row r="32" spans="1:13">
      <c r="A32" s="7" t="s">
        <v>48</v>
      </c>
    </row>
    <row r="33" spans="1:1">
      <c r="A33" t="s">
        <v>6</v>
      </c>
    </row>
    <row r="34" spans="1:1">
      <c r="A34" s="1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/>
  <dimension ref="A1:L34"/>
  <sheetViews>
    <sheetView workbookViewId="0"/>
  </sheetViews>
  <sheetFormatPr defaultColWidth="11.42578125" defaultRowHeight="12.75"/>
  <cols>
    <col min="1" max="1" width="34.7109375" customWidth="1"/>
    <col min="2" max="7" width="7.7109375" customWidth="1"/>
  </cols>
  <sheetData>
    <row r="1" spans="1:12">
      <c r="A1" s="1" t="s">
        <v>290</v>
      </c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34" t="s">
        <v>9</v>
      </c>
      <c r="B3" s="32" t="s">
        <v>291</v>
      </c>
      <c r="C3" s="32" t="s">
        <v>292</v>
      </c>
      <c r="D3" s="32" t="s">
        <v>293</v>
      </c>
      <c r="E3" s="32" t="s">
        <v>294</v>
      </c>
      <c r="F3" s="32" t="s">
        <v>295</v>
      </c>
      <c r="G3" s="32" t="s">
        <v>296</v>
      </c>
    </row>
    <row r="4" spans="1:12">
      <c r="A4" s="35" t="s">
        <v>22</v>
      </c>
      <c r="B4" s="33" t="s">
        <v>23</v>
      </c>
      <c r="C4" s="33" t="s">
        <v>23</v>
      </c>
      <c r="D4" s="33" t="s">
        <v>23</v>
      </c>
      <c r="E4" s="33" t="s">
        <v>23</v>
      </c>
      <c r="F4" s="33" t="s">
        <v>23</v>
      </c>
      <c r="G4" s="33" t="s">
        <v>23</v>
      </c>
      <c r="L4" s="26"/>
    </row>
    <row r="5" spans="1:12">
      <c r="A5" s="36" t="s">
        <v>24</v>
      </c>
      <c r="B5" s="20">
        <v>2.2000000000000002</v>
      </c>
      <c r="C5" s="20">
        <v>3.4</v>
      </c>
      <c r="D5" s="20">
        <v>3.2</v>
      </c>
      <c r="E5" s="20">
        <v>3.5</v>
      </c>
      <c r="F5" s="20">
        <v>2.9</v>
      </c>
      <c r="G5" s="20">
        <v>2.9</v>
      </c>
      <c r="H5" s="31"/>
      <c r="L5" s="26"/>
    </row>
    <row r="6" spans="1:12">
      <c r="A6" s="37" t="s">
        <v>22</v>
      </c>
      <c r="B6" s="21"/>
      <c r="C6" s="21"/>
      <c r="D6" s="21"/>
      <c r="E6" s="21"/>
      <c r="F6" s="21"/>
      <c r="G6" s="21"/>
      <c r="H6" s="31"/>
      <c r="L6" s="26"/>
    </row>
    <row r="7" spans="1:12">
      <c r="A7" s="38" t="s">
        <v>25</v>
      </c>
      <c r="B7" s="20">
        <v>3.6</v>
      </c>
      <c r="C7" s="20">
        <v>3.4</v>
      </c>
      <c r="D7" s="20">
        <v>3.7</v>
      </c>
      <c r="E7" s="20">
        <v>3.8</v>
      </c>
      <c r="F7" s="20">
        <v>4</v>
      </c>
      <c r="G7" s="20">
        <v>3.9</v>
      </c>
      <c r="H7" s="31"/>
      <c r="L7" s="26"/>
    </row>
    <row r="8" spans="1:12">
      <c r="A8" s="38" t="s">
        <v>26</v>
      </c>
      <c r="B8" s="20">
        <v>1.3</v>
      </c>
      <c r="C8" s="20">
        <v>3.3</v>
      </c>
      <c r="D8" s="20">
        <v>2.7</v>
      </c>
      <c r="E8" s="20">
        <v>3.2</v>
      </c>
      <c r="F8" s="20">
        <v>2.1</v>
      </c>
      <c r="G8" s="20">
        <v>2.2000000000000002</v>
      </c>
      <c r="H8" s="31"/>
      <c r="L8" s="26"/>
    </row>
    <row r="9" spans="1:12">
      <c r="A9" s="39" t="s">
        <v>27</v>
      </c>
      <c r="B9" s="20">
        <v>2.1</v>
      </c>
      <c r="C9" s="20">
        <v>1</v>
      </c>
      <c r="D9" s="20">
        <v>1.3</v>
      </c>
      <c r="E9" s="20">
        <v>2.5</v>
      </c>
      <c r="F9" s="20">
        <v>2.5</v>
      </c>
      <c r="G9" s="20">
        <v>2.7</v>
      </c>
      <c r="H9" s="31"/>
      <c r="L9" s="26"/>
    </row>
    <row r="10" spans="1:12">
      <c r="A10" s="40" t="s">
        <v>28</v>
      </c>
      <c r="B10" s="20">
        <v>0.8</v>
      </c>
      <c r="C10" s="20">
        <v>1.4</v>
      </c>
      <c r="D10" s="20">
        <v>1.9</v>
      </c>
      <c r="E10" s="20">
        <v>3.8</v>
      </c>
      <c r="F10" s="20">
        <v>2.9</v>
      </c>
      <c r="G10" s="20">
        <v>3.3</v>
      </c>
      <c r="H10" s="31"/>
      <c r="L10" s="26"/>
    </row>
    <row r="11" spans="1:12">
      <c r="A11" s="41" t="s">
        <v>29</v>
      </c>
      <c r="B11" s="20">
        <v>1.5</v>
      </c>
      <c r="C11" s="20">
        <v>3.2</v>
      </c>
      <c r="D11" s="20">
        <v>5.2</v>
      </c>
      <c r="E11" s="20">
        <v>6.3</v>
      </c>
      <c r="F11" s="20">
        <v>6.6</v>
      </c>
      <c r="G11" s="20">
        <v>6.8</v>
      </c>
      <c r="H11" s="31"/>
      <c r="L11" s="26"/>
    </row>
    <row r="12" spans="1:12">
      <c r="A12" s="41" t="s">
        <v>30</v>
      </c>
      <c r="B12" s="20">
        <v>-0.8</v>
      </c>
      <c r="C12" s="20">
        <v>1.2</v>
      </c>
      <c r="D12" s="20">
        <v>-1.5</v>
      </c>
      <c r="E12" s="20">
        <v>1.8</v>
      </c>
      <c r="F12" s="20">
        <v>-0.2</v>
      </c>
      <c r="G12" s="20">
        <v>0.5</v>
      </c>
      <c r="H12" s="31"/>
      <c r="L12" s="26"/>
    </row>
    <row r="13" spans="1:12">
      <c r="A13" s="41" t="s">
        <v>31</v>
      </c>
      <c r="B13" s="20">
        <v>1.7</v>
      </c>
      <c r="C13" s="20">
        <v>0.6</v>
      </c>
      <c r="D13" s="20">
        <v>-0.2</v>
      </c>
      <c r="E13" s="20">
        <v>-0.1</v>
      </c>
      <c r="F13" s="20">
        <v>0.6</v>
      </c>
      <c r="G13" s="20">
        <v>-0.1</v>
      </c>
      <c r="H13" s="31"/>
      <c r="L13" s="26"/>
    </row>
    <row r="14" spans="1:12">
      <c r="A14" s="40" t="s">
        <v>32</v>
      </c>
      <c r="B14" s="20">
        <v>2</v>
      </c>
      <c r="C14" s="20">
        <v>0</v>
      </c>
      <c r="D14" s="20">
        <v>-0.4</v>
      </c>
      <c r="E14" s="20">
        <v>1</v>
      </c>
      <c r="F14" s="20">
        <v>2.1</v>
      </c>
      <c r="G14" s="20">
        <v>2.2999999999999998</v>
      </c>
      <c r="H14" s="31"/>
      <c r="L14" s="26"/>
    </row>
    <row r="15" spans="1:12">
      <c r="A15" s="40" t="s">
        <v>33</v>
      </c>
      <c r="B15" s="20">
        <v>1.2</v>
      </c>
      <c r="C15" s="20">
        <v>1.8</v>
      </c>
      <c r="D15" s="20">
        <v>1.8</v>
      </c>
      <c r="E15" s="20">
        <v>0.5</v>
      </c>
      <c r="F15" s="20">
        <v>1.3</v>
      </c>
      <c r="G15" s="20">
        <v>1.8</v>
      </c>
      <c r="H15" s="31"/>
      <c r="L15" s="26"/>
    </row>
    <row r="16" spans="1:12">
      <c r="A16" s="39" t="s">
        <v>34</v>
      </c>
      <c r="B16" s="20">
        <v>20.3</v>
      </c>
      <c r="C16" s="20">
        <v>41.1</v>
      </c>
      <c r="D16" s="20">
        <v>57.6</v>
      </c>
      <c r="E16" s="20">
        <v>54.6</v>
      </c>
      <c r="F16" s="20">
        <v>39.200000000000003</v>
      </c>
      <c r="G16" s="20">
        <v>33.200000000000003</v>
      </c>
      <c r="H16" s="31"/>
      <c r="L16" s="26"/>
    </row>
    <row r="17" spans="1:12">
      <c r="A17" s="39" t="s">
        <v>35</v>
      </c>
      <c r="B17" s="20">
        <v>1.3</v>
      </c>
      <c r="C17" s="20">
        <v>2.2000000000000002</v>
      </c>
      <c r="D17" s="20">
        <v>-0.8</v>
      </c>
      <c r="E17" s="20">
        <v>2</v>
      </c>
      <c r="F17" s="20">
        <v>1.3</v>
      </c>
      <c r="G17" s="20">
        <v>0.9</v>
      </c>
      <c r="H17" s="31"/>
      <c r="L17" s="26"/>
    </row>
    <row r="18" spans="1:12">
      <c r="A18" s="39" t="s">
        <v>36</v>
      </c>
      <c r="B18" s="20">
        <v>-1.6</v>
      </c>
      <c r="C18" s="20">
        <v>0.6</v>
      </c>
      <c r="D18" s="20">
        <v>0.3</v>
      </c>
      <c r="E18" s="20">
        <v>0.2</v>
      </c>
      <c r="F18" s="20">
        <v>-1.8</v>
      </c>
      <c r="G18" s="20">
        <v>-0.6</v>
      </c>
      <c r="H18" s="31"/>
      <c r="L18" s="26"/>
    </row>
    <row r="19" spans="1:12">
      <c r="A19" s="39" t="s">
        <v>37</v>
      </c>
      <c r="B19" s="20">
        <v>0.2</v>
      </c>
      <c r="C19" s="20">
        <v>1.7</v>
      </c>
      <c r="D19" s="20">
        <v>0</v>
      </c>
      <c r="E19" s="20">
        <v>-0.3</v>
      </c>
      <c r="F19" s="20">
        <v>-0.7</v>
      </c>
      <c r="G19" s="20">
        <v>-0.3</v>
      </c>
      <c r="H19" s="31"/>
      <c r="L19" s="26"/>
    </row>
    <row r="20" spans="1:12">
      <c r="A20" s="40" t="s">
        <v>38</v>
      </c>
      <c r="B20" s="20">
        <v>0.7</v>
      </c>
      <c r="C20" s="20">
        <v>1.3</v>
      </c>
      <c r="D20" s="20">
        <v>0.1</v>
      </c>
      <c r="E20" s="20">
        <v>-0.8</v>
      </c>
      <c r="F20" s="20">
        <v>-0.7</v>
      </c>
      <c r="G20" s="20">
        <v>-0.4</v>
      </c>
      <c r="H20" s="31"/>
      <c r="L20" s="26"/>
    </row>
    <row r="21" spans="1:12">
      <c r="A21" s="41" t="s">
        <v>39</v>
      </c>
      <c r="B21" s="20">
        <v>0.7</v>
      </c>
      <c r="C21" s="20">
        <v>2.4</v>
      </c>
      <c r="D21" s="20">
        <v>2</v>
      </c>
      <c r="E21" s="20">
        <v>1</v>
      </c>
      <c r="F21" s="20">
        <v>1.3</v>
      </c>
      <c r="G21" s="20">
        <v>1.7</v>
      </c>
      <c r="H21" s="31"/>
      <c r="L21" s="26"/>
    </row>
    <row r="22" spans="1:12">
      <c r="A22" s="41" t="s">
        <v>40</v>
      </c>
      <c r="B22" s="20">
        <v>0.6</v>
      </c>
      <c r="C22" s="20">
        <v>1.1000000000000001</v>
      </c>
      <c r="D22" s="20">
        <v>0.1</v>
      </c>
      <c r="E22" s="20">
        <v>-2.5</v>
      </c>
      <c r="F22" s="20">
        <v>-2.9</v>
      </c>
      <c r="G22" s="20">
        <v>-2.5</v>
      </c>
      <c r="H22" s="31"/>
      <c r="L22" s="26"/>
    </row>
    <row r="23" spans="1:12">
      <c r="A23" s="40" t="s">
        <v>41</v>
      </c>
      <c r="B23" s="20">
        <v>-0.2</v>
      </c>
      <c r="C23" s="20">
        <v>1.1000000000000001</v>
      </c>
      <c r="D23" s="20">
        <v>1.9</v>
      </c>
      <c r="E23" s="20">
        <v>2.2000000000000002</v>
      </c>
      <c r="F23" s="20">
        <v>0.1</v>
      </c>
      <c r="G23" s="20">
        <v>1.8</v>
      </c>
      <c r="H23" s="31"/>
      <c r="L23" s="26"/>
    </row>
    <row r="24" spans="1:12">
      <c r="A24" s="39" t="s">
        <v>42</v>
      </c>
      <c r="B24" s="20">
        <v>3.9</v>
      </c>
      <c r="C24" s="20">
        <v>6.4</v>
      </c>
      <c r="D24" s="20">
        <v>5.0999999999999996</v>
      </c>
      <c r="E24" s="20">
        <v>4.5999999999999996</v>
      </c>
      <c r="F24" s="20">
        <v>4.4000000000000004</v>
      </c>
      <c r="G24" s="20">
        <v>4.5999999999999996</v>
      </c>
      <c r="H24" s="31"/>
      <c r="L24" s="26"/>
    </row>
    <row r="25" spans="1:12">
      <c r="A25" s="39" t="s">
        <v>43</v>
      </c>
      <c r="B25" s="20">
        <v>-0.2</v>
      </c>
      <c r="C25" s="20">
        <v>-0.1</v>
      </c>
      <c r="D25" s="20">
        <v>0.8</v>
      </c>
      <c r="E25" s="20">
        <v>1.2</v>
      </c>
      <c r="F25" s="20">
        <v>-0.1</v>
      </c>
      <c r="G25" s="20">
        <v>1.3</v>
      </c>
      <c r="H25" s="31"/>
      <c r="L25" s="26"/>
    </row>
    <row r="26" spans="1:12">
      <c r="A26" s="39" t="s">
        <v>44</v>
      </c>
      <c r="B26" s="20">
        <v>1.5</v>
      </c>
      <c r="C26" s="20">
        <v>4.4000000000000004</v>
      </c>
      <c r="D26" s="20">
        <v>3.9</v>
      </c>
      <c r="E26" s="20">
        <v>4.2</v>
      </c>
      <c r="F26" s="20">
        <v>4.2</v>
      </c>
      <c r="G26" s="20">
        <v>3.4</v>
      </c>
      <c r="H26" s="31"/>
      <c r="L26" s="26"/>
    </row>
    <row r="27" spans="1:12">
      <c r="A27" s="47" t="s">
        <v>45</v>
      </c>
      <c r="B27" s="20">
        <v>-0.4</v>
      </c>
      <c r="C27" s="20">
        <v>1</v>
      </c>
      <c r="D27" s="20">
        <v>0.2</v>
      </c>
      <c r="E27" s="20">
        <v>1.8</v>
      </c>
      <c r="F27" s="20">
        <v>1.8</v>
      </c>
      <c r="G27" s="20">
        <v>1.6</v>
      </c>
      <c r="H27" s="31"/>
    </row>
    <row r="29" spans="1:12" ht="12.75" customHeight="1"/>
    <row r="30" spans="1:12" ht="12.75" customHeight="1">
      <c r="A30" t="s">
        <v>46</v>
      </c>
    </row>
    <row r="31" spans="1:12">
      <c r="A31" s="22" t="s">
        <v>47</v>
      </c>
    </row>
    <row r="32" spans="1:12">
      <c r="A32" s="22" t="s">
        <v>48</v>
      </c>
    </row>
    <row r="33" spans="1:1">
      <c r="A33" t="s">
        <v>6</v>
      </c>
    </row>
    <row r="34" spans="1:1">
      <c r="A34" s="1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3DF5-3053-4C22-BF46-B9814A3EB08E}">
  <dimension ref="D3:AB46"/>
  <sheetViews>
    <sheetView zoomScale="73" zoomScaleNormal="100" workbookViewId="0">
      <selection activeCell="AD15" sqref="AD15"/>
    </sheetView>
  </sheetViews>
  <sheetFormatPr defaultColWidth="9.140625" defaultRowHeight="12.75"/>
  <cols>
    <col min="4" max="4" width="32.140625" bestFit="1" customWidth="1"/>
    <col min="13" max="13" width="10.7109375" customWidth="1"/>
  </cols>
  <sheetData>
    <row r="3" spans="4:28">
      <c r="D3" s="45" t="s">
        <v>9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4:28">
      <c r="D4" s="27" t="s">
        <v>22</v>
      </c>
      <c r="E4" s="50">
        <v>2005</v>
      </c>
      <c r="F4" s="50">
        <v>2006</v>
      </c>
      <c r="G4" s="50">
        <v>2007</v>
      </c>
      <c r="H4" s="50">
        <v>2008</v>
      </c>
      <c r="I4" s="50">
        <v>2009</v>
      </c>
      <c r="J4" s="50">
        <v>2010</v>
      </c>
      <c r="K4" s="50">
        <v>2011</v>
      </c>
      <c r="L4" s="50">
        <v>2012</v>
      </c>
      <c r="M4" s="50">
        <v>2013</v>
      </c>
      <c r="N4" s="50">
        <v>2014</v>
      </c>
      <c r="O4" s="50">
        <v>2015</v>
      </c>
      <c r="P4" s="50">
        <v>2016</v>
      </c>
      <c r="Q4" s="50">
        <v>2017</v>
      </c>
      <c r="R4" s="50">
        <v>2018</v>
      </c>
      <c r="S4" s="50">
        <v>2019</v>
      </c>
      <c r="T4" s="50">
        <v>2020</v>
      </c>
      <c r="U4" s="50">
        <v>2021</v>
      </c>
      <c r="V4" s="50">
        <v>2022</v>
      </c>
      <c r="W4" s="50">
        <v>2023</v>
      </c>
      <c r="X4" s="50">
        <v>2024</v>
      </c>
      <c r="Y4" s="50">
        <v>2025</v>
      </c>
      <c r="Z4" s="55"/>
      <c r="AA4" s="25" t="s">
        <v>297</v>
      </c>
      <c r="AB4" s="25" t="s">
        <v>24</v>
      </c>
    </row>
    <row r="5" spans="4:28">
      <c r="D5" s="25" t="s">
        <v>24</v>
      </c>
      <c r="E5" s="54">
        <v>2.5</v>
      </c>
      <c r="F5" s="49">
        <v>2.4</v>
      </c>
      <c r="G5" s="49">
        <v>3.5</v>
      </c>
      <c r="H5" s="49">
        <v>4.8</v>
      </c>
      <c r="I5" s="49">
        <v>2.9</v>
      </c>
      <c r="J5" s="49">
        <v>1</v>
      </c>
      <c r="K5" s="49">
        <v>3.5</v>
      </c>
      <c r="L5" s="49">
        <v>2.81</v>
      </c>
      <c r="M5" s="49">
        <v>1.7</v>
      </c>
      <c r="N5" s="49">
        <v>2.2000000000000002</v>
      </c>
      <c r="O5" s="49">
        <v>2.1800000000000002</v>
      </c>
      <c r="P5" s="49">
        <v>0.6</v>
      </c>
      <c r="Q5" s="49">
        <v>0.72</v>
      </c>
      <c r="R5" s="49">
        <v>1.45</v>
      </c>
      <c r="S5" s="49">
        <v>2.11</v>
      </c>
      <c r="T5" s="49">
        <v>3.5</v>
      </c>
      <c r="U5" s="54">
        <v>3.1</v>
      </c>
      <c r="V5" s="49">
        <v>9.6999999999999993</v>
      </c>
      <c r="W5" s="54">
        <v>6.34</v>
      </c>
      <c r="X5" s="54">
        <v>2.2400000000000002</v>
      </c>
      <c r="Y5" s="54">
        <v>3.02</v>
      </c>
      <c r="Z5" s="55"/>
      <c r="AA5" s="27">
        <v>2005</v>
      </c>
      <c r="AB5" s="27" t="s">
        <v>298</v>
      </c>
    </row>
    <row r="6" spans="4:28">
      <c r="D6" s="28" t="s">
        <v>25</v>
      </c>
      <c r="E6" s="54">
        <v>3.1</v>
      </c>
      <c r="F6" s="49">
        <v>3.1</v>
      </c>
      <c r="G6" s="53">
        <v>3.5</v>
      </c>
      <c r="H6" s="49">
        <v>4.0999999999999996</v>
      </c>
      <c r="I6" s="49">
        <v>4.0999999999999996</v>
      </c>
      <c r="J6" s="49">
        <f>AVERAGE('[1]2010'!B7:M7)</f>
        <v>1.2583333333333335</v>
      </c>
      <c r="K6" s="49">
        <v>2.2000000000000002</v>
      </c>
      <c r="L6" s="49">
        <f>AVERAGE('[1]2012'!B7:M7)</f>
        <v>2.9</v>
      </c>
      <c r="M6" s="49">
        <v>2.2000000000000002</v>
      </c>
      <c r="N6" s="49">
        <v>2.2999999999999998</v>
      </c>
      <c r="O6" s="49">
        <f>AVERAGE('[1]2015'!B7:M7)</f>
        <v>2.8916666666666662</v>
      </c>
      <c r="P6" s="49">
        <v>2.6</v>
      </c>
      <c r="Q6" s="49">
        <f>AVERAGE('[1]2017'!B7:M7)</f>
        <v>2.3250000000000002</v>
      </c>
      <c r="R6" s="49">
        <f>AVERAGE('[1]2018'!B7:L7)</f>
        <v>2.663636363636364</v>
      </c>
      <c r="S6" s="49">
        <f>AVERAGE('[1]2019'!B7:M7)</f>
        <v>3.1416666666666671</v>
      </c>
      <c r="T6" s="49">
        <v>3.1</v>
      </c>
      <c r="U6" s="54">
        <v>3.9</v>
      </c>
      <c r="V6" s="49">
        <v>7.3</v>
      </c>
      <c r="W6" s="54">
        <f>AVERAGE('[1]2023'!B7:M7)</f>
        <v>7.6166666666666663</v>
      </c>
      <c r="X6" s="54">
        <f>AVERAGE('[1]2024'!B7:M7)</f>
        <v>4.2666666666666666</v>
      </c>
      <c r="Y6" s="54">
        <f>AVERAGE('[1]2025'!B7:G7)</f>
        <v>3.7333333333333329</v>
      </c>
      <c r="Z6" s="55"/>
      <c r="AA6" s="27">
        <v>2006</v>
      </c>
      <c r="AB6" s="27" t="s">
        <v>299</v>
      </c>
    </row>
    <row r="7" spans="4:28">
      <c r="D7" s="28" t="s">
        <v>26</v>
      </c>
      <c r="E7" s="54">
        <v>2.1</v>
      </c>
      <c r="F7" s="49">
        <v>2</v>
      </c>
      <c r="G7" s="49">
        <v>3.5</v>
      </c>
      <c r="H7" s="49">
        <v>5.4</v>
      </c>
      <c r="I7" s="49">
        <v>2</v>
      </c>
      <c r="J7" s="49">
        <f>AVERAGE('[1]2010'!B8:M8)</f>
        <v>0.60000000000000009</v>
      </c>
      <c r="K7" s="49">
        <v>4.5</v>
      </c>
      <c r="L7" s="49">
        <f>AVERAGE('[1]2012'!B8:M8)</f>
        <v>2.8583333333333329</v>
      </c>
      <c r="M7" s="49">
        <v>1.4</v>
      </c>
      <c r="N7" s="49">
        <v>2.2000000000000002</v>
      </c>
      <c r="O7" s="49">
        <f>AVERAGE('[1]2015'!B8:M8)</f>
        <v>1.6583333333333332</v>
      </c>
      <c r="P7" s="49">
        <v>-0.6</v>
      </c>
      <c r="Q7" s="49">
        <f>AVERAGE('[1]2017'!B8:M8)</f>
        <v>-0.4499999999999999</v>
      </c>
      <c r="R7" s="49">
        <f>AVERAGE('[1]2018'!B8:L8)</f>
        <v>0.5</v>
      </c>
      <c r="S7" s="49">
        <f>AVERAGE('[1]2019'!B8:M8)</f>
        <v>1.1000000000000003</v>
      </c>
      <c r="T7" s="49">
        <v>3.4</v>
      </c>
      <c r="U7" s="54">
        <v>2.2000000000000002</v>
      </c>
      <c r="V7" s="49">
        <v>10.6</v>
      </c>
      <c r="W7" s="54">
        <f>AVERAGE('[1]2023'!B8:M8)</f>
        <v>6.1416666666666666</v>
      </c>
      <c r="X7" s="54">
        <f>AVERAGE('[1]2024'!B8:M8)</f>
        <v>1.0916666666666666</v>
      </c>
      <c r="Y7" s="54">
        <f>AVERAGE('[1]2025'!B8:G8)</f>
        <v>2.4666666666666668</v>
      </c>
      <c r="Z7" s="55"/>
      <c r="AA7" s="27">
        <v>2007</v>
      </c>
      <c r="AB7" s="27" t="s">
        <v>300</v>
      </c>
    </row>
    <row r="8" spans="4:28">
      <c r="D8" s="29" t="s">
        <v>27</v>
      </c>
      <c r="E8" s="54">
        <v>2.7</v>
      </c>
      <c r="F8" s="49">
        <v>0.9</v>
      </c>
      <c r="G8" s="49">
        <v>3.2</v>
      </c>
      <c r="H8" s="49">
        <v>3.1</v>
      </c>
      <c r="I8" s="49">
        <v>1.8</v>
      </c>
      <c r="J8" s="49">
        <f>AVERAGE('[1]2010'!B9:M9)</f>
        <v>1.0333333333333334</v>
      </c>
      <c r="K8" s="49">
        <v>7.2</v>
      </c>
      <c r="L8" s="49">
        <f>AVERAGE('[1]2012'!B9:M9)</f>
        <v>3.9500000000000006</v>
      </c>
      <c r="M8" s="49">
        <v>2</v>
      </c>
      <c r="N8" s="49">
        <v>5.8</v>
      </c>
      <c r="O8" s="49">
        <f>AVERAGE('[1]2015'!B9:M9)</f>
        <v>3.0666666666666669</v>
      </c>
      <c r="P8" s="49">
        <v>-2.7</v>
      </c>
      <c r="Q8" s="49">
        <f>AVERAGE('[1]2017'!B9:M9)</f>
        <v>-0.29166666666666657</v>
      </c>
      <c r="R8" s="49">
        <f>AVERAGE('[1]2018'!B9:L9)</f>
        <v>0.97272727272727255</v>
      </c>
      <c r="S8" s="49">
        <f>AVERAGE('[1]2019'!B9:M9)</f>
        <v>1.0416666666666667</v>
      </c>
      <c r="T8" s="49">
        <v>5.6</v>
      </c>
      <c r="U8" s="54">
        <v>3.8</v>
      </c>
      <c r="V8" s="49">
        <v>8.6999999999999993</v>
      </c>
      <c r="W8" s="54">
        <f>AVERAGE('[1]2023'!B9:M9)</f>
        <v>1.9000000000000001</v>
      </c>
      <c r="X8" s="54">
        <f>AVERAGE('[1]2024'!B9:M9)</f>
        <v>1.7083333333333333</v>
      </c>
      <c r="Y8" s="54">
        <f>AVERAGE('[1]2025'!B9:G9)</f>
        <v>2.0166666666666671</v>
      </c>
      <c r="Z8" s="55"/>
      <c r="AA8" s="27">
        <v>2008</v>
      </c>
      <c r="AB8" s="27" t="s">
        <v>301</v>
      </c>
    </row>
    <row r="9" spans="4:28">
      <c r="D9" s="43" t="s">
        <v>28</v>
      </c>
      <c r="E9" s="54">
        <v>2.9</v>
      </c>
      <c r="F9" s="49">
        <v>0.9</v>
      </c>
      <c r="G9" s="49">
        <v>2.9</v>
      </c>
      <c r="H9" s="49">
        <v>2.4</v>
      </c>
      <c r="I9" s="49">
        <v>0.9</v>
      </c>
      <c r="J9" s="49">
        <f>AVERAGE('[1]2010'!B10:M10)</f>
        <v>1.5499999999999998</v>
      </c>
      <c r="K9" s="49">
        <v>8.6</v>
      </c>
      <c r="L9" s="49">
        <f>AVERAGE('[1]2012'!B10:M10)</f>
        <v>3.9749999999999996</v>
      </c>
      <c r="M9" s="49">
        <v>1.4</v>
      </c>
      <c r="N9" s="49">
        <v>7.2</v>
      </c>
      <c r="O9" s="49">
        <f>AVERAGE('[1]2015'!B10:M10)</f>
        <v>4.2416666666666671</v>
      </c>
      <c r="P9" s="49">
        <v>-3.4</v>
      </c>
      <c r="Q9" s="49">
        <f>AVERAGE('[1]2017'!B10:M10)</f>
        <v>-1.2666666666666668</v>
      </c>
      <c r="R9" s="49">
        <f>AVERAGE('[1]2018'!B10:L10)</f>
        <v>0.48181818181818187</v>
      </c>
      <c r="S9" s="49">
        <f>AVERAGE('[1]2019'!B10:M10)</f>
        <v>0.70833333333333337</v>
      </c>
      <c r="T9" s="49">
        <v>6.9</v>
      </c>
      <c r="U9" s="54">
        <v>4.2</v>
      </c>
      <c r="V9" s="49">
        <v>7.6</v>
      </c>
      <c r="W9" s="54">
        <f>AVERAGE('[1]2023'!B10:M10)</f>
        <v>1.7583333333333335</v>
      </c>
      <c r="X9" s="54">
        <f>AVERAGE('[1]2024'!B10:M10)</f>
        <v>2.2916666666666665</v>
      </c>
      <c r="Y9" s="54">
        <f>AVERAGE('[1]2025'!B10:G10)</f>
        <v>2.3499999999999996</v>
      </c>
      <c r="Z9" s="55"/>
      <c r="AA9" s="27">
        <v>2009</v>
      </c>
      <c r="AB9" s="27" t="s">
        <v>302</v>
      </c>
    </row>
    <row r="10" spans="4:28">
      <c r="D10" s="44" t="s">
        <v>29</v>
      </c>
      <c r="E10" s="54">
        <v>3.8</v>
      </c>
      <c r="F10" s="49">
        <v>1.5</v>
      </c>
      <c r="G10" s="49">
        <v>4.2</v>
      </c>
      <c r="H10" s="49">
        <v>3.5</v>
      </c>
      <c r="I10" s="49">
        <v>0.5</v>
      </c>
      <c r="J10" s="49">
        <f>AVERAGE('[1]2010'!B11:M11)</f>
        <v>1.9083333333333332</v>
      </c>
      <c r="K10" s="49" t="s">
        <v>303</v>
      </c>
      <c r="L10" s="49">
        <f>AVERAGE('[1]2012'!B11:M11)</f>
        <v>6.6333333333333337</v>
      </c>
      <c r="M10" s="49">
        <v>2.6</v>
      </c>
      <c r="N10" s="49">
        <v>9.3000000000000007</v>
      </c>
      <c r="O10" s="49">
        <f>AVERAGE('[1]2015'!B11:M11)</f>
        <v>9.0833333333333339</v>
      </c>
      <c r="P10" s="49">
        <v>-4.5999999999999996</v>
      </c>
      <c r="Q10" s="49">
        <f>AVERAGE('[1]2017'!B11:M11)</f>
        <v>-2.0166666666666662</v>
      </c>
      <c r="R10" s="49">
        <f>AVERAGE('[1]2018'!B11:L11)</f>
        <v>1.3272727272727274</v>
      </c>
      <c r="S10" s="49">
        <f>AVERAGE('[1]2019'!B11:M11)</f>
        <v>1.0250000000000001</v>
      </c>
      <c r="T10" s="49">
        <v>9.5</v>
      </c>
      <c r="U10" s="54">
        <v>4.5999999999999996</v>
      </c>
      <c r="V10" s="49">
        <v>5.8</v>
      </c>
      <c r="W10" s="54">
        <f>AVERAGE('[1]2023'!B11:M11)</f>
        <v>1.6583333333333334</v>
      </c>
      <c r="X10" s="54">
        <f>AVERAGE('[1]2024'!B11:M11)</f>
        <v>4.416666666666667</v>
      </c>
      <c r="Y10" s="54">
        <f>AVERAGE('[1]2025'!B11:G11)</f>
        <v>4.9333333333333327</v>
      </c>
      <c r="Z10" s="55"/>
      <c r="AA10" s="27">
        <v>2010</v>
      </c>
      <c r="AB10" s="27" t="s">
        <v>304</v>
      </c>
    </row>
    <row r="11" spans="4:28">
      <c r="D11" s="44" t="s">
        <v>30</v>
      </c>
      <c r="E11" s="54">
        <v>2</v>
      </c>
      <c r="F11" s="49">
        <v>-1</v>
      </c>
      <c r="G11" s="49">
        <v>1.4</v>
      </c>
      <c r="H11" s="49">
        <v>0.5</v>
      </c>
      <c r="I11" s="49">
        <v>-0.5</v>
      </c>
      <c r="J11" s="49">
        <f>AVERAGE('[1]2010'!B13:M13)</f>
        <v>-0.54166666666666663</v>
      </c>
      <c r="K11" s="49">
        <v>7.9</v>
      </c>
      <c r="L11" s="49">
        <v>0.63</v>
      </c>
      <c r="M11" s="49">
        <v>-0.3</v>
      </c>
      <c r="N11" s="49">
        <v>6.7</v>
      </c>
      <c r="O11" s="49">
        <v>-3.13</v>
      </c>
      <c r="P11" s="49">
        <v>-3.9</v>
      </c>
      <c r="Q11" s="49">
        <v>-0.46</v>
      </c>
      <c r="R11" s="49">
        <v>-0.22</v>
      </c>
      <c r="S11" s="49">
        <v>0.28000000000000003</v>
      </c>
      <c r="T11" s="49">
        <v>5</v>
      </c>
      <c r="U11" s="54">
        <v>4.9000000000000004</v>
      </c>
      <c r="V11" s="49">
        <v>7.8</v>
      </c>
      <c r="W11" s="54">
        <v>-1.68</v>
      </c>
      <c r="X11" s="54">
        <v>0.48</v>
      </c>
      <c r="Y11" s="54">
        <v>0.17</v>
      </c>
      <c r="Z11" s="55"/>
      <c r="AA11" s="27">
        <v>2011</v>
      </c>
      <c r="AB11" s="27" t="s">
        <v>305</v>
      </c>
    </row>
    <row r="12" spans="4:28">
      <c r="D12" s="44" t="s">
        <v>31</v>
      </c>
      <c r="E12" s="54">
        <v>2.4</v>
      </c>
      <c r="F12" s="49">
        <v>1.7</v>
      </c>
      <c r="G12" s="49">
        <v>2.6</v>
      </c>
      <c r="H12" s="49">
        <v>2.2000000000000002</v>
      </c>
      <c r="I12" s="49">
        <v>3.5</v>
      </c>
      <c r="J12" s="49">
        <f>AVERAGE('[1]2010'!B14:M14)</f>
        <v>-0.60833333333333328</v>
      </c>
      <c r="K12" s="49">
        <v>5.8</v>
      </c>
      <c r="L12" s="49">
        <f>AVERAGE('[1]2012'!B13:M13)</f>
        <v>2.7250000000000001</v>
      </c>
      <c r="M12" s="49">
        <v>0.4</v>
      </c>
      <c r="N12" s="49">
        <v>2.7</v>
      </c>
      <c r="O12" s="49">
        <f>AVERAGE('[1]2015'!B13:M13)</f>
        <v>4.3583333333333334</v>
      </c>
      <c r="P12" s="49">
        <v>0.2</v>
      </c>
      <c r="Q12" s="49">
        <f>AVERAGE('[1]2017'!B13:M13)</f>
        <v>-0.77500000000000002</v>
      </c>
      <c r="R12" s="49">
        <f>AVERAGE('[1]2018'!B13:L13)</f>
        <v>-0.19090909090909089</v>
      </c>
      <c r="S12" s="49">
        <f>AVERAGE('[1]2019'!B13:M13)</f>
        <v>0.60833333333333328</v>
      </c>
      <c r="T12" s="49">
        <v>3.3</v>
      </c>
      <c r="U12" s="54">
        <v>1.8</v>
      </c>
      <c r="V12" s="49">
        <v>11.9</v>
      </c>
      <c r="W12" s="54">
        <f>AVERAGE('[1]2023'!B13:M13)</f>
        <v>5.3833333333333329</v>
      </c>
      <c r="X12" s="54">
        <f>AVERAGE('[1]2024'!B13:M13)</f>
        <v>0.96666666666666679</v>
      </c>
      <c r="Y12" s="54">
        <f>AVERAGE('[1]2025'!B13:G13)</f>
        <v>0.41666666666666657</v>
      </c>
      <c r="Z12" s="55"/>
      <c r="AA12" s="27">
        <v>2012</v>
      </c>
      <c r="AB12" s="27" t="s">
        <v>306</v>
      </c>
    </row>
    <row r="13" spans="4:28">
      <c r="D13" s="43" t="s">
        <v>32</v>
      </c>
      <c r="E13" s="54">
        <v>2.1</v>
      </c>
      <c r="F13" s="49">
        <v>-1.4</v>
      </c>
      <c r="G13" s="49">
        <v>3.7</v>
      </c>
      <c r="H13" s="49">
        <v>4.2</v>
      </c>
      <c r="I13" s="49">
        <v>2.5</v>
      </c>
      <c r="J13" s="49">
        <f>AVERAGE('[1]2010'!B15:M15)</f>
        <v>0.65833333333333333</v>
      </c>
      <c r="K13" s="49">
        <v>2.6</v>
      </c>
      <c r="L13" s="49">
        <f>AVERAGE('[1]2012'!B14:M14)</f>
        <v>4.9083333333333332</v>
      </c>
      <c r="M13" s="49">
        <v>4.5</v>
      </c>
      <c r="N13" s="49">
        <v>2</v>
      </c>
      <c r="O13" s="49">
        <f>AVERAGE('[1]2015'!B14:M14)</f>
        <v>1.4333333333333336</v>
      </c>
      <c r="P13" s="49">
        <v>-1.9</v>
      </c>
      <c r="Q13" s="49">
        <f>AVERAGE('[1]2017'!B14:M14)</f>
        <v>-0.21666666666666656</v>
      </c>
      <c r="R13" s="49">
        <f>AVERAGE('[1]2018'!B14:L14)</f>
        <v>0.80909090909090908</v>
      </c>
      <c r="S13" s="49">
        <f>AVERAGE('[1]2019'!B14:M14)</f>
        <v>-0.38333333333333336</v>
      </c>
      <c r="T13" s="49">
        <v>4.7</v>
      </c>
      <c r="U13" s="54">
        <v>2.8</v>
      </c>
      <c r="V13" s="49">
        <v>12.5</v>
      </c>
      <c r="W13" s="54">
        <f>AVERAGE('[1]2023'!B14:M14)</f>
        <v>3.2583333333333333</v>
      </c>
      <c r="X13" s="54">
        <f>AVERAGE('[1]2024'!B14:M14)</f>
        <v>1.1583333333333334</v>
      </c>
      <c r="Y13" s="54">
        <f>AVERAGE('[1]2025'!B14:G14)</f>
        <v>1.1666666666666667</v>
      </c>
      <c r="Z13" s="55"/>
      <c r="AA13" s="27">
        <v>2013</v>
      </c>
      <c r="AB13" s="27" t="s">
        <v>307</v>
      </c>
    </row>
    <row r="14" spans="4:28">
      <c r="D14" s="43" t="s">
        <v>33</v>
      </c>
      <c r="E14" s="54">
        <v>2.6</v>
      </c>
      <c r="F14" s="49">
        <v>4.2</v>
      </c>
      <c r="G14" s="49">
        <v>4.3</v>
      </c>
      <c r="H14" s="49">
        <v>4.3</v>
      </c>
      <c r="I14" s="49">
        <v>5</v>
      </c>
      <c r="J14" s="49">
        <f>AVERAGE('[1]2010'!B16:M16)</f>
        <v>1.8083333333333329</v>
      </c>
      <c r="K14" s="49">
        <v>7</v>
      </c>
      <c r="L14" s="49">
        <f>AVERAGE('[1]2012'!B15:M15)</f>
        <v>2.9250000000000003</v>
      </c>
      <c r="M14" s="49">
        <v>1.8</v>
      </c>
      <c r="N14" s="49">
        <v>5.5</v>
      </c>
      <c r="O14" s="49">
        <f>AVERAGE('[1]2015'!B15:M15)</f>
        <v>0.49166666666666664</v>
      </c>
      <c r="P14" s="49">
        <v>-0.5</v>
      </c>
      <c r="Q14" s="49">
        <f>AVERAGE('[1]2017'!B15:M15)</f>
        <v>1.4666666666666668</v>
      </c>
      <c r="R14" s="49">
        <f>AVERAGE('[1]2018'!B15:L15)</f>
        <v>1.9000000000000001</v>
      </c>
      <c r="S14" s="49">
        <f>AVERAGE('[1]2019'!B15:M15)</f>
        <v>2.2749999999999999</v>
      </c>
      <c r="T14" s="49">
        <v>2.8</v>
      </c>
      <c r="U14" s="54">
        <v>3.9</v>
      </c>
      <c r="V14" s="49">
        <v>8.6</v>
      </c>
      <c r="W14" s="54">
        <f>AVERAGE('[1]2023'!B15:M15)</f>
        <v>1.2833333333333334</v>
      </c>
      <c r="X14" s="54">
        <f>AVERAGE('[1]2024'!B15:M15)</f>
        <v>-1.3083333333333333</v>
      </c>
      <c r="Y14" s="54">
        <f>AVERAGE('[1]2025'!B15:G15)</f>
        <v>1.4000000000000001</v>
      </c>
      <c r="Z14" s="55"/>
      <c r="AA14" s="27">
        <v>2014</v>
      </c>
      <c r="AB14" s="27" t="s">
        <v>299</v>
      </c>
    </row>
    <row r="15" spans="4:28">
      <c r="D15" s="29" t="s">
        <v>34</v>
      </c>
      <c r="E15" s="54">
        <v>-14.3</v>
      </c>
      <c r="F15" s="49">
        <v>3.8</v>
      </c>
      <c r="G15" s="49" t="s">
        <v>308</v>
      </c>
      <c r="H15" s="49">
        <v>17.3</v>
      </c>
      <c r="I15" s="49" t="s">
        <v>309</v>
      </c>
      <c r="J15" s="49">
        <f>AVERAGE('[1]2010'!B16:M16)</f>
        <v>1.8083333333333329</v>
      </c>
      <c r="K15" s="49">
        <v>7.2</v>
      </c>
      <c r="L15" s="49">
        <f>AVERAGE('[1]2012'!B16:M16)</f>
        <v>2.7416666666666667</v>
      </c>
      <c r="M15" s="49">
        <v>2.5</v>
      </c>
      <c r="N15" s="49">
        <v>7.2</v>
      </c>
      <c r="O15" s="49">
        <f>AVERAGE('[1]2015'!B16:M16)</f>
        <v>11.450000000000001</v>
      </c>
      <c r="P15" s="49">
        <v>-13.7</v>
      </c>
      <c r="Q15" s="49">
        <f>AVERAGE('[1]2017'!B16:M16)</f>
        <v>-9.9583333333333321</v>
      </c>
      <c r="R15" s="49">
        <f>AVERAGE('[1]2018'!B16:L16)</f>
        <v>12.663636363636359</v>
      </c>
      <c r="S15" s="49">
        <f>AVERAGE('[1]2019'!B16:M16)</f>
        <v>-8.2083333333333339</v>
      </c>
      <c r="T15" s="49">
        <v>5.4</v>
      </c>
      <c r="U15" s="54">
        <v>2.7</v>
      </c>
      <c r="V15" s="49">
        <v>20.3</v>
      </c>
      <c r="W15" s="54">
        <f>AVERAGE('[1]2023'!B16:M16)</f>
        <v>11.633333333333333</v>
      </c>
      <c r="X15" s="54">
        <f>AVERAGE('[1]2024'!B16:M16)</f>
        <v>2.8166666666666664</v>
      </c>
      <c r="Y15" s="54">
        <f>AVERAGE('[1]2025'!B16:G16)</f>
        <v>41</v>
      </c>
      <c r="Z15" s="55"/>
      <c r="AA15" s="27">
        <v>2015</v>
      </c>
      <c r="AB15" s="27" t="s">
        <v>310</v>
      </c>
    </row>
    <row r="16" spans="4:28">
      <c r="D16" s="29" t="s">
        <v>35</v>
      </c>
      <c r="E16" s="54">
        <v>1.7</v>
      </c>
      <c r="F16" s="49">
        <v>-0.1</v>
      </c>
      <c r="G16" s="49">
        <v>4.2</v>
      </c>
      <c r="H16" s="49">
        <v>7.9</v>
      </c>
      <c r="I16" s="49">
        <v>-3.8</v>
      </c>
      <c r="J16" s="49">
        <f>AVERAGE('[1]2010'!B17:M17)</f>
        <v>0.7583333333333333</v>
      </c>
      <c r="K16" s="49">
        <v>5.9</v>
      </c>
      <c r="L16" s="49">
        <f>AVERAGE('[1]2012'!B17:M17)</f>
        <v>2.3166666666666669</v>
      </c>
      <c r="M16" s="49">
        <v>0.4</v>
      </c>
      <c r="N16" s="49">
        <v>2.7</v>
      </c>
      <c r="O16" s="49">
        <f>AVERAGE('[1]2015'!B17:M17)</f>
        <v>-0.67499999999999993</v>
      </c>
      <c r="P16" s="49">
        <v>-2</v>
      </c>
      <c r="Q16" s="49">
        <f>AVERAGE('[1]2017'!B17:M17)</f>
        <v>0.37499999999999994</v>
      </c>
      <c r="R16" s="49">
        <f>AVERAGE('[1]2018'!B17:L17)</f>
        <v>-0.40909090909090912</v>
      </c>
      <c r="S16" s="49">
        <f>AVERAGE('[1]2019'!B17:M17)</f>
        <v>0.6166666666666667</v>
      </c>
      <c r="T16" s="49">
        <v>3.8</v>
      </c>
      <c r="U16" s="54">
        <v>1.1000000000000001</v>
      </c>
      <c r="V16" s="49">
        <v>10.1</v>
      </c>
      <c r="W16" s="54">
        <f>AVERAGE('[1]2023'!B17:M17)</f>
        <v>4.8666666666666663</v>
      </c>
      <c r="X16" s="54">
        <f>AVERAGE('[1]2024'!B17:M17)</f>
        <v>-0.57499999999999996</v>
      </c>
      <c r="Y16" s="54">
        <f>AVERAGE('[1]2025'!B17:G17)</f>
        <v>1.1500000000000001</v>
      </c>
      <c r="Z16" s="55"/>
      <c r="AA16" s="27">
        <v>2016</v>
      </c>
      <c r="AB16" s="27" t="s">
        <v>311</v>
      </c>
    </row>
    <row r="17" spans="4:28">
      <c r="D17" s="29" t="s">
        <v>36</v>
      </c>
      <c r="E17" s="54">
        <v>0.3</v>
      </c>
      <c r="F17" s="49">
        <v>0.3</v>
      </c>
      <c r="G17" s="49">
        <v>2</v>
      </c>
      <c r="H17" s="49">
        <v>10</v>
      </c>
      <c r="I17" s="49">
        <v>4.0999999999999996</v>
      </c>
      <c r="J17" s="49">
        <f>AVERAGE('[1]2010'!B18:M18)</f>
        <v>-0.47500000000000003</v>
      </c>
      <c r="K17" s="49">
        <v>8</v>
      </c>
      <c r="L17" s="49">
        <f>AVERAGE('[1]2012'!B18:M18)</f>
        <v>6.8166666666666664</v>
      </c>
      <c r="M17" s="49">
        <v>-0.1</v>
      </c>
      <c r="N17" s="49">
        <v>0.4</v>
      </c>
      <c r="O17" s="49">
        <f>AVERAGE('[1]2015'!B18:M18)</f>
        <v>-1.325</v>
      </c>
      <c r="P17" s="49">
        <v>0.5</v>
      </c>
      <c r="Q17" s="49">
        <f>AVERAGE('[1]2017'!B18:M18)</f>
        <v>0.55833333333333335</v>
      </c>
      <c r="R17" s="49">
        <f>AVERAGE('[1]2018'!B18:L18)</f>
        <v>0.36363636363636365</v>
      </c>
      <c r="S17" s="49">
        <f>AVERAGE('[1]2019'!B18:M18)</f>
        <v>-0.35833333333333334</v>
      </c>
      <c r="T17" s="49">
        <v>1</v>
      </c>
      <c r="U17" s="54">
        <v>2.9</v>
      </c>
      <c r="V17" s="49">
        <v>14.2</v>
      </c>
      <c r="W17" s="54">
        <f>AVERAGE('[1]2023'!B18:M18)</f>
        <v>11.591666666666669</v>
      </c>
      <c r="X17" s="54">
        <f>AVERAGE('[1]2024'!B18:M18)</f>
        <v>3.1916666666666664</v>
      </c>
      <c r="Y17" s="54">
        <f>AVERAGE('[1]2025'!B18:G18)</f>
        <v>-0.48333333333333334</v>
      </c>
      <c r="Z17" s="55"/>
      <c r="AA17" s="27">
        <v>2017</v>
      </c>
      <c r="AB17" s="27" t="s">
        <v>312</v>
      </c>
    </row>
    <row r="18" spans="4:28">
      <c r="D18" s="29" t="s">
        <v>37</v>
      </c>
      <c r="E18" s="54">
        <v>3.7</v>
      </c>
      <c r="F18" s="49">
        <v>4.5999999999999996</v>
      </c>
      <c r="G18" s="49">
        <v>4</v>
      </c>
      <c r="H18" s="49">
        <v>4.5999999999999996</v>
      </c>
      <c r="I18" s="49">
        <v>0.4</v>
      </c>
      <c r="J18" s="49">
        <f>AVERAGE('[1]2010'!B19:M19)</f>
        <v>0.85000000000000009</v>
      </c>
      <c r="K18" s="49">
        <v>4.5</v>
      </c>
      <c r="L18" s="49">
        <f>AVERAGE('[1]2012'!B19:M19)</f>
        <v>0.16666666666666666</v>
      </c>
      <c r="M18" s="49">
        <v>3.2</v>
      </c>
      <c r="N18" s="49">
        <v>1.8</v>
      </c>
      <c r="O18" s="49">
        <f>AVERAGE('[1]2015'!B19:M19)</f>
        <v>-9.9999999999999978E-2</v>
      </c>
      <c r="P18" s="49">
        <v>2.2000000000000002</v>
      </c>
      <c r="Q18" s="49">
        <f>AVERAGE('[1]2017'!B19:M19)</f>
        <v>-0.60000000000000009</v>
      </c>
      <c r="R18" s="49">
        <f>AVERAGE('[1]2018'!B19:L19)</f>
        <v>0.65454545454545443</v>
      </c>
      <c r="S18" s="49">
        <f>AVERAGE('[1]2019'!B19:M19)</f>
        <v>1.4833333333333332</v>
      </c>
      <c r="T18" s="49">
        <v>0.7</v>
      </c>
      <c r="U18" s="54">
        <v>2</v>
      </c>
      <c r="V18" s="49">
        <v>6.9</v>
      </c>
      <c r="W18" s="54">
        <f>AVERAGE('[1]2023'!B19:M19)</f>
        <v>2.375</v>
      </c>
      <c r="X18" s="54">
        <f>AVERAGE('[1]2024'!B19:M19)</f>
        <v>0.65833333333333333</v>
      </c>
      <c r="Y18" s="54">
        <f>AVERAGE('[1]2025'!B19:G19)</f>
        <v>9.9999999999999978E-2</v>
      </c>
      <c r="Z18" s="55"/>
      <c r="AA18" s="27">
        <v>2018</v>
      </c>
      <c r="AB18" s="27" t="s">
        <v>313</v>
      </c>
    </row>
    <row r="19" spans="4:28">
      <c r="D19" s="43" t="s">
        <v>38</v>
      </c>
      <c r="E19" s="54">
        <v>4</v>
      </c>
      <c r="F19" s="49">
        <v>5.0999999999999996</v>
      </c>
      <c r="G19" s="49">
        <v>3.8</v>
      </c>
      <c r="H19" s="49">
        <v>4.2</v>
      </c>
      <c r="I19" s="49">
        <v>-1.4</v>
      </c>
      <c r="J19" s="49">
        <f>AVERAGE('[1]2010'!B20:M20)</f>
        <v>1.3333333333333333</v>
      </c>
      <c r="K19" s="49">
        <v>5</v>
      </c>
      <c r="L19" s="49">
        <f>AVERAGE('[1]2012'!B20:M20)</f>
        <v>-1.05</v>
      </c>
      <c r="M19" s="49">
        <v>3.8</v>
      </c>
      <c r="N19" s="49">
        <v>2</v>
      </c>
      <c r="O19" s="49">
        <f>AVERAGE('[1]2015'!B20:M20)</f>
        <v>5.8333333333333369E-2</v>
      </c>
      <c r="P19" s="49">
        <v>2.5</v>
      </c>
      <c r="Q19" s="49">
        <f>AVERAGE('[1]2017'!B20:M20)</f>
        <v>-0.4250000000000001</v>
      </c>
      <c r="R19" s="49">
        <f>AVERAGE('[1]2018'!B20:L20)</f>
        <v>0.83636363636363642</v>
      </c>
      <c r="S19" s="49">
        <f>AVERAGE('[1]2019'!B20:M20)</f>
        <v>1.7</v>
      </c>
      <c r="T19" s="49">
        <v>0.2</v>
      </c>
      <c r="U19" s="54">
        <v>2.6</v>
      </c>
      <c r="V19" s="49">
        <v>6.5</v>
      </c>
      <c r="W19" s="54">
        <f>AVERAGE('[1]2023'!B20:M20)</f>
        <v>0.71666666666666667</v>
      </c>
      <c r="X19" s="54">
        <f>AVERAGE('[1]2024'!B20:M20)</f>
        <v>0.54166666666666663</v>
      </c>
      <c r="Y19" s="54">
        <f>AVERAGE('[1]2025'!B20:G20)</f>
        <v>3.3333333333333347E-2</v>
      </c>
      <c r="Z19" s="55"/>
      <c r="AA19" s="27">
        <v>2019</v>
      </c>
      <c r="AB19" s="27" t="s">
        <v>314</v>
      </c>
    </row>
    <row r="20" spans="4:28">
      <c r="D20" s="44" t="s">
        <v>39</v>
      </c>
      <c r="E20" s="54">
        <v>4.0999999999999996</v>
      </c>
      <c r="F20" s="49">
        <v>5.7</v>
      </c>
      <c r="G20" s="49">
        <v>4.8</v>
      </c>
      <c r="H20" s="49">
        <v>4.8</v>
      </c>
      <c r="I20" s="49">
        <v>-2.9</v>
      </c>
      <c r="J20" s="49">
        <f>AVERAGE('[1]2010'!B21:M21)</f>
        <v>0.26666666666666666</v>
      </c>
      <c r="K20" s="49">
        <v>3.1</v>
      </c>
      <c r="L20" s="49">
        <f>AVERAGE('[1]2012'!B21:M21)</f>
        <v>0.13333333333333333</v>
      </c>
      <c r="M20" s="49">
        <v>2</v>
      </c>
      <c r="N20" s="49">
        <v>4.0999999999999996</v>
      </c>
      <c r="O20" s="49">
        <f>AVERAGE('[1]2015'!B21:M21)</f>
        <v>-2.0166666666666662</v>
      </c>
      <c r="P20" s="49">
        <v>2.2999999999999998</v>
      </c>
      <c r="Q20" s="49">
        <f>AVERAGE('[1]2017'!B21:M21)</f>
        <v>-0.25833333333333336</v>
      </c>
      <c r="R20" s="49">
        <f>AVERAGE('[1]2018'!B21:L21)</f>
        <v>1.3272727272727272</v>
      </c>
      <c r="S20" s="49">
        <f>AVERAGE('[1]2019'!B21:M21)</f>
        <v>-0.65833333333333333</v>
      </c>
      <c r="T20" s="49">
        <v>-1.4</v>
      </c>
      <c r="U20" s="54">
        <v>4.3</v>
      </c>
      <c r="V20" s="49">
        <v>7.6</v>
      </c>
      <c r="W20" s="54">
        <f>AVERAGE('[1]2023'!B21:M21)</f>
        <v>0.18333333333333335</v>
      </c>
      <c r="X20" s="54">
        <f>AVERAGE('[1]2024'!B21:M21)</f>
        <v>0.29166666666666674</v>
      </c>
      <c r="Y20" s="54">
        <f>AVERAGE('[1]2025'!B21:G21)</f>
        <v>1.5166666666666666</v>
      </c>
      <c r="Z20" s="55"/>
      <c r="AA20" s="27">
        <v>2020</v>
      </c>
      <c r="AB20" s="27" t="s">
        <v>305</v>
      </c>
    </row>
    <row r="21" spans="4:28">
      <c r="D21" s="70" t="s">
        <v>40</v>
      </c>
      <c r="E21" s="59">
        <v>3.9</v>
      </c>
      <c r="F21" s="60">
        <v>4.8</v>
      </c>
      <c r="G21" s="60">
        <v>3.7</v>
      </c>
      <c r="H21" s="60">
        <v>3.6</v>
      </c>
      <c r="I21" s="60">
        <v>-1.5</v>
      </c>
      <c r="J21" s="49">
        <f>AVERAGE('[1]2010'!B22:M22)</f>
        <v>3.15</v>
      </c>
      <c r="K21" s="49">
        <v>6.1</v>
      </c>
      <c r="L21" s="49">
        <f>AVERAGE('[1]2012'!B22:M22)</f>
        <v>-2.0749999999999997</v>
      </c>
      <c r="M21" s="49">
        <v>5.3</v>
      </c>
      <c r="N21" s="49">
        <v>-0.2</v>
      </c>
      <c r="O21" s="49">
        <f>AVERAGE('[1]2015'!B22:M22)</f>
        <v>2.3749999999999996</v>
      </c>
      <c r="P21" s="49">
        <v>2.2999999999999998</v>
      </c>
      <c r="Q21" s="49">
        <f>AVERAGE('[1]2017'!B22:M22)</f>
        <v>-0.54999999999999993</v>
      </c>
      <c r="R21" s="49">
        <f>AVERAGE('[1]2018'!B22:L22)</f>
        <v>0.43636363636363634</v>
      </c>
      <c r="S21" s="49">
        <f>AVERAGE('[1]2019'!B22:M22)</f>
        <v>2.9166666666666665</v>
      </c>
      <c r="T21" s="49">
        <v>1.1000000000000001</v>
      </c>
      <c r="U21" s="54">
        <v>0.1</v>
      </c>
      <c r="V21" s="49">
        <v>4.5</v>
      </c>
      <c r="W21" s="54">
        <f>AVERAGE('[1]2023'!B22:M22)</f>
        <v>1.4749999999999996</v>
      </c>
      <c r="X21" s="54">
        <f>AVERAGE('[1]2024'!B22:M22)</f>
        <v>0.83333333333333337</v>
      </c>
      <c r="Y21" s="54">
        <f>AVERAGE('[1]2025'!B22:G22)</f>
        <v>-1.0166666666666666</v>
      </c>
      <c r="Z21" s="55"/>
      <c r="AA21" s="27">
        <v>2021</v>
      </c>
      <c r="AB21" s="27" t="s">
        <v>315</v>
      </c>
    </row>
    <row r="22" spans="4:28">
      <c r="D22" s="43" t="s">
        <v>41</v>
      </c>
      <c r="E22" s="54" t="s">
        <v>316</v>
      </c>
      <c r="F22" s="49" t="s">
        <v>316</v>
      </c>
      <c r="G22" s="49" t="s">
        <v>316</v>
      </c>
      <c r="H22" s="49" t="s">
        <v>316</v>
      </c>
      <c r="I22" s="49" t="s">
        <v>316</v>
      </c>
      <c r="J22" s="69">
        <f>AVERAGE('[1]2010'!B23:M23)</f>
        <v>25.433333333333334</v>
      </c>
      <c r="K22" s="49">
        <v>2.2999999999999998</v>
      </c>
      <c r="L22" s="49">
        <f>AVERAGE('[1]2012'!B23:M23)</f>
        <v>4.5083333333333329</v>
      </c>
      <c r="M22" s="49">
        <v>1.1000000000000001</v>
      </c>
      <c r="N22" s="49">
        <v>0.9</v>
      </c>
      <c r="O22" s="49">
        <f>AVERAGE('[1]2015'!B23:M23)</f>
        <v>1.3333333333333333</v>
      </c>
      <c r="P22" s="49">
        <v>0.4</v>
      </c>
      <c r="Q22" s="49">
        <f>AVERAGE('[1]2017'!B23:M23)</f>
        <v>-0.58333333333333337</v>
      </c>
      <c r="R22" s="49">
        <f>AVERAGE('[1]2018'!B23:L23)</f>
        <v>-0.53636363636363638</v>
      </c>
      <c r="S22" s="49">
        <f>AVERAGE('[1]2019'!B23:M23)</f>
        <v>0.95833333333333337</v>
      </c>
      <c r="T22" s="49">
        <v>2.5</v>
      </c>
      <c r="U22" s="54">
        <v>2.2000000000000002</v>
      </c>
      <c r="V22" s="49">
        <v>8.6</v>
      </c>
      <c r="W22" s="54">
        <f>AVERAGE('[1]2023'!B23:M23)</f>
        <v>9.1916666666666664</v>
      </c>
      <c r="X22" s="54">
        <f>AVERAGE('[1]2024'!B23:M23)</f>
        <v>1.7499999999999998</v>
      </c>
      <c r="Y22" s="54">
        <f>AVERAGE('[1]2025'!B23:G23)</f>
        <v>1.1499999999999999</v>
      </c>
      <c r="Z22" s="55"/>
      <c r="AA22" s="27">
        <v>2022</v>
      </c>
      <c r="AB22" s="27" t="s">
        <v>317</v>
      </c>
    </row>
    <row r="23" spans="4:28">
      <c r="D23" s="71" t="s">
        <v>42</v>
      </c>
      <c r="E23" s="72">
        <v>0.9</v>
      </c>
      <c r="F23" s="73">
        <v>3.3</v>
      </c>
      <c r="G23" s="73">
        <v>2.8</v>
      </c>
      <c r="H23" s="73">
        <v>4.2</v>
      </c>
      <c r="I23" s="73">
        <v>6.7</v>
      </c>
      <c r="J23" s="49">
        <f>AVERAGE('[1]2010'!B24:M24)</f>
        <v>2.7333333333333338</v>
      </c>
      <c r="K23" s="49">
        <v>2.9</v>
      </c>
      <c r="L23" s="49">
        <f>AVERAGE('[1]2012'!B24:M24)</f>
        <v>3.9250000000000007</v>
      </c>
      <c r="M23" s="49">
        <v>-0.7</v>
      </c>
      <c r="N23" s="49">
        <v>-0.4</v>
      </c>
      <c r="O23" s="49">
        <f>AVERAGE('[1]2015'!B24:M24)</f>
        <v>3.3333333333333326</v>
      </c>
      <c r="P23" s="49">
        <v>0.3</v>
      </c>
      <c r="Q23" s="49">
        <f>AVERAGE('[1]2017'!B24:M24)</f>
        <v>-0.25833333333333336</v>
      </c>
      <c r="R23" s="49">
        <f>AVERAGE('[1]2018'!B24:L24)</f>
        <v>0.62727272727272732</v>
      </c>
      <c r="S23" s="49">
        <f>AVERAGE('[1]2019'!B24:M24)</f>
        <v>1.5083333333333331</v>
      </c>
      <c r="T23" s="49">
        <v>3.1</v>
      </c>
      <c r="U23" s="54">
        <v>2.7</v>
      </c>
      <c r="V23" s="49">
        <v>8.1</v>
      </c>
      <c r="W23" s="54">
        <f>AVERAGE('[1]2023'!B24:M24)</f>
        <v>9.7166666666666668</v>
      </c>
      <c r="X23" s="54">
        <f>AVERAGE('[1]2024'!B24:M24)</f>
        <v>3.8416666666666663</v>
      </c>
      <c r="Y23" s="54">
        <f>AVERAGE('[1]2025'!B24:G24)</f>
        <v>4.833333333333333</v>
      </c>
      <c r="Z23" s="55"/>
      <c r="AA23" s="27">
        <v>2023</v>
      </c>
      <c r="AB23" s="27" t="s">
        <v>318</v>
      </c>
    </row>
    <row r="24" spans="4:28">
      <c r="D24" s="29" t="s">
        <v>43</v>
      </c>
      <c r="E24" s="54">
        <v>1.8</v>
      </c>
      <c r="F24" s="49">
        <v>1.8</v>
      </c>
      <c r="G24" s="49">
        <v>3.7</v>
      </c>
      <c r="H24" s="49">
        <v>8.6</v>
      </c>
      <c r="I24" s="49">
        <v>5</v>
      </c>
      <c r="J24" s="49">
        <f>AVERAGE('[1]2010'!B25:M25)</f>
        <v>-0.39166666666666666</v>
      </c>
      <c r="K24" s="49">
        <v>3.6</v>
      </c>
      <c r="L24" s="49">
        <f>AVERAGE('[1]2012'!B25:M25)</f>
        <v>3.2583333333333329</v>
      </c>
      <c r="M24" s="49">
        <v>1.5</v>
      </c>
      <c r="N24" s="49">
        <v>0.2</v>
      </c>
      <c r="O24" s="49">
        <f>AVERAGE('[1]2015'!B25:M25)</f>
        <v>1.1666666666666667</v>
      </c>
      <c r="P24" s="49">
        <v>-0.2</v>
      </c>
      <c r="Q24" s="49">
        <f>AVERAGE('[1]2017'!B25:M25)</f>
        <v>-0.39999999999999991</v>
      </c>
      <c r="R24" s="49">
        <f>AVERAGE('[1]2018'!B25:L25)</f>
        <v>0.6454545454545455</v>
      </c>
      <c r="S24" s="49">
        <f>AVERAGE('[1]2019'!B25:M25)</f>
        <v>1.8916666666666666</v>
      </c>
      <c r="T24" s="49">
        <v>2.2000000000000002</v>
      </c>
      <c r="U24" s="54">
        <v>1.4</v>
      </c>
      <c r="V24" s="49">
        <v>11.2</v>
      </c>
      <c r="W24" s="54">
        <f>AVERAGE('[1]2023'!B25:M25)</f>
        <v>9.9500000000000011</v>
      </c>
      <c r="X24" s="54">
        <f>AVERAGE('[1]2024'!B25:M25)</f>
        <v>0.39166666666666666</v>
      </c>
      <c r="Y24" s="54">
        <f>AVERAGE('[1]2025'!B25:G25)</f>
        <v>0.48333333333333334</v>
      </c>
      <c r="Z24" s="55"/>
      <c r="AA24" s="27">
        <v>2024</v>
      </c>
      <c r="AB24" s="27" t="s">
        <v>319</v>
      </c>
    </row>
    <row r="25" spans="4:28">
      <c r="D25" s="29" t="s">
        <v>44</v>
      </c>
      <c r="E25" s="54">
        <v>2.2999999999999998</v>
      </c>
      <c r="F25" s="49">
        <v>1.8</v>
      </c>
      <c r="G25" s="49">
        <v>3.5</v>
      </c>
      <c r="H25" s="49">
        <v>3.3</v>
      </c>
      <c r="I25" s="49">
        <v>2.7</v>
      </c>
      <c r="J25" s="49">
        <f>AVERAGE('[1]2010'!B26:M26)</f>
        <v>-0.23333333333333331</v>
      </c>
      <c r="K25" s="49">
        <v>2.7</v>
      </c>
      <c r="L25" s="49">
        <f>AVERAGE('[1]2012'!B26:M26)</f>
        <v>1.7083333333333333</v>
      </c>
      <c r="M25" s="49">
        <v>-0.1</v>
      </c>
      <c r="N25" s="49">
        <v>-0.4</v>
      </c>
      <c r="O25" s="49">
        <f>AVERAGE('[1]2015'!B26:M26)</f>
        <v>1.458333333333333</v>
      </c>
      <c r="P25" s="49">
        <v>0.3</v>
      </c>
      <c r="Q25" s="49">
        <f>AVERAGE('[1]2017'!B26:M26)</f>
        <v>0.33333333333333331</v>
      </c>
      <c r="R25" s="49">
        <f>AVERAGE('[1]2018'!B26:L26)</f>
        <v>-8.1818181818181832E-2</v>
      </c>
      <c r="S25" s="49">
        <f>AVERAGE('[1]2019'!B26:M26)</f>
        <v>2.0083333333333333</v>
      </c>
      <c r="T25" s="49">
        <v>2.8</v>
      </c>
      <c r="U25" s="54">
        <v>1.8</v>
      </c>
      <c r="V25" s="49">
        <v>8.9</v>
      </c>
      <c r="W25" s="54">
        <f>AVERAGE('[1]2023'!B26:M26)</f>
        <v>8.4499999999999993</v>
      </c>
      <c r="X25" s="54">
        <f>AVERAGE('[1]2024'!B26:M26)</f>
        <v>2.8833333333333333</v>
      </c>
      <c r="Y25" s="54">
        <f>AVERAGE('[1]2025'!B26:G26)</f>
        <v>3.5999999999999996</v>
      </c>
      <c r="Z25" s="55"/>
      <c r="AA25" s="27">
        <v>2025</v>
      </c>
      <c r="AB25" s="27" t="s">
        <v>320</v>
      </c>
    </row>
    <row r="26" spans="4:28">
      <c r="D26" s="29" t="s">
        <v>45</v>
      </c>
      <c r="E26" s="6">
        <v>2.1</v>
      </c>
      <c r="F26" s="49">
        <v>1.6</v>
      </c>
      <c r="G26" s="49">
        <v>1.6</v>
      </c>
      <c r="H26" s="49">
        <v>3.8</v>
      </c>
      <c r="I26" s="49">
        <v>4.4000000000000004</v>
      </c>
      <c r="J26" s="49">
        <f>AVERAGE('[1]2010'!B27:M27)</f>
        <v>4.9999999999999996E-2</v>
      </c>
      <c r="K26" s="49">
        <v>1.8</v>
      </c>
      <c r="L26" s="49">
        <f>AVERAGE('[1]2012'!B27:M27)</f>
        <v>3.5416666666666665</v>
      </c>
      <c r="M26" s="49">
        <v>1</v>
      </c>
      <c r="N26" s="49">
        <v>1.1000000000000001</v>
      </c>
      <c r="O26" s="49">
        <v>1.7</v>
      </c>
      <c r="P26" s="49">
        <v>0.7</v>
      </c>
      <c r="Q26" s="49">
        <f>AVERAGE('[1]2017'!B27:M27)</f>
        <v>0.45833333333333331</v>
      </c>
      <c r="R26" s="49">
        <f>AVERAGE('[1]2018'!B27:L27)</f>
        <v>0.32727272727272727</v>
      </c>
      <c r="S26" s="49">
        <f>AVERAGE('[1]2019'!B27:M27)</f>
        <v>0.54999999999999993</v>
      </c>
      <c r="T26" s="49">
        <v>2.5</v>
      </c>
      <c r="U26" s="54">
        <v>1.1000000000000001</v>
      </c>
      <c r="V26" s="49">
        <v>10.9</v>
      </c>
      <c r="W26" s="54">
        <f>AVERAGE('[1]2023'!B27:M27)</f>
        <v>7.6083333333333316</v>
      </c>
      <c r="X26" s="54">
        <f>AVERAGE('[1]2024'!B27:M27)</f>
        <v>0.85833333333333328</v>
      </c>
      <c r="Y26" s="54">
        <f>AVERAGE('[1]2025'!B27:G27)</f>
        <v>1</v>
      </c>
      <c r="Z26" s="55"/>
      <c r="AA26" s="55"/>
      <c r="AB26" s="55"/>
    </row>
    <row r="27" spans="4:28"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spans="4:28"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spans="4:28">
      <c r="D29" s="27" t="s">
        <v>321</v>
      </c>
      <c r="E29" s="27" t="s">
        <v>322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spans="4:28">
      <c r="D30" s="27" t="s">
        <v>323</v>
      </c>
      <c r="E30" s="27" t="s">
        <v>324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spans="4:28">
      <c r="D31" s="27" t="s">
        <v>325</v>
      </c>
      <c r="E31" s="27" t="s">
        <v>326</v>
      </c>
    </row>
    <row r="33" spans="11:13">
      <c r="K33" s="48" t="s">
        <v>22</v>
      </c>
    </row>
    <row r="46" spans="11:13">
      <c r="M46" s="48" t="s">
        <v>22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83C2-AF07-4E6D-8E7A-859A246A60E9}">
  <dimension ref="A1:I39"/>
  <sheetViews>
    <sheetView topLeftCell="A12" workbookViewId="0">
      <selection activeCell="K2" sqref="K2"/>
    </sheetView>
  </sheetViews>
  <sheetFormatPr defaultColWidth="11.42578125" defaultRowHeight="12.75"/>
  <cols>
    <col min="1" max="1" width="31.5703125" bestFit="1" customWidth="1"/>
    <col min="2" max="2" width="17" bestFit="1" customWidth="1"/>
    <col min="3" max="3" width="18.28515625" bestFit="1" customWidth="1"/>
    <col min="4" max="4" width="24.42578125" bestFit="1" customWidth="1"/>
    <col min="5" max="5" width="12" bestFit="1" customWidth="1"/>
    <col min="6" max="6" width="15.7109375" bestFit="1" customWidth="1"/>
    <col min="7" max="7" width="12.7109375" bestFit="1" customWidth="1"/>
    <col min="8" max="8" width="13.140625" bestFit="1" customWidth="1"/>
    <col min="9" max="9" width="14.28515625" bestFit="1" customWidth="1"/>
    <col min="11" max="11" width="19.5703125" bestFit="1" customWidth="1"/>
  </cols>
  <sheetData>
    <row r="1" spans="1:9">
      <c r="A1" t="s">
        <v>327</v>
      </c>
    </row>
    <row r="2" spans="1:9" ht="13.5" thickBot="1"/>
    <row r="3" spans="1:9">
      <c r="A3" s="76" t="s">
        <v>328</v>
      </c>
      <c r="B3" s="76"/>
    </row>
    <row r="4" spans="1:9">
      <c r="A4" t="s">
        <v>329</v>
      </c>
      <c r="B4" s="77">
        <v>0.57286314594346721</v>
      </c>
    </row>
    <row r="5" spans="1:9">
      <c r="A5" t="s">
        <v>330</v>
      </c>
      <c r="B5">
        <v>0.32817218398024617</v>
      </c>
    </row>
    <row r="6" spans="1:9">
      <c r="A6" t="s">
        <v>331</v>
      </c>
      <c r="B6" s="77">
        <v>-1.1538461538461537</v>
      </c>
    </row>
    <row r="7" spans="1:9">
      <c r="A7" t="s">
        <v>332</v>
      </c>
      <c r="B7">
        <v>0.96497287346336658</v>
      </c>
    </row>
    <row r="8" spans="1:9" ht="13.5" thickBot="1">
      <c r="A8" s="74" t="s">
        <v>333</v>
      </c>
      <c r="B8" s="74">
        <v>1</v>
      </c>
    </row>
    <row r="10" spans="1:9" ht="13.5" thickBot="1">
      <c r="A10" t="s">
        <v>334</v>
      </c>
    </row>
    <row r="11" spans="1:9">
      <c r="A11" s="75"/>
      <c r="B11" s="75" t="s">
        <v>335</v>
      </c>
      <c r="C11" s="75" t="s">
        <v>336</v>
      </c>
      <c r="D11" s="75" t="s">
        <v>337</v>
      </c>
      <c r="E11" s="75" t="s">
        <v>338</v>
      </c>
      <c r="F11" s="75" t="s">
        <v>339</v>
      </c>
    </row>
    <row r="12" spans="1:9">
      <c r="A12" t="s">
        <v>340</v>
      </c>
      <c r="B12">
        <v>15</v>
      </c>
      <c r="C12">
        <v>5.9131289285714281</v>
      </c>
      <c r="D12">
        <v>0.39420859523809521</v>
      </c>
      <c r="E12">
        <v>6.3501961217065173</v>
      </c>
      <c r="F12" t="e">
        <v>#NUM!</v>
      </c>
    </row>
    <row r="13" spans="1:9">
      <c r="A13" t="s">
        <v>341</v>
      </c>
      <c r="B13">
        <v>13</v>
      </c>
      <c r="C13">
        <v>12.105244404761905</v>
      </c>
      <c r="D13">
        <v>0.93117264652014653</v>
      </c>
    </row>
    <row r="14" spans="1:9" ht="13.5" thickBot="1">
      <c r="A14" s="74" t="s">
        <v>342</v>
      </c>
      <c r="B14" s="74">
        <v>28</v>
      </c>
      <c r="C14" s="74">
        <v>18.018373333333333</v>
      </c>
      <c r="D14" s="74"/>
      <c r="E14" s="74"/>
      <c r="F14" s="74"/>
    </row>
    <row r="15" spans="1:9" ht="13.5" thickBot="1"/>
    <row r="16" spans="1:9">
      <c r="A16" s="75"/>
      <c r="B16" s="75" t="s">
        <v>343</v>
      </c>
      <c r="C16" s="75" t="s">
        <v>332</v>
      </c>
      <c r="D16" s="75" t="s">
        <v>344</v>
      </c>
      <c r="E16" s="75" t="s">
        <v>345</v>
      </c>
      <c r="F16" s="75" t="s">
        <v>346</v>
      </c>
      <c r="G16" s="75" t="s">
        <v>347</v>
      </c>
      <c r="H16" s="75" t="s">
        <v>348</v>
      </c>
      <c r="I16" s="75" t="s">
        <v>349</v>
      </c>
    </row>
    <row r="17" spans="1:9">
      <c r="A17" t="s">
        <v>350</v>
      </c>
      <c r="H17">
        <v>-1.6345403767465473E-306</v>
      </c>
      <c r="I17">
        <v>1.6345403767465473E-306</v>
      </c>
    </row>
    <row r="18" spans="1:9">
      <c r="A18" t="s">
        <v>351</v>
      </c>
      <c r="H18">
        <v>65535</v>
      </c>
      <c r="I18">
        <v>65535</v>
      </c>
    </row>
    <row r="19" spans="1:9">
      <c r="A19" t="s">
        <v>352</v>
      </c>
      <c r="H19">
        <v>7.5657575698294408E-307</v>
      </c>
      <c r="I19">
        <v>7.5663472216215967E-307</v>
      </c>
    </row>
    <row r="20" spans="1:9">
      <c r="A20" t="s">
        <v>353</v>
      </c>
      <c r="H20">
        <v>0</v>
      </c>
      <c r="I20">
        <v>0</v>
      </c>
    </row>
    <row r="21" spans="1:9">
      <c r="A21" t="s">
        <v>354</v>
      </c>
      <c r="H21">
        <v>-2.0846971501670937</v>
      </c>
      <c r="I21">
        <v>2.0846971501670937</v>
      </c>
    </row>
    <row r="22" spans="1:9">
      <c r="A22" t="s">
        <v>355</v>
      </c>
      <c r="H22">
        <v>-0.70897290019386483</v>
      </c>
      <c r="I22">
        <v>0.70897290019386483</v>
      </c>
    </row>
    <row r="23" spans="1:9">
      <c r="A23" t="s">
        <v>356</v>
      </c>
      <c r="H23">
        <v>8.7501119640703628E-308</v>
      </c>
      <c r="I23">
        <v>9.0504789039872483E-308</v>
      </c>
    </row>
    <row r="24" spans="1:9">
      <c r="A24" t="s">
        <v>357</v>
      </c>
      <c r="H24">
        <v>0</v>
      </c>
      <c r="I24">
        <v>0</v>
      </c>
    </row>
    <row r="25" spans="1:9">
      <c r="A25" t="s">
        <v>358</v>
      </c>
      <c r="H25">
        <v>0</v>
      </c>
      <c r="I25">
        <v>0</v>
      </c>
    </row>
    <row r="26" spans="1:9">
      <c r="A26" t="s">
        <v>359</v>
      </c>
      <c r="H26">
        <v>1.4227029823069042E-306</v>
      </c>
      <c r="I26">
        <v>1.4257066305173561E-306</v>
      </c>
    </row>
    <row r="27" spans="1:9">
      <c r="A27" t="s">
        <v>360</v>
      </c>
      <c r="H27">
        <v>0</v>
      </c>
      <c r="I27">
        <v>0</v>
      </c>
    </row>
    <row r="28" spans="1:9">
      <c r="A28" t="s">
        <v>361</v>
      </c>
      <c r="H28">
        <v>0</v>
      </c>
      <c r="I28">
        <v>0</v>
      </c>
    </row>
    <row r="29" spans="1:9">
      <c r="A29" t="s">
        <v>362</v>
      </c>
      <c r="H29">
        <v>-8.7794100292036453E-307</v>
      </c>
      <c r="I29">
        <v>2.3911514820654681E-306</v>
      </c>
    </row>
    <row r="30" spans="1:9">
      <c r="A30" t="s">
        <v>363</v>
      </c>
      <c r="H30">
        <v>0</v>
      </c>
      <c r="I30">
        <v>0</v>
      </c>
    </row>
    <row r="31" spans="1:9">
      <c r="A31" t="s">
        <v>364</v>
      </c>
      <c r="B31" s="77">
        <v>294.67804761904756</v>
      </c>
      <c r="C31">
        <v>116.02860398355062</v>
      </c>
      <c r="D31">
        <v>2.5397017416569456</v>
      </c>
      <c r="E31">
        <v>2.4668409721317626E-2</v>
      </c>
      <c r="F31">
        <v>44.013488319850865</v>
      </c>
      <c r="G31">
        <v>545.3426069182442</v>
      </c>
      <c r="H31">
        <v>44.013488319850865</v>
      </c>
      <c r="I31">
        <v>545.3426069182442</v>
      </c>
    </row>
    <row r="32" spans="1:9" ht="13.5" thickBot="1">
      <c r="A32" s="74" t="s">
        <v>365</v>
      </c>
      <c r="B32" s="78">
        <v>-0.14532142857142855</v>
      </c>
      <c r="C32" s="74">
        <v>5.766815927975167E-2</v>
      </c>
      <c r="D32" s="74">
        <v>-2.5199595476329608</v>
      </c>
      <c r="E32" s="74">
        <v>2.5605967882543431E-2</v>
      </c>
      <c r="F32" s="74">
        <v>-0.26990591235530798</v>
      </c>
      <c r="G32" s="74">
        <v>-2.0736944787549103E-2</v>
      </c>
      <c r="H32" s="74">
        <v>-0.26990591235530798</v>
      </c>
      <c r="I32" s="74">
        <v>-2.0736944787549103E-2</v>
      </c>
    </row>
    <row r="36" spans="1:2">
      <c r="A36" t="s">
        <v>366</v>
      </c>
    </row>
    <row r="37" spans="1:2" ht="13.5" thickBot="1"/>
    <row r="38" spans="1:2">
      <c r="A38" s="75">
        <v>50</v>
      </c>
      <c r="B38" s="75">
        <v>2.5</v>
      </c>
    </row>
    <row r="39" spans="1:2" ht="13.5" thickBot="1">
      <c r="A39" s="74" t="s">
        <v>367</v>
      </c>
      <c r="B39" s="74" t="s">
        <v>368</v>
      </c>
    </row>
  </sheetData>
  <sortState xmlns:xlrd2="http://schemas.microsoft.com/office/spreadsheetml/2017/richdata2" ref="A38:B39">
    <sortCondition ref="B39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561F-228E-4D1C-B98B-C9BBC69B657E}">
  <dimension ref="C2:Z25"/>
  <sheetViews>
    <sheetView tabSelected="1" workbookViewId="0">
      <selection activeCell="C4" sqref="C4"/>
    </sheetView>
  </sheetViews>
  <sheetFormatPr defaultColWidth="11.42578125" defaultRowHeight="12.75"/>
  <sheetData>
    <row r="2" spans="3:26">
      <c r="W2" s="50">
        <v>23</v>
      </c>
      <c r="X2" s="50">
        <v>24</v>
      </c>
      <c r="Y2" s="61">
        <v>25</v>
      </c>
      <c r="Z2" s="65">
        <f>SUM(E2:Y2)</f>
        <v>72</v>
      </c>
    </row>
    <row r="3" spans="3:26">
      <c r="X3" s="59">
        <v>2.2400000000000002</v>
      </c>
      <c r="Y3" s="62">
        <v>3.02</v>
      </c>
      <c r="Z3" s="66">
        <f>SUM(E3:Y3)</f>
        <v>5.26</v>
      </c>
    </row>
    <row r="4" spans="3:26">
      <c r="D4" s="103" t="s">
        <v>369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X4" s="42">
        <f t="shared" ref="X4:Y4" si="0">(X2*X3)</f>
        <v>53.760000000000005</v>
      </c>
      <c r="Y4" s="63">
        <f t="shared" si="0"/>
        <v>75.5</v>
      </c>
      <c r="Z4" s="42">
        <f>SUM(E4:Y4)</f>
        <v>129.26</v>
      </c>
    </row>
    <row r="5" spans="3:26">
      <c r="D5" s="98" t="s">
        <v>370</v>
      </c>
      <c r="E5" s="99">
        <v>5</v>
      </c>
      <c r="F5" s="100">
        <v>6</v>
      </c>
      <c r="G5" s="100">
        <v>7</v>
      </c>
      <c r="H5" s="100">
        <v>8</v>
      </c>
      <c r="I5" s="100">
        <v>9</v>
      </c>
      <c r="J5" s="100">
        <v>10</v>
      </c>
      <c r="K5" s="100">
        <v>11</v>
      </c>
      <c r="L5" s="100">
        <v>12</v>
      </c>
      <c r="M5" s="100">
        <v>13</v>
      </c>
      <c r="N5" s="100">
        <v>14</v>
      </c>
      <c r="O5" s="100">
        <v>15</v>
      </c>
      <c r="P5" s="100">
        <v>16</v>
      </c>
      <c r="Q5" s="100">
        <v>17</v>
      </c>
      <c r="R5" s="100">
        <v>18</v>
      </c>
      <c r="S5" s="100">
        <v>19</v>
      </c>
      <c r="T5" s="100">
        <v>20</v>
      </c>
      <c r="U5" s="50">
        <v>21</v>
      </c>
      <c r="V5" s="50">
        <v>22</v>
      </c>
      <c r="X5" s="42">
        <f t="shared" ref="X5:Y5" si="1">(X2*X2)</f>
        <v>576</v>
      </c>
      <c r="Y5" s="42">
        <f t="shared" si="1"/>
        <v>625</v>
      </c>
      <c r="Z5" s="64">
        <f>SUM(E5:Y5)</f>
        <v>1444</v>
      </c>
    </row>
    <row r="6" spans="3:26">
      <c r="D6" s="68" t="s">
        <v>371</v>
      </c>
      <c r="E6" s="67">
        <v>2.5</v>
      </c>
      <c r="F6" s="60">
        <v>2.4</v>
      </c>
      <c r="G6" s="60">
        <v>3.5</v>
      </c>
      <c r="H6" s="60">
        <v>4.8</v>
      </c>
      <c r="I6" s="60">
        <v>2.9</v>
      </c>
      <c r="J6" s="60">
        <v>1</v>
      </c>
      <c r="K6" s="60">
        <v>3.5</v>
      </c>
      <c r="L6" s="60">
        <v>2.81</v>
      </c>
      <c r="M6" s="60">
        <v>1.7</v>
      </c>
      <c r="N6" s="60">
        <v>2.2000000000000002</v>
      </c>
      <c r="O6" s="60">
        <v>2.1800000000000002</v>
      </c>
      <c r="P6" s="60">
        <v>0.6</v>
      </c>
      <c r="Q6" s="60">
        <v>0.72</v>
      </c>
      <c r="R6" s="60">
        <v>1.45</v>
      </c>
      <c r="S6" s="60">
        <v>2.11</v>
      </c>
      <c r="T6" s="60">
        <v>3.5</v>
      </c>
      <c r="U6" s="59">
        <v>3.1</v>
      </c>
      <c r="V6" s="60">
        <v>9.6999999999999993</v>
      </c>
    </row>
    <row r="7" spans="3:26">
      <c r="E7" s="42">
        <f>(E5*E6)</f>
        <v>12.5</v>
      </c>
      <c r="F7" s="42">
        <f>(F5*F6)</f>
        <v>14.399999999999999</v>
      </c>
      <c r="G7" s="42">
        <f>(G5*G6)</f>
        <v>24.5</v>
      </c>
      <c r="H7" s="42">
        <f>(H5*H6)</f>
        <v>38.4</v>
      </c>
      <c r="I7" s="42">
        <f>(I5*I6)</f>
        <v>26.099999999999998</v>
      </c>
      <c r="J7" s="42">
        <f>(J5*J6)</f>
        <v>10</v>
      </c>
      <c r="K7" s="42">
        <f>(K5*K6)</f>
        <v>38.5</v>
      </c>
      <c r="L7" s="42">
        <f>(L5*L6)</f>
        <v>33.72</v>
      </c>
      <c r="M7" s="42">
        <f>(M5*M6)</f>
        <v>22.099999999999998</v>
      </c>
      <c r="N7" s="42">
        <f>(N5*N6)</f>
        <v>30.800000000000004</v>
      </c>
      <c r="O7" s="42">
        <f>(O5*O6)</f>
        <v>32.700000000000003</v>
      </c>
      <c r="P7" s="42">
        <f>(P5*P6)</f>
        <v>9.6</v>
      </c>
      <c r="Q7" s="42">
        <f>(Q5*Q6)</f>
        <v>12.24</v>
      </c>
      <c r="R7" s="42">
        <f>(R5*R6)</f>
        <v>26.099999999999998</v>
      </c>
      <c r="S7" s="42">
        <f>(S5*S6)</f>
        <v>40.089999999999996</v>
      </c>
      <c r="T7" s="42">
        <f>(T5*T6)</f>
        <v>70</v>
      </c>
      <c r="U7" s="42">
        <f>(U5*U6)</f>
        <v>65.100000000000009</v>
      </c>
      <c r="V7" s="42">
        <f>(V5*V6)</f>
        <v>213.39999999999998</v>
      </c>
    </row>
    <row r="8" spans="3:26">
      <c r="E8" s="42">
        <f>(E5*E5)</f>
        <v>25</v>
      </c>
      <c r="F8" s="42">
        <f>(F5*F5)</f>
        <v>36</v>
      </c>
      <c r="G8" s="42">
        <f>(G5*G5)</f>
        <v>49</v>
      </c>
      <c r="H8" s="42">
        <f>(H5*H5)</f>
        <v>64</v>
      </c>
      <c r="I8" s="42">
        <f>(I5*I5)</f>
        <v>81</v>
      </c>
      <c r="J8" s="42">
        <f>(J5*J5)</f>
        <v>100</v>
      </c>
      <c r="K8" s="42">
        <f>(K5*K5)</f>
        <v>121</v>
      </c>
      <c r="L8" s="42">
        <f>(L5*L5)</f>
        <v>144</v>
      </c>
      <c r="M8" s="42">
        <f>(M5*M5)</f>
        <v>169</v>
      </c>
      <c r="N8" s="42">
        <f>(N5*N5)</f>
        <v>196</v>
      </c>
      <c r="O8" s="42">
        <f>(O5*O5)</f>
        <v>225</v>
      </c>
      <c r="P8" s="42">
        <f>(P5*P5)</f>
        <v>256</v>
      </c>
      <c r="Q8" s="42">
        <f>(Q5*Q5)</f>
        <v>289</v>
      </c>
      <c r="R8" s="42">
        <f>(R5*R5)</f>
        <v>324</v>
      </c>
      <c r="S8" s="42">
        <f>(S5*S5)</f>
        <v>361</v>
      </c>
      <c r="T8" s="42">
        <f>(T5*T5)</f>
        <v>400</v>
      </c>
      <c r="U8" s="42">
        <f>(U5*U5)</f>
        <v>441</v>
      </c>
      <c r="V8" s="42">
        <f>(V5*V5)</f>
        <v>484</v>
      </c>
    </row>
    <row r="9" spans="3:26">
      <c r="C9" s="68" t="s">
        <v>372</v>
      </c>
      <c r="D9" s="33">
        <v>21</v>
      </c>
    </row>
    <row r="10" spans="3:26">
      <c r="C10" s="68" t="s">
        <v>373</v>
      </c>
      <c r="D10" s="33">
        <v>315</v>
      </c>
    </row>
    <row r="11" spans="3:26">
      <c r="C11" s="68" t="s">
        <v>374</v>
      </c>
      <c r="D11" s="33">
        <v>62.27</v>
      </c>
    </row>
    <row r="12" spans="3:26">
      <c r="C12" s="68" t="s">
        <v>375</v>
      </c>
      <c r="D12" s="68">
        <v>995.33</v>
      </c>
    </row>
    <row r="13" spans="3:26">
      <c r="C13" s="68" t="s">
        <v>376</v>
      </c>
      <c r="D13" s="33">
        <v>5495</v>
      </c>
      <c r="K13" s="42"/>
    </row>
    <row r="14" spans="3:26">
      <c r="O14" s="101" t="s">
        <v>377</v>
      </c>
      <c r="P14" s="101"/>
      <c r="Q14" s="101"/>
      <c r="R14" s="101"/>
      <c r="S14" s="101"/>
      <c r="T14" s="101"/>
      <c r="U14" s="101"/>
      <c r="V14" s="101"/>
    </row>
    <row r="15" spans="3:26">
      <c r="G15">
        <f>D9*D12</f>
        <v>20901.93</v>
      </c>
      <c r="I15">
        <f>D10*D11</f>
        <v>19615.05</v>
      </c>
      <c r="O15" s="77" t="s">
        <v>378</v>
      </c>
      <c r="P15" s="101"/>
      <c r="Q15" s="101"/>
      <c r="R15" s="101"/>
      <c r="S15" s="101"/>
      <c r="T15" s="101"/>
      <c r="U15" s="101"/>
      <c r="V15" s="101"/>
    </row>
    <row r="16" spans="3:26">
      <c r="C16" s="52" t="s">
        <v>379</v>
      </c>
      <c r="O16" s="55"/>
      <c r="P16" s="55"/>
    </row>
    <row r="17" spans="3:14">
      <c r="I17">
        <f>(D10*D10)</f>
        <v>99225</v>
      </c>
      <c r="K17" s="52" t="s">
        <v>380</v>
      </c>
      <c r="L17">
        <f>(D11/D9)</f>
        <v>2.9652380952380955</v>
      </c>
      <c r="N17">
        <f>D10/D9</f>
        <v>15</v>
      </c>
    </row>
    <row r="19" spans="3:14">
      <c r="C19" s="58" t="s">
        <v>379</v>
      </c>
      <c r="D19" s="42">
        <f>G15-I15</f>
        <v>1286.880000000001</v>
      </c>
      <c r="M19">
        <f>N17*D23</f>
        <v>1.1937662337662347</v>
      </c>
    </row>
    <row r="20" spans="3:14">
      <c r="C20" s="52"/>
      <c r="D20">
        <f>(D9*D13)-I17</f>
        <v>16170</v>
      </c>
    </row>
    <row r="21" spans="3:14">
      <c r="J21" s="52"/>
    </row>
    <row r="23" spans="3:14">
      <c r="C23" s="52" t="s">
        <v>379</v>
      </c>
      <c r="D23">
        <f>D19/D20</f>
        <v>7.9584415584415646E-2</v>
      </c>
    </row>
    <row r="24" spans="3:14">
      <c r="G24" s="52" t="s">
        <v>381</v>
      </c>
      <c r="N24" s="52"/>
    </row>
    <row r="25" spans="3:14">
      <c r="F25" s="102" t="s">
        <v>382</v>
      </c>
      <c r="G25" s="101"/>
      <c r="H25" s="101"/>
      <c r="I25" s="52" t="s">
        <v>383</v>
      </c>
      <c r="J25">
        <f>L17-M19</f>
        <v>1.7714718614718608</v>
      </c>
    </row>
  </sheetData>
  <mergeCells count="1">
    <mergeCell ref="D4:T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013-FC60-4088-8764-81DA47670E2A}">
  <dimension ref="C3:Z32"/>
  <sheetViews>
    <sheetView topLeftCell="A7" zoomScale="123" workbookViewId="0">
      <selection activeCell="K26" sqref="K26"/>
    </sheetView>
  </sheetViews>
  <sheetFormatPr defaultColWidth="9.140625" defaultRowHeight="12.75"/>
  <cols>
    <col min="3" max="3" width="38.28515625" bestFit="1" customWidth="1"/>
    <col min="6" max="6" width="37.28515625" customWidth="1"/>
    <col min="9" max="10" width="5.28515625" bestFit="1" customWidth="1"/>
    <col min="11" max="11" width="36.42578125" bestFit="1" customWidth="1"/>
    <col min="16" max="16" width="38.28515625" bestFit="1" customWidth="1"/>
  </cols>
  <sheetData>
    <row r="3" spans="3:26">
      <c r="C3" s="45" t="s">
        <v>9</v>
      </c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3:26">
      <c r="C4" s="80" t="s">
        <v>22</v>
      </c>
      <c r="D4" s="81">
        <v>2026</v>
      </c>
      <c r="E4" s="81">
        <v>2027</v>
      </c>
      <c r="F4" s="81">
        <v>2028</v>
      </c>
      <c r="G4" s="81">
        <v>2029</v>
      </c>
      <c r="H4" s="81">
        <v>2030</v>
      </c>
      <c r="I4" s="81">
        <v>2031</v>
      </c>
      <c r="J4" s="81">
        <v>2032</v>
      </c>
      <c r="K4" s="81">
        <v>2033</v>
      </c>
      <c r="L4" s="81">
        <v>2034</v>
      </c>
      <c r="M4" s="81">
        <v>2035</v>
      </c>
    </row>
    <row r="5" spans="3:26">
      <c r="C5" s="91" t="s">
        <v>24</v>
      </c>
      <c r="D5" s="33">
        <v>3.84</v>
      </c>
      <c r="E5" s="33">
        <v>3.92</v>
      </c>
      <c r="F5" s="33">
        <v>4</v>
      </c>
      <c r="G5" s="33">
        <v>4.08</v>
      </c>
      <c r="H5" s="33">
        <v>4.16</v>
      </c>
      <c r="I5" s="33">
        <v>4.24</v>
      </c>
      <c r="J5" s="33">
        <v>4.32</v>
      </c>
      <c r="K5" s="33">
        <v>4.4000000000000004</v>
      </c>
      <c r="L5" s="33">
        <v>4.4800000000000004</v>
      </c>
      <c r="M5" s="33">
        <v>4.5599999999999996</v>
      </c>
      <c r="P5" s="82"/>
      <c r="Q5" s="83"/>
      <c r="R5" s="83"/>
      <c r="S5" s="84"/>
      <c r="T5" s="84"/>
      <c r="U5" s="84"/>
      <c r="V5" s="84"/>
      <c r="W5" s="84"/>
      <c r="X5" s="84"/>
      <c r="Y5" s="84"/>
      <c r="Z5" s="84"/>
    </row>
    <row r="6" spans="3:26">
      <c r="C6" s="92" t="s">
        <v>28</v>
      </c>
      <c r="D6" s="79" t="s">
        <v>384</v>
      </c>
      <c r="E6" s="79" t="s">
        <v>385</v>
      </c>
      <c r="F6" s="79" t="s">
        <v>386</v>
      </c>
      <c r="G6" s="79" t="s">
        <v>387</v>
      </c>
      <c r="H6" s="79" t="s">
        <v>388</v>
      </c>
      <c r="I6" s="79" t="s">
        <v>389</v>
      </c>
      <c r="J6" s="79" t="s">
        <v>390</v>
      </c>
      <c r="K6" s="79" t="s">
        <v>391</v>
      </c>
      <c r="L6" s="79" t="s">
        <v>392</v>
      </c>
      <c r="M6" s="79" t="s">
        <v>393</v>
      </c>
      <c r="P6" s="82"/>
      <c r="Q6" s="83"/>
      <c r="R6" s="83"/>
      <c r="S6" s="84"/>
      <c r="T6" s="84"/>
      <c r="U6" s="84"/>
      <c r="V6" s="84"/>
      <c r="W6" s="84"/>
      <c r="X6" s="84"/>
      <c r="Y6" s="84"/>
      <c r="Z6" s="84"/>
    </row>
    <row r="7" spans="3:26">
      <c r="C7" s="93" t="s">
        <v>30</v>
      </c>
      <c r="D7" s="33" t="s">
        <v>394</v>
      </c>
      <c r="E7" s="33" t="s">
        <v>395</v>
      </c>
      <c r="F7" s="33" t="s">
        <v>396</v>
      </c>
      <c r="G7" s="33" t="s">
        <v>397</v>
      </c>
      <c r="H7" s="33" t="s">
        <v>398</v>
      </c>
      <c r="I7" s="33" t="s">
        <v>399</v>
      </c>
      <c r="J7" s="33" t="s">
        <v>400</v>
      </c>
      <c r="K7" s="33" t="s">
        <v>401</v>
      </c>
      <c r="L7" s="33" t="s">
        <v>402</v>
      </c>
      <c r="M7" s="33" t="s">
        <v>403</v>
      </c>
    </row>
    <row r="8" spans="3:26">
      <c r="C8" s="92" t="s">
        <v>32</v>
      </c>
      <c r="D8" s="33" t="s">
        <v>404</v>
      </c>
      <c r="E8" s="33" t="s">
        <v>405</v>
      </c>
      <c r="F8" s="33" t="s">
        <v>406</v>
      </c>
      <c r="G8" s="33" t="s">
        <v>390</v>
      </c>
      <c r="H8" s="33" t="s">
        <v>407</v>
      </c>
      <c r="I8" s="33" t="s">
        <v>408</v>
      </c>
      <c r="J8" s="33" t="s">
        <v>409</v>
      </c>
      <c r="K8" s="33" t="s">
        <v>410</v>
      </c>
      <c r="L8" s="33" t="s">
        <v>411</v>
      </c>
      <c r="M8" s="33" t="s">
        <v>412</v>
      </c>
    </row>
    <row r="9" spans="3:26">
      <c r="D9" s="55"/>
      <c r="E9" s="55"/>
      <c r="G9" s="55"/>
      <c r="H9" s="55"/>
      <c r="I9" s="55"/>
      <c r="J9" s="55"/>
      <c r="K9" s="55"/>
      <c r="L9" s="55"/>
      <c r="M9" s="55"/>
    </row>
    <row r="10" spans="3:26">
      <c r="C10" s="96" t="s">
        <v>28</v>
      </c>
      <c r="D10" s="55"/>
      <c r="E10" s="55"/>
      <c r="F10" s="96" t="s">
        <v>30</v>
      </c>
      <c r="G10" s="55"/>
      <c r="H10" s="55"/>
      <c r="I10" s="55"/>
      <c r="J10" s="55"/>
      <c r="L10" s="55"/>
      <c r="M10" s="55"/>
    </row>
    <row r="11" spans="3:26" ht="18.75" customHeight="1">
      <c r="C11" s="95" t="s">
        <v>413</v>
      </c>
      <c r="D11" s="55"/>
      <c r="E11" s="90" t="s">
        <v>414</v>
      </c>
      <c r="F11" s="95" t="s">
        <v>413</v>
      </c>
      <c r="G11" s="55"/>
      <c r="H11" s="55"/>
      <c r="I11" s="55"/>
      <c r="J11" s="55"/>
      <c r="K11" s="51" t="s">
        <v>321</v>
      </c>
      <c r="L11" s="33" t="s">
        <v>415</v>
      </c>
      <c r="M11" s="55"/>
    </row>
    <row r="12" spans="3:26">
      <c r="C12" s="33" t="s">
        <v>416</v>
      </c>
      <c r="D12" s="55"/>
      <c r="E12" s="55"/>
      <c r="F12" s="27" t="s">
        <v>417</v>
      </c>
      <c r="G12" s="55"/>
      <c r="H12" s="55"/>
      <c r="I12" s="55"/>
      <c r="J12" s="55"/>
      <c r="K12" s="51" t="s">
        <v>323</v>
      </c>
      <c r="L12" s="33" t="s">
        <v>418</v>
      </c>
      <c r="M12" s="55"/>
    </row>
    <row r="13" spans="3:26" ht="12" customHeight="1">
      <c r="C13" s="33" t="s">
        <v>419</v>
      </c>
      <c r="D13" s="55"/>
      <c r="E13" s="55"/>
      <c r="F13" s="33" t="s">
        <v>420</v>
      </c>
      <c r="G13" s="55"/>
      <c r="H13" s="55"/>
      <c r="I13" s="55"/>
      <c r="J13" s="55"/>
      <c r="K13" s="51" t="s">
        <v>325</v>
      </c>
      <c r="L13" s="33" t="s">
        <v>421</v>
      </c>
      <c r="M13" s="55"/>
    </row>
    <row r="14" spans="3:26">
      <c r="C14" s="33" t="s">
        <v>422</v>
      </c>
      <c r="D14" s="55"/>
      <c r="E14" s="55"/>
      <c r="F14" s="33" t="s">
        <v>423</v>
      </c>
      <c r="G14" s="55"/>
      <c r="H14" s="55"/>
      <c r="I14" s="55"/>
      <c r="J14" s="55"/>
      <c r="L14" s="55"/>
      <c r="M14" s="55"/>
    </row>
    <row r="15" spans="3:26">
      <c r="C15" s="33" t="s">
        <v>424</v>
      </c>
      <c r="D15" s="55"/>
      <c r="E15" s="55"/>
      <c r="F15" s="33" t="s">
        <v>425</v>
      </c>
      <c r="G15" s="55"/>
      <c r="H15" s="55"/>
      <c r="I15" s="55"/>
      <c r="J15" s="55"/>
      <c r="K15" s="55"/>
      <c r="L15" s="55"/>
      <c r="M15" s="55"/>
    </row>
    <row r="16" spans="3:26">
      <c r="C16" s="55"/>
      <c r="D16" s="55"/>
      <c r="E16" s="55"/>
      <c r="G16" s="55"/>
      <c r="H16" s="55"/>
      <c r="I16" s="55"/>
      <c r="J16" s="55"/>
      <c r="K16" s="55"/>
      <c r="L16" s="55"/>
      <c r="M16" s="55"/>
    </row>
    <row r="17" spans="3:26">
      <c r="E17" s="55"/>
      <c r="G17" s="55"/>
      <c r="H17" s="55"/>
      <c r="I17" s="55"/>
      <c r="J17" s="55"/>
      <c r="K17" s="55"/>
      <c r="L17" s="55"/>
      <c r="M17" s="55"/>
      <c r="P17" s="85"/>
    </row>
    <row r="18" spans="3:26">
      <c r="C18" s="97" t="s">
        <v>426</v>
      </c>
      <c r="E18" s="55"/>
      <c r="F18" s="97" t="s">
        <v>32</v>
      </c>
      <c r="G18" s="55"/>
      <c r="H18" s="55"/>
      <c r="I18" s="55"/>
      <c r="J18" s="55"/>
      <c r="K18" s="55"/>
      <c r="L18" s="55"/>
      <c r="M18" s="55"/>
      <c r="P18" s="86"/>
    </row>
    <row r="19" spans="3:26" ht="17.25" customHeight="1">
      <c r="C19" s="95" t="s">
        <v>413</v>
      </c>
      <c r="E19" s="55"/>
      <c r="F19" s="95" t="s">
        <v>413</v>
      </c>
      <c r="G19" s="55"/>
      <c r="H19" s="55"/>
      <c r="I19" s="55"/>
      <c r="J19" s="55"/>
      <c r="K19" s="55"/>
      <c r="L19" s="55"/>
      <c r="M19" s="55"/>
      <c r="P19" s="86"/>
    </row>
    <row r="20" spans="3:26">
      <c r="C20" s="33" t="s">
        <v>427</v>
      </c>
      <c r="D20" s="55"/>
      <c r="E20" s="55"/>
      <c r="F20" s="33" t="s">
        <v>428</v>
      </c>
      <c r="G20" s="55"/>
      <c r="H20" s="55"/>
      <c r="I20" s="55"/>
      <c r="J20" s="55"/>
      <c r="K20" s="55"/>
      <c r="M20" s="55"/>
      <c r="P20" s="86"/>
    </row>
    <row r="21" spans="3:26">
      <c r="C21" s="33" t="s">
        <v>429</v>
      </c>
      <c r="D21" s="55"/>
      <c r="E21" s="55"/>
      <c r="F21" s="33" t="s">
        <v>430</v>
      </c>
      <c r="G21" s="55"/>
      <c r="H21" s="55"/>
      <c r="I21" s="55"/>
      <c r="J21" s="55"/>
      <c r="K21" s="55"/>
      <c r="L21" s="55"/>
      <c r="M21" s="55"/>
      <c r="P21" s="86"/>
    </row>
    <row r="22" spans="3:26">
      <c r="C22" s="33" t="s">
        <v>431</v>
      </c>
      <c r="D22" s="55"/>
      <c r="E22" s="55"/>
      <c r="F22" s="33" t="s">
        <v>432</v>
      </c>
      <c r="G22" s="55"/>
      <c r="H22" s="55"/>
      <c r="I22" s="55"/>
      <c r="J22" s="55"/>
      <c r="K22" s="55"/>
      <c r="M22" s="55"/>
      <c r="P22" s="85"/>
    </row>
    <row r="23" spans="3:26">
      <c r="C23" s="33" t="s">
        <v>433</v>
      </c>
      <c r="D23" s="55"/>
      <c r="E23" s="55"/>
      <c r="F23" s="33" t="s">
        <v>434</v>
      </c>
      <c r="G23" s="55"/>
      <c r="H23" s="55"/>
      <c r="I23" s="55"/>
      <c r="J23" s="55"/>
      <c r="K23" s="55"/>
      <c r="L23" s="55"/>
      <c r="M23" s="55"/>
      <c r="P23" s="87"/>
      <c r="Q23" s="83"/>
      <c r="R23" s="83"/>
      <c r="S23" s="84"/>
      <c r="T23" s="84"/>
      <c r="U23" s="84"/>
      <c r="V23" s="84"/>
      <c r="W23" s="84"/>
      <c r="X23" s="84"/>
      <c r="Y23" s="84"/>
      <c r="Z23" s="84"/>
    </row>
    <row r="24" spans="3:26">
      <c r="P24" s="87"/>
      <c r="Q24" s="88"/>
      <c r="R24" s="88"/>
      <c r="S24" s="89"/>
      <c r="T24" s="89"/>
      <c r="U24" s="89"/>
      <c r="V24" s="89"/>
      <c r="W24" s="89"/>
      <c r="X24" s="84"/>
      <c r="Y24" s="84"/>
      <c r="Z24" s="84"/>
    </row>
    <row r="25" spans="3:26">
      <c r="P25" s="85"/>
      <c r="Q25" s="83"/>
      <c r="R25" s="83"/>
      <c r="S25" s="84"/>
      <c r="T25" s="84"/>
      <c r="U25" s="84"/>
      <c r="V25" s="84"/>
      <c r="W25" s="84"/>
      <c r="X25" s="84"/>
      <c r="Y25" s="84"/>
      <c r="Z25" s="84"/>
    </row>
    <row r="26" spans="3:26">
      <c r="P26" s="86"/>
      <c r="Q26" s="83"/>
      <c r="R26" s="83"/>
      <c r="S26" s="84"/>
      <c r="T26" s="84"/>
      <c r="U26" s="84"/>
      <c r="V26" s="84"/>
      <c r="W26" s="84"/>
      <c r="X26" s="84"/>
      <c r="Y26" s="84"/>
      <c r="Z26" s="84"/>
    </row>
    <row r="27" spans="3:26">
      <c r="P27" s="86"/>
      <c r="Q27" s="83"/>
      <c r="R27" s="83"/>
      <c r="S27" s="84"/>
      <c r="T27" s="84"/>
      <c r="U27" s="84"/>
      <c r="V27" s="84"/>
      <c r="W27" s="84"/>
      <c r="X27" s="84"/>
      <c r="Y27" s="84"/>
      <c r="Z27" s="84"/>
    </row>
    <row r="28" spans="3:26">
      <c r="P28" s="86"/>
      <c r="Q28" s="83"/>
      <c r="R28" s="83"/>
      <c r="S28" s="84"/>
      <c r="T28" s="84"/>
      <c r="U28" s="84"/>
      <c r="V28" s="84"/>
      <c r="W28" s="84"/>
      <c r="X28" s="84"/>
      <c r="Y28" s="84"/>
      <c r="Z28" s="84"/>
    </row>
    <row r="29" spans="3:26">
      <c r="P29" s="86"/>
      <c r="Q29" s="83"/>
      <c r="R29" s="83"/>
      <c r="S29" s="84"/>
      <c r="T29" s="84"/>
      <c r="U29" s="84"/>
      <c r="V29" s="84"/>
      <c r="W29" s="84"/>
      <c r="X29" s="84"/>
      <c r="Y29" s="84"/>
      <c r="Z29" s="84"/>
    </row>
    <row r="30" spans="3:26">
      <c r="P30" s="86"/>
    </row>
    <row r="31" spans="3:26">
      <c r="P31" s="87"/>
    </row>
    <row r="32" spans="3:26">
      <c r="P32" s="87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01CB-386F-4C00-80B0-87D81F2DF803}">
  <dimension ref="C2:Z25"/>
  <sheetViews>
    <sheetView zoomScale="67" workbookViewId="0">
      <selection activeCell="L33" sqref="L33"/>
    </sheetView>
  </sheetViews>
  <sheetFormatPr defaultColWidth="11.42578125" defaultRowHeight="12.75"/>
  <cols>
    <col min="3" max="3" width="19.42578125" bestFit="1" customWidth="1"/>
  </cols>
  <sheetData>
    <row r="2" spans="3:26"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3:26">
      <c r="C3" s="94" t="s">
        <v>435</v>
      </c>
      <c r="E3" s="32" t="s">
        <v>436</v>
      </c>
      <c r="F3" s="50">
        <v>2005</v>
      </c>
      <c r="G3" s="50">
        <v>2006</v>
      </c>
      <c r="H3" s="50">
        <v>2007</v>
      </c>
      <c r="I3" s="50">
        <v>2008</v>
      </c>
      <c r="J3" s="50">
        <v>2009</v>
      </c>
      <c r="K3" s="50">
        <v>2010</v>
      </c>
      <c r="L3" s="50">
        <v>2011</v>
      </c>
      <c r="M3" s="50">
        <v>2012</v>
      </c>
      <c r="N3" s="50">
        <v>2013</v>
      </c>
      <c r="O3" s="50">
        <v>2014</v>
      </c>
      <c r="P3" s="50">
        <v>2015</v>
      </c>
      <c r="Q3" s="50">
        <v>2016</v>
      </c>
      <c r="R3" s="50">
        <v>2017</v>
      </c>
      <c r="S3" s="50">
        <v>2018</v>
      </c>
      <c r="T3" s="50">
        <v>2019</v>
      </c>
      <c r="U3" s="50">
        <v>2020</v>
      </c>
      <c r="V3" s="50">
        <v>2021</v>
      </c>
      <c r="W3" s="50">
        <v>2022</v>
      </c>
      <c r="X3" s="50">
        <v>2023</v>
      </c>
      <c r="Y3" s="50">
        <v>2024</v>
      </c>
      <c r="Z3" s="50">
        <v>2025</v>
      </c>
    </row>
    <row r="4" spans="3:26">
      <c r="E4" s="32" t="s">
        <v>437</v>
      </c>
      <c r="F4" s="56">
        <v>2</v>
      </c>
      <c r="G4" s="49">
        <v>-1</v>
      </c>
      <c r="H4" s="49">
        <v>1.4</v>
      </c>
      <c r="I4" s="49">
        <v>0.5</v>
      </c>
      <c r="J4" s="49">
        <v>-0.5</v>
      </c>
      <c r="K4" s="49">
        <v>1</v>
      </c>
      <c r="L4" s="49">
        <v>7.9</v>
      </c>
      <c r="M4" s="49">
        <v>0.63</v>
      </c>
      <c r="N4" s="49">
        <v>-0.3</v>
      </c>
      <c r="O4" s="49">
        <v>6.7</v>
      </c>
      <c r="P4" s="49">
        <v>-3.13</v>
      </c>
      <c r="Q4" s="49">
        <v>-3.9</v>
      </c>
      <c r="R4" s="49">
        <v>-0.46</v>
      </c>
      <c r="S4" s="49">
        <v>-0.22</v>
      </c>
      <c r="T4" s="49">
        <v>0.28000000000000003</v>
      </c>
      <c r="U4" s="49">
        <v>5</v>
      </c>
      <c r="V4" s="54">
        <v>4.9000000000000004</v>
      </c>
      <c r="W4" s="49">
        <v>7.8</v>
      </c>
      <c r="X4" s="54">
        <v>-1.68</v>
      </c>
      <c r="Y4" s="54">
        <v>0.48</v>
      </c>
      <c r="Z4" s="54">
        <v>0.17</v>
      </c>
    </row>
    <row r="5" spans="3:26"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3:26"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3:26">
      <c r="E7" s="55"/>
      <c r="F7" s="50">
        <v>2005</v>
      </c>
      <c r="G7" s="50">
        <v>2006</v>
      </c>
      <c r="H7" s="50">
        <v>2007</v>
      </c>
      <c r="I7" s="50">
        <v>2008</v>
      </c>
      <c r="J7" s="50">
        <v>2009</v>
      </c>
      <c r="K7" s="50">
        <v>2010</v>
      </c>
      <c r="L7" s="50">
        <v>2011</v>
      </c>
      <c r="M7" s="50">
        <v>2012</v>
      </c>
      <c r="N7" s="50">
        <v>2013</v>
      </c>
      <c r="O7" s="50">
        <v>2014</v>
      </c>
      <c r="P7" s="50">
        <v>2015</v>
      </c>
      <c r="Q7" s="50">
        <v>2016</v>
      </c>
      <c r="R7" s="50">
        <v>2017</v>
      </c>
      <c r="S7" s="50">
        <v>2018</v>
      </c>
      <c r="T7" s="50">
        <v>2019</v>
      </c>
      <c r="U7" s="50">
        <v>2020</v>
      </c>
      <c r="V7" s="50">
        <v>2021</v>
      </c>
      <c r="W7" s="50">
        <v>2022</v>
      </c>
      <c r="X7" s="50">
        <v>2023</v>
      </c>
      <c r="Y7" s="50">
        <v>2024</v>
      </c>
      <c r="Z7" s="50">
        <v>2025</v>
      </c>
    </row>
    <row r="8" spans="3:26">
      <c r="E8" s="55"/>
      <c r="F8" s="33" t="s">
        <v>438</v>
      </c>
      <c r="G8" s="33" t="s">
        <v>439</v>
      </c>
      <c r="H8" s="33" t="s">
        <v>438</v>
      </c>
      <c r="I8" s="33" t="s">
        <v>440</v>
      </c>
      <c r="J8" s="33" t="s">
        <v>440</v>
      </c>
      <c r="K8" s="33" t="s">
        <v>438</v>
      </c>
      <c r="L8" s="33" t="s">
        <v>438</v>
      </c>
      <c r="M8" s="33" t="s">
        <v>438</v>
      </c>
      <c r="N8" s="33" t="s">
        <v>439</v>
      </c>
      <c r="O8" s="33" t="s">
        <v>438</v>
      </c>
      <c r="P8" s="33" t="s">
        <v>439</v>
      </c>
      <c r="Q8" s="33" t="s">
        <v>439</v>
      </c>
      <c r="R8" s="33" t="s">
        <v>440</v>
      </c>
      <c r="S8" s="33" t="s">
        <v>440</v>
      </c>
      <c r="T8" s="33" t="s">
        <v>440</v>
      </c>
      <c r="U8" s="33" t="s">
        <v>438</v>
      </c>
      <c r="V8" s="33" t="s">
        <v>438</v>
      </c>
      <c r="W8" s="33" t="s">
        <v>438</v>
      </c>
      <c r="X8" s="33" t="s">
        <v>439</v>
      </c>
      <c r="Y8" s="33" t="s">
        <v>440</v>
      </c>
      <c r="Z8" s="33" t="s">
        <v>440</v>
      </c>
    </row>
    <row r="11" spans="3:26">
      <c r="G11" s="27"/>
      <c r="H11" s="27" t="s">
        <v>441</v>
      </c>
      <c r="I11" s="27" t="s">
        <v>442</v>
      </c>
      <c r="J11" s="27" t="s">
        <v>443</v>
      </c>
    </row>
    <row r="12" spans="3:26">
      <c r="G12" s="27" t="s">
        <v>441</v>
      </c>
      <c r="H12" s="27">
        <v>1</v>
      </c>
      <c r="I12" s="27">
        <v>2</v>
      </c>
      <c r="J12" s="27">
        <v>2</v>
      </c>
    </row>
    <row r="13" spans="3:26">
      <c r="G13" s="27" t="s">
        <v>442</v>
      </c>
      <c r="H13" s="27">
        <v>0</v>
      </c>
      <c r="I13" s="27">
        <v>4</v>
      </c>
      <c r="J13" s="27">
        <v>2</v>
      </c>
      <c r="M13" s="105" t="s">
        <v>444</v>
      </c>
      <c r="N13" s="106"/>
      <c r="O13" s="106"/>
      <c r="P13" s="106"/>
    </row>
    <row r="14" spans="3:26">
      <c r="G14" s="27" t="s">
        <v>443</v>
      </c>
      <c r="H14" s="27">
        <v>4</v>
      </c>
      <c r="I14" s="27">
        <v>1</v>
      </c>
      <c r="J14" s="27">
        <v>4</v>
      </c>
      <c r="M14" s="106"/>
      <c r="N14" s="106"/>
      <c r="O14" s="106"/>
      <c r="P14" s="106"/>
    </row>
    <row r="15" spans="3:26">
      <c r="M15" s="106"/>
      <c r="N15" s="106"/>
      <c r="O15" s="106"/>
      <c r="P15" s="106"/>
    </row>
    <row r="16" spans="3:26">
      <c r="M16" s="106"/>
      <c r="N16" s="106"/>
      <c r="O16" s="106"/>
      <c r="P16" s="106"/>
    </row>
    <row r="17" spans="7:19">
      <c r="M17" s="106"/>
      <c r="N17" s="106"/>
      <c r="O17" s="106"/>
      <c r="P17" s="106"/>
    </row>
    <row r="18" spans="7:19">
      <c r="G18" s="27"/>
      <c r="H18" s="27" t="s">
        <v>441</v>
      </c>
      <c r="I18" s="27" t="s">
        <v>442</v>
      </c>
      <c r="J18" s="27" t="s">
        <v>443</v>
      </c>
      <c r="M18" s="106"/>
      <c r="N18" s="106"/>
      <c r="O18" s="106"/>
      <c r="P18" s="106"/>
    </row>
    <row r="19" spans="7:19">
      <c r="G19" s="27" t="s">
        <v>441</v>
      </c>
      <c r="H19" s="27">
        <f>(H12/5)</f>
        <v>0.2</v>
      </c>
      <c r="I19" s="27">
        <f>(I12/5)</f>
        <v>0.4</v>
      </c>
      <c r="J19" s="27">
        <f>(J12/5)</f>
        <v>0.4</v>
      </c>
      <c r="N19" s="57"/>
      <c r="O19" s="57"/>
      <c r="P19" s="57"/>
      <c r="Q19" s="57"/>
      <c r="R19" s="57"/>
      <c r="S19" s="57"/>
    </row>
    <row r="20" spans="7:19">
      <c r="G20" s="27" t="s">
        <v>442</v>
      </c>
      <c r="H20" s="27">
        <v>0</v>
      </c>
      <c r="I20" s="27">
        <f>(I13/6)</f>
        <v>0.66666666666666663</v>
      </c>
      <c r="J20" s="27">
        <f>(J13/6)</f>
        <v>0.33333333333333331</v>
      </c>
    </row>
    <row r="21" spans="7:19">
      <c r="G21" s="27" t="s">
        <v>443</v>
      </c>
      <c r="H21" s="27">
        <f>(H14/9)</f>
        <v>0.44444444444444442</v>
      </c>
      <c r="I21" s="27">
        <f>(I14/9)</f>
        <v>0.1111111111111111</v>
      </c>
      <c r="J21" s="27">
        <f>(J14/9)</f>
        <v>0.44444444444444442</v>
      </c>
    </row>
    <row r="24" spans="7:19">
      <c r="M24" s="52" t="s">
        <v>445</v>
      </c>
    </row>
    <row r="25" spans="7:19">
      <c r="L25" s="52"/>
      <c r="M25" s="52"/>
      <c r="N25" s="52"/>
      <c r="O25" s="52"/>
      <c r="P25" s="52"/>
      <c r="Q25" s="52"/>
      <c r="R25" s="52"/>
    </row>
  </sheetData>
  <mergeCells count="1">
    <mergeCell ref="M13:P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S34"/>
  <sheetViews>
    <sheetView workbookViewId="0">
      <selection activeCell="N27" sqref="N5:N27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50</v>
      </c>
      <c r="C3" s="2" t="s">
        <v>51</v>
      </c>
      <c r="D3" s="2" t="s">
        <v>52</v>
      </c>
      <c r="E3" s="2" t="s">
        <v>53</v>
      </c>
      <c r="F3" s="2" t="s">
        <v>54</v>
      </c>
      <c r="G3" s="2" t="s">
        <v>55</v>
      </c>
      <c r="H3" s="2" t="s">
        <v>56</v>
      </c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2.5</v>
      </c>
      <c r="C5" s="15">
        <v>3</v>
      </c>
      <c r="D5" s="15">
        <v>2.7</v>
      </c>
      <c r="E5" s="15">
        <v>2.5</v>
      </c>
      <c r="F5" s="15">
        <v>2.2000000000000002</v>
      </c>
      <c r="G5" s="15">
        <v>2.2999999999999998</v>
      </c>
      <c r="H5" s="15">
        <v>2.2000000000000002</v>
      </c>
      <c r="I5" s="15">
        <v>2.2999999999999998</v>
      </c>
      <c r="J5" s="15">
        <v>2.2999999999999998</v>
      </c>
      <c r="K5" s="15">
        <v>2.2999999999999998</v>
      </c>
      <c r="L5" s="15">
        <v>2.4</v>
      </c>
      <c r="M5" s="15">
        <v>2.2999999999999998</v>
      </c>
      <c r="N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2.9</v>
      </c>
      <c r="C7" s="15">
        <v>3</v>
      </c>
      <c r="D7" s="15">
        <v>3.1</v>
      </c>
      <c r="E7" s="15">
        <v>3.1</v>
      </c>
      <c r="F7" s="15">
        <v>3</v>
      </c>
      <c r="G7" s="15">
        <v>3.1</v>
      </c>
      <c r="H7" s="15">
        <v>3.1</v>
      </c>
      <c r="I7" s="15">
        <v>3.1</v>
      </c>
      <c r="J7" s="15">
        <v>3.1</v>
      </c>
      <c r="K7" s="15">
        <v>3.1</v>
      </c>
      <c r="L7" s="15">
        <v>3.1</v>
      </c>
      <c r="M7" s="15">
        <v>3.1</v>
      </c>
      <c r="N7" s="30"/>
    </row>
    <row r="8" spans="1:19">
      <c r="A8" s="17" t="s">
        <v>26</v>
      </c>
      <c r="B8" s="15">
        <v>2.4</v>
      </c>
      <c r="C8" s="15">
        <v>3.1</v>
      </c>
      <c r="D8" s="15">
        <v>2.5</v>
      </c>
      <c r="E8" s="15">
        <v>2.2000000000000002</v>
      </c>
      <c r="F8" s="15">
        <v>1.7</v>
      </c>
      <c r="G8" s="15">
        <v>1.7</v>
      </c>
      <c r="H8" s="15">
        <v>1.7</v>
      </c>
      <c r="I8" s="15">
        <v>1.7</v>
      </c>
      <c r="J8" s="15">
        <v>1.7</v>
      </c>
      <c r="K8" s="15">
        <v>1.8</v>
      </c>
      <c r="L8" s="15">
        <v>1.9</v>
      </c>
      <c r="M8" s="15">
        <v>1.8</v>
      </c>
      <c r="N8" s="30"/>
    </row>
    <row r="9" spans="1:19">
      <c r="A9" s="19" t="s">
        <v>27</v>
      </c>
      <c r="B9" s="15">
        <v>1.4</v>
      </c>
      <c r="C9" s="15">
        <v>1.2</v>
      </c>
      <c r="D9" s="15">
        <v>1.1000000000000001</v>
      </c>
      <c r="E9" s="15">
        <v>1.1000000000000001</v>
      </c>
      <c r="F9" s="15">
        <v>0.8</v>
      </c>
      <c r="G9" s="15">
        <v>0.5</v>
      </c>
      <c r="H9" s="15">
        <v>0.9</v>
      </c>
      <c r="I9" s="15">
        <v>0.5</v>
      </c>
      <c r="J9" s="15">
        <v>1</v>
      </c>
      <c r="K9" s="15">
        <v>1</v>
      </c>
      <c r="L9" s="15">
        <v>0.9</v>
      </c>
      <c r="M9" s="15">
        <v>0.9</v>
      </c>
      <c r="N9" s="30"/>
    </row>
    <row r="10" spans="1:19">
      <c r="A10" s="9" t="s">
        <v>28</v>
      </c>
      <c r="B10" s="15">
        <v>1.7</v>
      </c>
      <c r="C10" s="15">
        <v>1.4</v>
      </c>
      <c r="D10" s="15">
        <v>1.4</v>
      </c>
      <c r="E10" s="15">
        <v>1.4</v>
      </c>
      <c r="F10" s="15">
        <v>1</v>
      </c>
      <c r="G10" s="15">
        <v>0.4</v>
      </c>
      <c r="H10" s="15">
        <v>0.6</v>
      </c>
      <c r="I10" s="15">
        <v>0.4</v>
      </c>
      <c r="J10" s="15">
        <v>0.7</v>
      </c>
      <c r="K10" s="15">
        <v>0.8</v>
      </c>
      <c r="L10" s="15">
        <v>0.8</v>
      </c>
      <c r="M10" s="15">
        <v>0.8</v>
      </c>
      <c r="N10" s="30"/>
    </row>
    <row r="11" spans="1:19">
      <c r="A11" s="3" t="s">
        <v>29</v>
      </c>
      <c r="B11" s="15">
        <v>2.7</v>
      </c>
      <c r="C11" s="15">
        <v>2.7</v>
      </c>
      <c r="D11" s="15">
        <v>2.4</v>
      </c>
      <c r="E11" s="15">
        <v>2.8</v>
      </c>
      <c r="F11" s="15">
        <v>1.9</v>
      </c>
      <c r="G11" s="15">
        <v>1.1000000000000001</v>
      </c>
      <c r="H11" s="15">
        <v>0.8</v>
      </c>
      <c r="I11" s="15">
        <v>0.3</v>
      </c>
      <c r="J11" s="15">
        <v>1.1000000000000001</v>
      </c>
      <c r="K11" s="15">
        <v>0.6</v>
      </c>
      <c r="L11" s="15">
        <v>0.9</v>
      </c>
      <c r="M11" s="15">
        <v>0.9</v>
      </c>
      <c r="N11" s="30"/>
    </row>
    <row r="12" spans="1:19">
      <c r="A12" s="3" t="s">
        <v>30</v>
      </c>
      <c r="B12" s="15">
        <v>-2.1</v>
      </c>
      <c r="C12" s="15">
        <v>-2.1</v>
      </c>
      <c r="D12" s="15">
        <v>-1.4</v>
      </c>
      <c r="E12" s="15">
        <v>-1.4</v>
      </c>
      <c r="F12" s="15">
        <v>-1.3</v>
      </c>
      <c r="G12" s="15">
        <v>-1.3</v>
      </c>
      <c r="H12" s="15">
        <v>-0.6</v>
      </c>
      <c r="I12" s="15">
        <v>0</v>
      </c>
      <c r="J12" s="15">
        <v>0.1</v>
      </c>
      <c r="K12" s="15">
        <v>0.2</v>
      </c>
      <c r="L12" s="15">
        <v>0.1</v>
      </c>
      <c r="M12" s="15">
        <v>-0.3</v>
      </c>
      <c r="N12" s="30"/>
    </row>
    <row r="13" spans="1:19">
      <c r="A13" s="3" t="s">
        <v>31</v>
      </c>
      <c r="B13" s="15">
        <v>2.9</v>
      </c>
      <c r="C13" s="15">
        <v>2.2000000000000002</v>
      </c>
      <c r="D13" s="15">
        <v>2</v>
      </c>
      <c r="E13" s="15">
        <v>1.6</v>
      </c>
      <c r="F13" s="15">
        <v>1.6</v>
      </c>
      <c r="G13" s="15">
        <v>1.4</v>
      </c>
      <c r="H13" s="15">
        <v>1.6</v>
      </c>
      <c r="I13" s="15">
        <v>1.4</v>
      </c>
      <c r="J13" s="15">
        <v>1.1000000000000001</v>
      </c>
      <c r="K13" s="15">
        <v>1.5</v>
      </c>
      <c r="L13" s="15">
        <v>1.6</v>
      </c>
      <c r="M13" s="15">
        <v>1.9</v>
      </c>
      <c r="N13" s="30"/>
    </row>
    <row r="14" spans="1:19">
      <c r="A14" s="9" t="s">
        <v>32</v>
      </c>
      <c r="B14" s="15">
        <v>0.9</v>
      </c>
      <c r="C14" s="15">
        <v>-1.2</v>
      </c>
      <c r="D14" s="15">
        <v>-1.4</v>
      </c>
      <c r="E14" s="15">
        <v>-1.1000000000000001</v>
      </c>
      <c r="F14" s="15">
        <v>-1.8</v>
      </c>
      <c r="G14" s="15">
        <v>-2.2000000000000002</v>
      </c>
      <c r="H14" s="15">
        <v>-1.6</v>
      </c>
      <c r="I14" s="15">
        <v>-1.9</v>
      </c>
      <c r="J14" s="15">
        <v>-1.5</v>
      </c>
      <c r="K14" s="15">
        <v>-1.4</v>
      </c>
      <c r="L14" s="15">
        <v>-1.6</v>
      </c>
      <c r="M14" s="15">
        <v>-1.8</v>
      </c>
      <c r="N14" s="30"/>
    </row>
    <row r="15" spans="1:19">
      <c r="A15" s="9" t="s">
        <v>33</v>
      </c>
      <c r="B15" s="15">
        <v>3.1</v>
      </c>
      <c r="C15" s="15">
        <v>3.8</v>
      </c>
      <c r="D15" s="15">
        <v>3.8</v>
      </c>
      <c r="E15" s="15">
        <v>3.5</v>
      </c>
      <c r="F15" s="15">
        <v>3.6</v>
      </c>
      <c r="G15" s="15">
        <v>3.9</v>
      </c>
      <c r="H15" s="15">
        <v>4.4000000000000004</v>
      </c>
      <c r="I15" s="15">
        <v>4.2</v>
      </c>
      <c r="J15" s="15">
        <v>4.5999999999999996</v>
      </c>
      <c r="K15" s="15">
        <v>4.9000000000000004</v>
      </c>
      <c r="L15" s="15">
        <v>4.9000000000000004</v>
      </c>
      <c r="M15" s="15">
        <v>4.8</v>
      </c>
      <c r="N15" s="30"/>
    </row>
    <row r="16" spans="1:19">
      <c r="A16" s="19" t="s">
        <v>34</v>
      </c>
      <c r="B16" s="15">
        <v>7.2</v>
      </c>
      <c r="C16" s="15">
        <v>9.5</v>
      </c>
      <c r="D16" s="15">
        <v>3.1</v>
      </c>
      <c r="E16" s="15">
        <v>6.1</v>
      </c>
      <c r="F16" s="15">
        <v>4.9000000000000004</v>
      </c>
      <c r="G16" s="15">
        <v>0.8</v>
      </c>
      <c r="H16" s="15">
        <v>3.1</v>
      </c>
      <c r="I16" s="15">
        <v>0.7</v>
      </c>
      <c r="J16" s="15">
        <v>2.1</v>
      </c>
      <c r="K16" s="15">
        <v>2.5</v>
      </c>
      <c r="L16" s="15">
        <v>2.4</v>
      </c>
      <c r="M16" s="15">
        <v>3.9</v>
      </c>
      <c r="N16" s="30"/>
    </row>
    <row r="17" spans="1:14">
      <c r="A17" s="19" t="s">
        <v>35</v>
      </c>
      <c r="B17" s="15">
        <v>0.4</v>
      </c>
      <c r="C17" s="15">
        <v>0.9</v>
      </c>
      <c r="D17" s="15">
        <v>0.5</v>
      </c>
      <c r="E17" s="15">
        <v>0.4</v>
      </c>
      <c r="F17" s="15">
        <v>-0.5</v>
      </c>
      <c r="G17" s="15">
        <v>-0.4</v>
      </c>
      <c r="H17" s="15">
        <v>-1</v>
      </c>
      <c r="I17" s="15">
        <v>-0.4</v>
      </c>
      <c r="J17" s="15">
        <v>-0.8</v>
      </c>
      <c r="K17" s="15">
        <v>-0.7</v>
      </c>
      <c r="L17" s="15">
        <v>-0.4</v>
      </c>
      <c r="M17" s="15">
        <v>-0.6</v>
      </c>
      <c r="N17" s="30"/>
    </row>
    <row r="18" spans="1:14">
      <c r="A18" s="19" t="s">
        <v>36</v>
      </c>
      <c r="B18" s="15">
        <v>-1.5</v>
      </c>
      <c r="C18" s="15">
        <v>1.3</v>
      </c>
      <c r="D18" s="15">
        <v>1.6</v>
      </c>
      <c r="E18" s="15">
        <v>0.7</v>
      </c>
      <c r="F18" s="15">
        <v>-0.9</v>
      </c>
      <c r="G18" s="15">
        <v>0.5</v>
      </c>
      <c r="H18" s="15">
        <v>0.1</v>
      </c>
      <c r="I18" s="15">
        <v>-0.1</v>
      </c>
      <c r="J18" s="15">
        <v>0.1</v>
      </c>
      <c r="K18" s="15">
        <v>0.1</v>
      </c>
      <c r="L18" s="15">
        <v>0.3</v>
      </c>
      <c r="M18" s="15">
        <v>0.2</v>
      </c>
      <c r="N18" s="30"/>
    </row>
    <row r="19" spans="1:14">
      <c r="A19" s="19" t="s">
        <v>37</v>
      </c>
      <c r="B19" s="15">
        <v>4.3</v>
      </c>
      <c r="C19" s="15">
        <v>5.5</v>
      </c>
      <c r="D19" s="15">
        <v>5.0999999999999996</v>
      </c>
      <c r="E19" s="15">
        <v>4.5999999999999996</v>
      </c>
      <c r="F19" s="15">
        <v>4.2</v>
      </c>
      <c r="G19" s="15">
        <v>4.2</v>
      </c>
      <c r="H19" s="15">
        <v>4.0999999999999996</v>
      </c>
      <c r="I19" s="15">
        <v>4</v>
      </c>
      <c r="J19" s="15">
        <v>3.9</v>
      </c>
      <c r="K19" s="15">
        <v>4.5999999999999996</v>
      </c>
      <c r="L19" s="15">
        <v>5</v>
      </c>
      <c r="M19" s="15">
        <v>4.8</v>
      </c>
      <c r="N19" s="30"/>
    </row>
    <row r="20" spans="1:14">
      <c r="A20" s="9" t="s">
        <v>38</v>
      </c>
      <c r="B20" s="15">
        <v>4.8</v>
      </c>
      <c r="C20" s="15">
        <v>6.2</v>
      </c>
      <c r="D20" s="15">
        <v>5.7</v>
      </c>
      <c r="E20" s="15">
        <v>5.3</v>
      </c>
      <c r="F20" s="15">
        <v>5.0999999999999996</v>
      </c>
      <c r="G20" s="15">
        <v>4.9000000000000004</v>
      </c>
      <c r="H20" s="15">
        <v>4.5999999999999996</v>
      </c>
      <c r="I20" s="15">
        <v>4.5</v>
      </c>
      <c r="J20" s="15">
        <v>4.3</v>
      </c>
      <c r="K20" s="15">
        <v>5.0999999999999996</v>
      </c>
      <c r="L20" s="15">
        <v>5.4</v>
      </c>
      <c r="M20" s="15">
        <v>5.2</v>
      </c>
      <c r="N20" s="30"/>
    </row>
    <row r="21" spans="1:14">
      <c r="A21" s="3" t="s">
        <v>39</v>
      </c>
      <c r="B21" s="15">
        <v>6.4</v>
      </c>
      <c r="C21" s="15">
        <v>7.4</v>
      </c>
      <c r="D21" s="15">
        <v>6.7</v>
      </c>
      <c r="E21" s="15">
        <v>5.7</v>
      </c>
      <c r="F21" s="15">
        <v>5</v>
      </c>
      <c r="G21" s="15">
        <v>5.0999999999999996</v>
      </c>
      <c r="H21" s="15">
        <v>5.0999999999999996</v>
      </c>
      <c r="I21" s="15">
        <v>5.5</v>
      </c>
      <c r="J21" s="15">
        <v>5.2</v>
      </c>
      <c r="K21" s="15">
        <v>5.7</v>
      </c>
      <c r="L21" s="15">
        <v>5.9</v>
      </c>
      <c r="M21" s="15">
        <v>5.8</v>
      </c>
      <c r="N21" s="30"/>
    </row>
    <row r="22" spans="1:14">
      <c r="A22" s="3" t="s">
        <v>40</v>
      </c>
      <c r="B22" s="15">
        <v>6</v>
      </c>
      <c r="C22" s="15">
        <v>10.5</v>
      </c>
      <c r="D22" s="15">
        <v>7</v>
      </c>
      <c r="E22" s="15">
        <v>4</v>
      </c>
      <c r="F22" s="15">
        <v>3</v>
      </c>
      <c r="G22" s="15">
        <v>2.8</v>
      </c>
      <c r="H22" s="15">
        <v>2.2000000000000002</v>
      </c>
      <c r="I22" s="15">
        <v>2</v>
      </c>
      <c r="J22" s="15">
        <v>2.4</v>
      </c>
      <c r="K22" s="15">
        <v>4.8</v>
      </c>
      <c r="L22" s="15">
        <v>5.5</v>
      </c>
      <c r="M22" s="15">
        <v>4.7</v>
      </c>
      <c r="N22" s="30"/>
    </row>
    <row r="23" spans="1:14">
      <c r="A23" s="9" t="s">
        <v>41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</row>
    <row r="24" spans="1:14">
      <c r="A24" s="19" t="s">
        <v>42</v>
      </c>
      <c r="B24" s="15">
        <v>2.2999999999999998</v>
      </c>
      <c r="C24" s="15">
        <v>2.9</v>
      </c>
      <c r="D24" s="15">
        <v>2.4</v>
      </c>
      <c r="E24" s="15">
        <v>3</v>
      </c>
      <c r="F24" s="15">
        <v>3.4</v>
      </c>
      <c r="G24" s="15">
        <v>3.6</v>
      </c>
      <c r="H24" s="15">
        <v>3.8</v>
      </c>
      <c r="I24" s="15">
        <v>4</v>
      </c>
      <c r="J24" s="15">
        <v>4.0999999999999996</v>
      </c>
      <c r="K24" s="15">
        <v>3.9</v>
      </c>
      <c r="L24" s="15">
        <v>3.9</v>
      </c>
      <c r="M24" s="15">
        <v>3.8</v>
      </c>
      <c r="N24" s="30"/>
    </row>
    <row r="25" spans="1:14">
      <c r="A25" s="19" t="s">
        <v>43</v>
      </c>
      <c r="B25" s="15">
        <v>0.6</v>
      </c>
      <c r="C25" s="15">
        <v>1.8</v>
      </c>
      <c r="D25" s="15">
        <v>1.6</v>
      </c>
      <c r="E25" s="15">
        <v>1.7</v>
      </c>
      <c r="F25" s="15">
        <v>1.5</v>
      </c>
      <c r="G25" s="15">
        <v>1.7</v>
      </c>
      <c r="H25" s="15">
        <v>1.8</v>
      </c>
      <c r="I25" s="15">
        <v>2.1</v>
      </c>
      <c r="J25" s="15">
        <v>2.1</v>
      </c>
      <c r="K25" s="15">
        <v>1.9</v>
      </c>
      <c r="L25" s="15">
        <v>1.9</v>
      </c>
      <c r="M25" s="15">
        <v>1.9</v>
      </c>
      <c r="N25" s="30"/>
    </row>
    <row r="26" spans="1:14">
      <c r="A26" s="19" t="s">
        <v>44</v>
      </c>
      <c r="B26" s="15">
        <v>0.8</v>
      </c>
      <c r="C26" s="15">
        <v>2.4</v>
      </c>
      <c r="D26" s="15">
        <v>2.1</v>
      </c>
      <c r="E26" s="15">
        <v>2.6</v>
      </c>
      <c r="F26" s="15">
        <v>1.2</v>
      </c>
      <c r="G26" s="15">
        <v>1.7</v>
      </c>
      <c r="H26" s="15">
        <v>1.7</v>
      </c>
      <c r="I26" s="15">
        <v>1.6</v>
      </c>
      <c r="J26" s="15">
        <v>1.8</v>
      </c>
      <c r="K26" s="15">
        <v>1.9</v>
      </c>
      <c r="L26" s="15">
        <v>2.1</v>
      </c>
      <c r="M26" s="15">
        <v>2.1</v>
      </c>
      <c r="N26" s="30"/>
    </row>
    <row r="27" spans="1:14">
      <c r="A27" s="19" t="s">
        <v>45</v>
      </c>
      <c r="B27" s="15">
        <v>1.1000000000000001</v>
      </c>
      <c r="C27" s="15">
        <v>1.5</v>
      </c>
      <c r="D27" s="15">
        <v>1.8</v>
      </c>
      <c r="E27" s="15">
        <v>1.6</v>
      </c>
      <c r="F27" s="15">
        <v>1.4</v>
      </c>
      <c r="G27" s="15">
        <v>1.6</v>
      </c>
      <c r="H27" s="15">
        <v>1.7</v>
      </c>
      <c r="I27" s="15">
        <v>2</v>
      </c>
      <c r="J27" s="15">
        <v>1.8</v>
      </c>
      <c r="K27" s="15">
        <v>1.6</v>
      </c>
      <c r="L27" s="15">
        <v>1.5</v>
      </c>
      <c r="M27" s="15">
        <v>1.4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S34"/>
  <sheetViews>
    <sheetView workbookViewId="0">
      <selection activeCell="B4" sqref="B4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63</v>
      </c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73</v>
      </c>
      <c r="M3" s="2" t="s">
        <v>74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2.2999999999999998</v>
      </c>
      <c r="C5" s="15">
        <v>3</v>
      </c>
      <c r="D5" s="15">
        <v>3.4</v>
      </c>
      <c r="E5" s="15">
        <v>3.4</v>
      </c>
      <c r="F5" s="15">
        <v>3.4</v>
      </c>
      <c r="G5" s="15">
        <v>3.6</v>
      </c>
      <c r="H5" s="15">
        <v>3.7</v>
      </c>
      <c r="I5" s="15">
        <v>3.7</v>
      </c>
      <c r="J5" s="15">
        <v>3.8</v>
      </c>
      <c r="K5" s="15">
        <v>3.9</v>
      </c>
      <c r="L5" s="15">
        <v>4</v>
      </c>
      <c r="M5" s="15">
        <v>4</v>
      </c>
      <c r="N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3.1</v>
      </c>
      <c r="C7" s="15">
        <v>3.4</v>
      </c>
      <c r="D7" s="15">
        <v>3.5</v>
      </c>
      <c r="E7" s="15">
        <v>3.3</v>
      </c>
      <c r="F7" s="15">
        <v>3.4</v>
      </c>
      <c r="G7" s="15">
        <v>3.4</v>
      </c>
      <c r="H7" s="15">
        <v>3.4</v>
      </c>
      <c r="I7" s="15">
        <v>3.5</v>
      </c>
      <c r="J7" s="15">
        <v>3.6</v>
      </c>
      <c r="K7" s="15">
        <v>3.7</v>
      </c>
      <c r="L7" s="15">
        <v>3.7</v>
      </c>
      <c r="M7" s="15">
        <v>3.7</v>
      </c>
      <c r="N7" s="30"/>
    </row>
    <row r="8" spans="1:19">
      <c r="A8" s="17" t="s">
        <v>26</v>
      </c>
      <c r="B8" s="15">
        <v>1.9</v>
      </c>
      <c r="C8" s="15">
        <v>2.9</v>
      </c>
      <c r="D8" s="15">
        <v>3.5</v>
      </c>
      <c r="E8" s="15">
        <v>3.6</v>
      </c>
      <c r="F8" s="15">
        <v>3.5</v>
      </c>
      <c r="G8" s="15">
        <v>3.8</v>
      </c>
      <c r="H8" s="15">
        <v>3.9</v>
      </c>
      <c r="I8" s="15">
        <v>3.9</v>
      </c>
      <c r="J8" s="15">
        <v>4</v>
      </c>
      <c r="K8" s="15">
        <v>4.0999999999999996</v>
      </c>
      <c r="L8" s="15">
        <v>4.2</v>
      </c>
      <c r="M8" s="15">
        <v>4.2</v>
      </c>
      <c r="N8" s="30"/>
    </row>
    <row r="9" spans="1:19">
      <c r="A9" s="19" t="s">
        <v>27</v>
      </c>
      <c r="B9" s="15">
        <v>1.5</v>
      </c>
      <c r="C9" s="15">
        <v>2.2000000000000002</v>
      </c>
      <c r="D9" s="15">
        <v>2</v>
      </c>
      <c r="E9" s="15">
        <v>3.3</v>
      </c>
      <c r="F9" s="15">
        <v>3.6</v>
      </c>
      <c r="G9" s="15">
        <v>4.2</v>
      </c>
      <c r="H9" s="15">
        <v>4.5999999999999996</v>
      </c>
      <c r="I9" s="15">
        <v>3.9</v>
      </c>
      <c r="J9" s="15">
        <v>3.9</v>
      </c>
      <c r="K9" s="15">
        <v>3.9</v>
      </c>
      <c r="L9" s="15">
        <v>3.9</v>
      </c>
      <c r="M9" s="15">
        <v>3.9</v>
      </c>
      <c r="N9" s="30"/>
    </row>
    <row r="10" spans="1:19">
      <c r="A10" s="9" t="s">
        <v>28</v>
      </c>
      <c r="B10" s="15">
        <v>1.2</v>
      </c>
      <c r="C10" s="15">
        <v>2.4</v>
      </c>
      <c r="D10" s="15">
        <v>1.6</v>
      </c>
      <c r="E10" s="15">
        <v>3.5</v>
      </c>
      <c r="F10" s="15">
        <v>3.2</v>
      </c>
      <c r="G10" s="15">
        <v>4</v>
      </c>
      <c r="H10" s="15">
        <v>4.2</v>
      </c>
      <c r="I10" s="15">
        <v>3.4</v>
      </c>
      <c r="J10" s="15">
        <v>3.4</v>
      </c>
      <c r="K10" s="15">
        <v>3.4</v>
      </c>
      <c r="L10" s="15">
        <v>3.4</v>
      </c>
      <c r="M10" s="15">
        <v>3.3</v>
      </c>
      <c r="N10" s="30"/>
    </row>
    <row r="11" spans="1:19">
      <c r="A11" s="3" t="s">
        <v>29</v>
      </c>
      <c r="B11" s="15">
        <v>1.5</v>
      </c>
      <c r="C11" s="15">
        <v>2.2000000000000002</v>
      </c>
      <c r="D11" s="15">
        <v>3.3</v>
      </c>
      <c r="E11" s="15">
        <v>4.3</v>
      </c>
      <c r="F11" s="15">
        <v>5.7</v>
      </c>
      <c r="G11" s="15">
        <v>5</v>
      </c>
      <c r="H11" s="15">
        <v>5.0999999999999996</v>
      </c>
      <c r="I11" s="15">
        <v>4.4000000000000004</v>
      </c>
      <c r="J11" s="15">
        <v>4.5</v>
      </c>
      <c r="K11" s="15">
        <v>4.8</v>
      </c>
      <c r="L11" s="15">
        <v>4.4000000000000004</v>
      </c>
      <c r="M11" s="15">
        <v>4.5</v>
      </c>
      <c r="N11" s="30"/>
    </row>
    <row r="12" spans="1:19">
      <c r="A12" s="3" t="s">
        <v>30</v>
      </c>
      <c r="B12" s="15">
        <v>-0.7</v>
      </c>
      <c r="C12" s="15">
        <v>0</v>
      </c>
      <c r="D12" s="15">
        <v>-0.8</v>
      </c>
      <c r="E12" s="15">
        <v>1.3</v>
      </c>
      <c r="F12" s="15">
        <v>-0.5</v>
      </c>
      <c r="G12" s="15">
        <v>2.5</v>
      </c>
      <c r="H12" s="15">
        <v>3.3</v>
      </c>
      <c r="I12" s="15">
        <v>2.8</v>
      </c>
      <c r="J12" s="15">
        <v>2.5</v>
      </c>
      <c r="K12" s="15">
        <v>2.2000000000000002</v>
      </c>
      <c r="L12" s="15">
        <v>2.4</v>
      </c>
      <c r="M12" s="15">
        <v>2.1</v>
      </c>
      <c r="N12" s="30"/>
    </row>
    <row r="13" spans="1:19">
      <c r="A13" s="3" t="s">
        <v>31</v>
      </c>
      <c r="B13" s="15">
        <v>3.3</v>
      </c>
      <c r="C13" s="15">
        <v>4.2</v>
      </c>
      <c r="D13" s="15">
        <v>2.5</v>
      </c>
      <c r="E13" s="15">
        <v>2.8</v>
      </c>
      <c r="F13" s="15">
        <v>2.6</v>
      </c>
      <c r="G13" s="15">
        <v>2.6</v>
      </c>
      <c r="H13" s="15">
        <v>2.7</v>
      </c>
      <c r="I13" s="15">
        <v>2.2000000000000002</v>
      </c>
      <c r="J13" s="15">
        <v>2.1</v>
      </c>
      <c r="K13" s="15">
        <v>1.8</v>
      </c>
      <c r="L13" s="15">
        <v>2.1</v>
      </c>
      <c r="M13" s="15">
        <v>2.2999999999999998</v>
      </c>
      <c r="N13" s="30"/>
    </row>
    <row r="14" spans="1:19">
      <c r="A14" s="9" t="s">
        <v>32</v>
      </c>
      <c r="B14" s="15">
        <v>1.2</v>
      </c>
      <c r="C14" s="15">
        <v>0</v>
      </c>
      <c r="D14" s="15">
        <v>1.4</v>
      </c>
      <c r="E14" s="15">
        <v>2.6</v>
      </c>
      <c r="F14" s="15">
        <v>3.9</v>
      </c>
      <c r="G14" s="15">
        <v>4.3</v>
      </c>
      <c r="H14" s="15">
        <v>5.4</v>
      </c>
      <c r="I14" s="15">
        <v>5.5</v>
      </c>
      <c r="J14" s="15">
        <v>5.4</v>
      </c>
      <c r="K14" s="15">
        <v>5.6</v>
      </c>
      <c r="L14" s="15">
        <v>5.4</v>
      </c>
      <c r="M14" s="15">
        <v>5.2</v>
      </c>
      <c r="N14" s="30"/>
    </row>
    <row r="15" spans="1:19">
      <c r="A15" s="9" t="s">
        <v>33</v>
      </c>
      <c r="B15" s="15">
        <v>2.4</v>
      </c>
      <c r="C15" s="15">
        <v>3</v>
      </c>
      <c r="D15" s="15">
        <v>3.4</v>
      </c>
      <c r="E15" s="15">
        <v>3.4</v>
      </c>
      <c r="F15" s="15">
        <v>4</v>
      </c>
      <c r="G15" s="15">
        <v>4.7</v>
      </c>
      <c r="H15" s="15">
        <v>5</v>
      </c>
      <c r="I15" s="15">
        <v>4.7</v>
      </c>
      <c r="J15" s="15">
        <v>4.5999999999999996</v>
      </c>
      <c r="K15" s="15">
        <v>4.4000000000000004</v>
      </c>
      <c r="L15" s="15">
        <v>4.5999999999999996</v>
      </c>
      <c r="M15" s="15">
        <v>4.5999999999999996</v>
      </c>
      <c r="N15" s="30"/>
    </row>
    <row r="16" spans="1:19">
      <c r="A16" s="19" t="s">
        <v>34</v>
      </c>
      <c r="B16" s="15">
        <v>16.600000000000001</v>
      </c>
      <c r="C16" s="15">
        <v>16.8</v>
      </c>
      <c r="D16" s="15">
        <v>25.3</v>
      </c>
      <c r="E16" s="15">
        <v>22.1</v>
      </c>
      <c r="F16" s="15">
        <v>19.100000000000001</v>
      </c>
      <c r="G16" s="15">
        <v>21.3</v>
      </c>
      <c r="H16" s="15">
        <v>18.399999999999999</v>
      </c>
      <c r="I16" s="15">
        <v>22.3</v>
      </c>
      <c r="J16" s="15">
        <v>24.6</v>
      </c>
      <c r="K16" s="15">
        <v>28</v>
      </c>
      <c r="L16" s="15">
        <v>27.4</v>
      </c>
      <c r="M16" s="15">
        <v>28.1</v>
      </c>
      <c r="N16" s="30"/>
    </row>
    <row r="17" spans="1:14">
      <c r="A17" s="19" t="s">
        <v>35</v>
      </c>
      <c r="B17" s="15">
        <v>0</v>
      </c>
      <c r="C17" s="15">
        <v>1.6</v>
      </c>
      <c r="D17" s="15">
        <v>1.3</v>
      </c>
      <c r="E17" s="15">
        <v>2.5</v>
      </c>
      <c r="F17" s="15">
        <v>2.2000000000000002</v>
      </c>
      <c r="G17" s="15">
        <v>3.5</v>
      </c>
      <c r="H17" s="15">
        <v>4.9000000000000004</v>
      </c>
      <c r="I17" s="15">
        <v>6.7</v>
      </c>
      <c r="J17" s="15">
        <v>7.1</v>
      </c>
      <c r="K17" s="15">
        <v>7.3</v>
      </c>
      <c r="L17" s="15">
        <v>7.5</v>
      </c>
      <c r="M17" s="15">
        <v>7.4</v>
      </c>
      <c r="N17" s="30"/>
    </row>
    <row r="18" spans="1:14">
      <c r="A18" s="19" t="s">
        <v>36</v>
      </c>
      <c r="B18" s="15">
        <v>-0.8</v>
      </c>
      <c r="C18" s="15">
        <v>1.3</v>
      </c>
      <c r="D18" s="15">
        <v>2.1</v>
      </c>
      <c r="E18" s="15">
        <v>1.7</v>
      </c>
      <c r="F18" s="15">
        <v>1.3</v>
      </c>
      <c r="G18" s="15">
        <v>1.9</v>
      </c>
      <c r="H18" s="15">
        <v>2</v>
      </c>
      <c r="I18" s="15">
        <v>2.6</v>
      </c>
      <c r="J18" s="15">
        <v>2.7</v>
      </c>
      <c r="K18" s="15">
        <v>2.7</v>
      </c>
      <c r="L18" s="15">
        <v>3</v>
      </c>
      <c r="M18" s="15">
        <v>2.9</v>
      </c>
      <c r="N18" s="30"/>
    </row>
    <row r="19" spans="1:14">
      <c r="A19" s="19" t="s">
        <v>37</v>
      </c>
      <c r="B19" s="15">
        <v>3</v>
      </c>
      <c r="C19" s="15">
        <v>3.6</v>
      </c>
      <c r="D19" s="15">
        <v>4.5999999999999996</v>
      </c>
      <c r="E19" s="15">
        <v>4.4000000000000004</v>
      </c>
      <c r="F19" s="15">
        <v>4.4000000000000004</v>
      </c>
      <c r="G19" s="15">
        <v>4.5</v>
      </c>
      <c r="H19" s="15">
        <v>4.0999999999999996</v>
      </c>
      <c r="I19" s="15">
        <v>3.7</v>
      </c>
      <c r="J19" s="15">
        <v>3.3</v>
      </c>
      <c r="K19" s="15">
        <v>3.4</v>
      </c>
      <c r="L19" s="15">
        <v>3.5</v>
      </c>
      <c r="M19" s="15">
        <v>3.7</v>
      </c>
      <c r="N19" s="30"/>
    </row>
    <row r="20" spans="1:14">
      <c r="A20" s="9" t="s">
        <v>38</v>
      </c>
      <c r="B20" s="15">
        <v>1.9</v>
      </c>
      <c r="C20" s="15">
        <v>4</v>
      </c>
      <c r="D20" s="15">
        <v>5</v>
      </c>
      <c r="E20" s="15">
        <v>4.7</v>
      </c>
      <c r="F20" s="15">
        <v>4.9000000000000004</v>
      </c>
      <c r="G20" s="15">
        <v>5.0999999999999996</v>
      </c>
      <c r="H20" s="15">
        <v>4.3</v>
      </c>
      <c r="I20" s="15">
        <v>3.8</v>
      </c>
      <c r="J20" s="15">
        <v>1.7</v>
      </c>
      <c r="K20" s="15">
        <v>2.7</v>
      </c>
      <c r="L20" s="15">
        <v>3.4</v>
      </c>
      <c r="M20" s="15">
        <v>3.7</v>
      </c>
      <c r="N20" s="30"/>
    </row>
    <row r="21" spans="1:14">
      <c r="A21" s="3" t="s">
        <v>39</v>
      </c>
      <c r="B21" s="15">
        <v>5.2</v>
      </c>
      <c r="C21" s="15">
        <v>5.7</v>
      </c>
      <c r="D21" s="15">
        <v>6.6</v>
      </c>
      <c r="E21" s="15">
        <v>5.3</v>
      </c>
      <c r="F21" s="15">
        <v>5</v>
      </c>
      <c r="G21" s="15">
        <v>6.5</v>
      </c>
      <c r="H21" s="15">
        <v>4.7</v>
      </c>
      <c r="I21" s="15">
        <v>3.7</v>
      </c>
      <c r="J21" s="15">
        <v>3.5</v>
      </c>
      <c r="K21" s="15">
        <v>3.7</v>
      </c>
      <c r="L21" s="15">
        <v>3.7</v>
      </c>
      <c r="M21" s="15">
        <v>4.3</v>
      </c>
      <c r="N21" s="30"/>
    </row>
    <row r="22" spans="1:14">
      <c r="A22" s="3" t="s">
        <v>40</v>
      </c>
      <c r="B22" s="15">
        <v>0.6</v>
      </c>
      <c r="C22" s="15">
        <v>4.8</v>
      </c>
      <c r="D22" s="15">
        <v>8.3000000000000007</v>
      </c>
      <c r="E22" s="15">
        <v>6.5</v>
      </c>
      <c r="F22" s="15">
        <v>5.5</v>
      </c>
      <c r="G22" s="15">
        <v>4.2</v>
      </c>
      <c r="H22" s="15">
        <v>2.2000000000000002</v>
      </c>
      <c r="I22" s="15">
        <v>1.6</v>
      </c>
      <c r="J22" s="15">
        <v>0.7</v>
      </c>
      <c r="K22" s="15">
        <v>1.7</v>
      </c>
      <c r="L22" s="15">
        <v>2.6</v>
      </c>
      <c r="M22" s="15">
        <v>3</v>
      </c>
      <c r="N22" s="30"/>
    </row>
    <row r="23" spans="1:14">
      <c r="A23" s="9" t="s">
        <v>41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</row>
    <row r="24" spans="1:14">
      <c r="A24" s="19" t="s">
        <v>42</v>
      </c>
      <c r="B24" s="15">
        <v>1.8</v>
      </c>
      <c r="C24" s="15">
        <v>2.5</v>
      </c>
      <c r="D24" s="15">
        <v>2.5</v>
      </c>
      <c r="E24" s="15">
        <v>2.5</v>
      </c>
      <c r="F24" s="15">
        <v>2.8</v>
      </c>
      <c r="G24" s="15">
        <v>2.7</v>
      </c>
      <c r="H24" s="15">
        <v>2.9</v>
      </c>
      <c r="I24" s="15">
        <v>3.2</v>
      </c>
      <c r="J24" s="15">
        <v>3.2</v>
      </c>
      <c r="K24" s="15">
        <v>3.2</v>
      </c>
      <c r="L24" s="15">
        <v>3.1</v>
      </c>
      <c r="M24" s="15">
        <v>3.1</v>
      </c>
      <c r="N24" s="30"/>
    </row>
    <row r="25" spans="1:14">
      <c r="A25" s="19" t="s">
        <v>43</v>
      </c>
      <c r="B25" s="15">
        <v>2.2000000000000002</v>
      </c>
      <c r="C25" s="15">
        <v>2.6</v>
      </c>
      <c r="D25" s="15">
        <v>3.6</v>
      </c>
      <c r="E25" s="15">
        <v>3.4</v>
      </c>
      <c r="F25" s="15">
        <v>3.8</v>
      </c>
      <c r="G25" s="15">
        <v>3.9</v>
      </c>
      <c r="H25" s="15">
        <v>4.2</v>
      </c>
      <c r="I25" s="15">
        <v>4.3</v>
      </c>
      <c r="J25" s="15">
        <v>4.4000000000000004</v>
      </c>
      <c r="K25" s="15">
        <v>4.2</v>
      </c>
      <c r="L25" s="15">
        <v>4.3</v>
      </c>
      <c r="M25" s="15">
        <v>4.3</v>
      </c>
      <c r="N25" s="30"/>
    </row>
    <row r="26" spans="1:14">
      <c r="A26" s="19" t="s">
        <v>44</v>
      </c>
      <c r="B26" s="15">
        <v>0.7</v>
      </c>
      <c r="C26" s="15">
        <v>3.1</v>
      </c>
      <c r="D26" s="15">
        <v>2.9</v>
      </c>
      <c r="E26" s="15">
        <v>4.7</v>
      </c>
      <c r="F26" s="15">
        <v>2.7</v>
      </c>
      <c r="G26" s="15">
        <v>3.7</v>
      </c>
      <c r="H26" s="15">
        <v>3.7</v>
      </c>
      <c r="I26" s="15">
        <v>3.8</v>
      </c>
      <c r="J26" s="15">
        <v>4.3</v>
      </c>
      <c r="K26" s="15">
        <v>4.2</v>
      </c>
      <c r="L26" s="15">
        <v>4.3</v>
      </c>
      <c r="M26" s="15">
        <v>4.0999999999999996</v>
      </c>
      <c r="N26" s="30"/>
    </row>
    <row r="27" spans="1:14">
      <c r="A27" s="19" t="s">
        <v>45</v>
      </c>
      <c r="B27" s="15">
        <v>-0.3</v>
      </c>
      <c r="C27" s="15">
        <v>0.5</v>
      </c>
      <c r="D27" s="15">
        <v>1.4</v>
      </c>
      <c r="E27" s="15">
        <v>1.6</v>
      </c>
      <c r="F27" s="15">
        <v>1.9</v>
      </c>
      <c r="G27" s="15">
        <v>1.8</v>
      </c>
      <c r="H27" s="15">
        <v>2</v>
      </c>
      <c r="I27" s="15">
        <v>2.1</v>
      </c>
      <c r="J27" s="15"/>
      <c r="K27" s="15">
        <v>1.9</v>
      </c>
      <c r="L27" s="15">
        <v>1.9</v>
      </c>
      <c r="M27" s="15">
        <v>1.8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S34"/>
  <sheetViews>
    <sheetView workbookViewId="0">
      <selection activeCell="O5" sqref="O5:O27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76</v>
      </c>
      <c r="C3" s="2" t="s">
        <v>77</v>
      </c>
      <c r="D3" s="2" t="s">
        <v>78</v>
      </c>
      <c r="E3" s="2" t="s">
        <v>79</v>
      </c>
      <c r="F3" s="2" t="s">
        <v>80</v>
      </c>
      <c r="G3" s="2" t="s">
        <v>81</v>
      </c>
      <c r="H3" s="2" t="s">
        <v>82</v>
      </c>
      <c r="I3" s="2" t="s">
        <v>83</v>
      </c>
      <c r="J3" s="2" t="s">
        <v>84</v>
      </c>
      <c r="K3" s="2" t="s">
        <v>85</v>
      </c>
      <c r="L3" s="2" t="s">
        <v>86</v>
      </c>
      <c r="M3" s="2" t="s">
        <v>87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3.3</v>
      </c>
      <c r="C5" s="15">
        <v>4.0999999999999996</v>
      </c>
      <c r="D5" s="15">
        <v>4.0999999999999996</v>
      </c>
      <c r="E5" s="15">
        <v>4</v>
      </c>
      <c r="F5" s="15">
        <v>4.7</v>
      </c>
      <c r="G5" s="15">
        <v>4.9000000000000004</v>
      </c>
      <c r="H5" s="15">
        <v>5.0999999999999996</v>
      </c>
      <c r="I5" s="15">
        <v>5.5</v>
      </c>
      <c r="J5" s="15">
        <v>5.6</v>
      </c>
      <c r="K5" s="15">
        <v>5.7</v>
      </c>
      <c r="L5" s="15">
        <v>5.6</v>
      </c>
      <c r="M5" s="15">
        <v>5.5</v>
      </c>
      <c r="N5" s="30"/>
      <c r="O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3.7</v>
      </c>
      <c r="C7" s="15">
        <v>3.8</v>
      </c>
      <c r="D7" s="15">
        <v>3.9</v>
      </c>
      <c r="E7" s="15">
        <v>4</v>
      </c>
      <c r="F7" s="15">
        <v>3.9</v>
      </c>
      <c r="G7" s="15">
        <v>4</v>
      </c>
      <c r="H7" s="15">
        <v>4.0999999999999996</v>
      </c>
      <c r="I7" s="15">
        <v>4.4000000000000004</v>
      </c>
      <c r="J7" s="15">
        <v>4.3</v>
      </c>
      <c r="K7" s="15">
        <v>4.4000000000000004</v>
      </c>
      <c r="L7" s="15">
        <v>4.4000000000000004</v>
      </c>
      <c r="M7" s="15">
        <v>4.4000000000000004</v>
      </c>
      <c r="O7" s="30"/>
    </row>
    <row r="8" spans="1:19">
      <c r="A8" s="17" t="s">
        <v>26</v>
      </c>
      <c r="B8" s="15">
        <v>3.4</v>
      </c>
      <c r="C8" s="15">
        <v>4.5999999999999996</v>
      </c>
      <c r="D8" s="15">
        <v>4.5</v>
      </c>
      <c r="E8" s="15">
        <v>4.3</v>
      </c>
      <c r="F8" s="15">
        <v>5.0999999999999996</v>
      </c>
      <c r="G8" s="15">
        <v>5.3</v>
      </c>
      <c r="H8" s="15">
        <v>5.6</v>
      </c>
      <c r="I8" s="15">
        <v>6.1</v>
      </c>
      <c r="J8" s="15">
        <v>6.6</v>
      </c>
      <c r="K8" s="15">
        <v>6.7</v>
      </c>
      <c r="L8" s="15">
        <v>6.6</v>
      </c>
      <c r="M8" s="15">
        <v>6.5</v>
      </c>
      <c r="O8" s="30"/>
    </row>
    <row r="9" spans="1:19">
      <c r="A9" s="19" t="s">
        <v>27</v>
      </c>
      <c r="B9" s="15">
        <v>1.8</v>
      </c>
      <c r="C9" s="15">
        <v>2.6</v>
      </c>
      <c r="D9" s="15">
        <v>1.9</v>
      </c>
      <c r="E9" s="15">
        <v>1.8</v>
      </c>
      <c r="F9" s="15">
        <v>2.4</v>
      </c>
      <c r="G9" s="15">
        <v>2.6</v>
      </c>
      <c r="H9" s="15">
        <v>3.2</v>
      </c>
      <c r="I9" s="15">
        <v>3.6</v>
      </c>
      <c r="J9" s="15">
        <v>4.2</v>
      </c>
      <c r="K9" s="15">
        <v>4.4000000000000004</v>
      </c>
      <c r="L9" s="15">
        <v>4.4000000000000004</v>
      </c>
      <c r="M9" s="15">
        <v>4.2</v>
      </c>
      <c r="O9" s="30"/>
    </row>
    <row r="10" spans="1:19">
      <c r="A10" s="9" t="s">
        <v>28</v>
      </c>
      <c r="B10" s="15">
        <v>1.5</v>
      </c>
      <c r="C10" s="15">
        <v>1.9</v>
      </c>
      <c r="D10" s="15">
        <v>1.3</v>
      </c>
      <c r="E10" s="15">
        <v>1.4</v>
      </c>
      <c r="F10" s="15">
        <v>1.4</v>
      </c>
      <c r="G10" s="15">
        <v>1.6</v>
      </c>
      <c r="H10" s="15">
        <v>2.4</v>
      </c>
      <c r="I10" s="15">
        <v>2.9</v>
      </c>
      <c r="J10" s="15">
        <v>3.6</v>
      </c>
      <c r="K10" s="15">
        <v>3.8</v>
      </c>
      <c r="L10" s="15">
        <v>3.8</v>
      </c>
      <c r="M10" s="15">
        <v>3.5</v>
      </c>
      <c r="O10" s="30"/>
    </row>
    <row r="11" spans="1:19">
      <c r="A11" s="3" t="s">
        <v>29</v>
      </c>
      <c r="B11" s="15">
        <v>2.2999999999999998</v>
      </c>
      <c r="C11" s="15">
        <v>2.5</v>
      </c>
      <c r="D11" s="15">
        <v>2.8</v>
      </c>
      <c r="E11" s="15">
        <v>3.1</v>
      </c>
      <c r="F11" s="15">
        <v>1.4</v>
      </c>
      <c r="G11" s="15">
        <v>3.1</v>
      </c>
      <c r="H11" s="15">
        <v>3.6</v>
      </c>
      <c r="I11" s="15">
        <v>3.9</v>
      </c>
      <c r="J11" s="15">
        <v>5</v>
      </c>
      <c r="K11" s="15">
        <v>4.5999999999999996</v>
      </c>
      <c r="L11" s="15">
        <v>4.9000000000000004</v>
      </c>
      <c r="M11" s="15">
        <v>4.5</v>
      </c>
      <c r="O11" s="30"/>
    </row>
    <row r="12" spans="1:19">
      <c r="A12" s="3" t="s">
        <v>30</v>
      </c>
      <c r="B12" s="15">
        <v>-1.5</v>
      </c>
      <c r="C12" s="15">
        <v>-0.1</v>
      </c>
      <c r="D12" s="15">
        <v>-2.1</v>
      </c>
      <c r="E12" s="15">
        <v>-2.6</v>
      </c>
      <c r="F12" s="15">
        <v>0</v>
      </c>
      <c r="G12" s="15">
        <v>-0.2</v>
      </c>
      <c r="H12" s="15">
        <v>1.1000000000000001</v>
      </c>
      <c r="I12" s="15">
        <v>1.8</v>
      </c>
      <c r="J12" s="15">
        <v>2.2999999999999998</v>
      </c>
      <c r="K12" s="15">
        <v>2.8</v>
      </c>
      <c r="L12" s="15">
        <v>2.5</v>
      </c>
      <c r="M12" s="15">
        <v>2.4</v>
      </c>
      <c r="O12" s="30"/>
    </row>
    <row r="13" spans="1:19">
      <c r="A13" s="3" t="s">
        <v>31</v>
      </c>
      <c r="B13" s="15">
        <v>2.7</v>
      </c>
      <c r="C13" s="15">
        <v>2.5</v>
      </c>
      <c r="D13" s="15">
        <v>2.4</v>
      </c>
      <c r="E13" s="15">
        <v>2.4</v>
      </c>
      <c r="F13" s="15">
        <v>2.5</v>
      </c>
      <c r="G13" s="15">
        <v>1.6</v>
      </c>
      <c r="H13" s="15">
        <v>1</v>
      </c>
      <c r="I13" s="15">
        <v>1.3</v>
      </c>
      <c r="J13" s="15">
        <v>1.6</v>
      </c>
      <c r="K13" s="15">
        <v>2.4</v>
      </c>
      <c r="L13" s="15">
        <v>3</v>
      </c>
      <c r="M13" s="15">
        <v>3.2</v>
      </c>
      <c r="O13" s="30"/>
    </row>
    <row r="14" spans="1:19">
      <c r="A14" s="9" t="s">
        <v>32</v>
      </c>
      <c r="B14" s="15">
        <v>2.5</v>
      </c>
      <c r="C14" s="15">
        <v>4.0999999999999996</v>
      </c>
      <c r="D14" s="15">
        <v>3.7</v>
      </c>
      <c r="E14" s="15">
        <v>3.2</v>
      </c>
      <c r="F14" s="15">
        <v>3.6</v>
      </c>
      <c r="G14" s="15">
        <v>4.2</v>
      </c>
      <c r="H14" s="15">
        <v>4.3</v>
      </c>
      <c r="I14" s="15">
        <v>4.7</v>
      </c>
      <c r="J14" s="15">
        <v>5</v>
      </c>
      <c r="K14" s="15">
        <v>5.2</v>
      </c>
      <c r="L14" s="15">
        <v>5</v>
      </c>
      <c r="M14" s="15">
        <v>5</v>
      </c>
      <c r="O14" s="30"/>
    </row>
    <row r="15" spans="1:19">
      <c r="A15" s="9" t="s">
        <v>33</v>
      </c>
      <c r="B15" s="15">
        <v>2.2999999999999998</v>
      </c>
      <c r="C15" s="15">
        <v>2.8</v>
      </c>
      <c r="D15" s="15">
        <v>2.9</v>
      </c>
      <c r="E15" s="15">
        <v>2.5</v>
      </c>
      <c r="F15" s="15">
        <v>3.5</v>
      </c>
      <c r="G15" s="15">
        <v>4.2</v>
      </c>
      <c r="H15" s="15">
        <v>4.8</v>
      </c>
      <c r="I15" s="15">
        <v>5.2</v>
      </c>
      <c r="J15" s="15">
        <v>5.6</v>
      </c>
      <c r="K15" s="15">
        <v>6</v>
      </c>
      <c r="L15" s="15">
        <v>6.2</v>
      </c>
      <c r="M15" s="15">
        <v>6</v>
      </c>
      <c r="O15" s="30"/>
    </row>
    <row r="16" spans="1:19">
      <c r="A16" s="19" t="s">
        <v>34</v>
      </c>
      <c r="B16" s="15">
        <v>19.7</v>
      </c>
      <c r="C16" s="15">
        <v>21.8</v>
      </c>
      <c r="D16" s="15">
        <v>22.3</v>
      </c>
      <c r="E16" s="15">
        <v>22.7</v>
      </c>
      <c r="F16" s="15">
        <v>20.2</v>
      </c>
      <c r="G16" s="15">
        <v>14.6</v>
      </c>
      <c r="H16" s="15">
        <v>14.6</v>
      </c>
      <c r="I16" s="15">
        <v>15</v>
      </c>
      <c r="J16" s="15">
        <v>13.2</v>
      </c>
      <c r="K16" s="15">
        <v>14.8</v>
      </c>
      <c r="L16" s="15">
        <v>14</v>
      </c>
      <c r="M16" s="15">
        <v>14.1</v>
      </c>
      <c r="O16" s="30"/>
    </row>
    <row r="17" spans="1:15">
      <c r="A17" s="19" t="s">
        <v>35</v>
      </c>
      <c r="B17" s="15">
        <v>7.1</v>
      </c>
      <c r="C17" s="15">
        <v>8.1999999999999993</v>
      </c>
      <c r="D17" s="15">
        <v>8.3000000000000007</v>
      </c>
      <c r="E17" s="15">
        <v>6.7</v>
      </c>
      <c r="F17" s="15">
        <v>7.7</v>
      </c>
      <c r="G17" s="15">
        <v>7.2</v>
      </c>
      <c r="H17" s="15">
        <v>7.6</v>
      </c>
      <c r="I17" s="15">
        <v>9</v>
      </c>
      <c r="J17" s="15">
        <v>8.6</v>
      </c>
      <c r="K17" s="15">
        <v>8.3000000000000007</v>
      </c>
      <c r="L17" s="15">
        <v>8.1</v>
      </c>
      <c r="M17" s="15">
        <v>8.1</v>
      </c>
      <c r="O17" s="30"/>
    </row>
    <row r="18" spans="1:15">
      <c r="A18" s="19" t="s">
        <v>36</v>
      </c>
      <c r="B18" s="15">
        <v>1.8</v>
      </c>
      <c r="C18" s="15">
        <v>5.0999999999999996</v>
      </c>
      <c r="D18" s="15">
        <v>6.8</v>
      </c>
      <c r="E18" s="15">
        <v>5.8</v>
      </c>
      <c r="F18" s="15">
        <v>9.9</v>
      </c>
      <c r="G18" s="15">
        <v>10.8</v>
      </c>
      <c r="H18" s="15">
        <v>11.6</v>
      </c>
      <c r="I18" s="15">
        <v>13</v>
      </c>
      <c r="J18" s="15">
        <v>13.3</v>
      </c>
      <c r="K18" s="15">
        <v>13.8</v>
      </c>
      <c r="L18" s="15">
        <v>14.1</v>
      </c>
      <c r="M18" s="15">
        <v>13.8</v>
      </c>
      <c r="O18" s="30"/>
    </row>
    <row r="19" spans="1:15">
      <c r="A19" s="19" t="s">
        <v>37</v>
      </c>
      <c r="B19" s="15">
        <v>2.8</v>
      </c>
      <c r="C19" s="15">
        <v>3.8</v>
      </c>
      <c r="D19" s="15">
        <v>3.4</v>
      </c>
      <c r="E19" s="15">
        <v>3.4</v>
      </c>
      <c r="F19" s="15">
        <v>3.9</v>
      </c>
      <c r="G19" s="15">
        <v>4.3</v>
      </c>
      <c r="H19" s="15">
        <v>4.5999999999999996</v>
      </c>
      <c r="I19" s="15">
        <v>5.0999999999999996</v>
      </c>
      <c r="J19" s="15">
        <v>5.6</v>
      </c>
      <c r="K19" s="15">
        <v>6</v>
      </c>
      <c r="L19" s="15">
        <v>6.2</v>
      </c>
      <c r="M19" s="15">
        <v>6.2</v>
      </c>
      <c r="O19" s="30"/>
    </row>
    <row r="20" spans="1:15">
      <c r="A20" s="9" t="s">
        <v>38</v>
      </c>
      <c r="B20" s="15">
        <v>2.7</v>
      </c>
      <c r="C20" s="15">
        <v>3.9</v>
      </c>
      <c r="D20" s="15">
        <v>3.5</v>
      </c>
      <c r="E20" s="15">
        <v>3.5</v>
      </c>
      <c r="F20" s="15">
        <v>3.7</v>
      </c>
      <c r="G20" s="15">
        <v>4</v>
      </c>
      <c r="H20" s="15">
        <v>4.3</v>
      </c>
      <c r="I20" s="15">
        <v>4.5</v>
      </c>
      <c r="J20" s="15">
        <v>4.9000000000000004</v>
      </c>
      <c r="K20" s="15">
        <v>5.2</v>
      </c>
      <c r="L20" s="15">
        <v>5.2</v>
      </c>
      <c r="M20" s="15">
        <v>5.2</v>
      </c>
      <c r="O20" s="30"/>
    </row>
    <row r="21" spans="1:15">
      <c r="A21" s="3" t="s">
        <v>39</v>
      </c>
      <c r="B21" s="15">
        <v>4</v>
      </c>
      <c r="C21" s="15">
        <v>5.2</v>
      </c>
      <c r="D21" s="15">
        <v>4.0999999999999996</v>
      </c>
      <c r="E21" s="15">
        <v>3.7</v>
      </c>
      <c r="F21" s="15">
        <v>4.7</v>
      </c>
      <c r="G21" s="15">
        <v>5.4</v>
      </c>
      <c r="H21" s="15">
        <v>4.8</v>
      </c>
      <c r="I21" s="15">
        <v>4.9000000000000004</v>
      </c>
      <c r="J21" s="15">
        <v>5.3</v>
      </c>
      <c r="K21" s="15">
        <v>5.7</v>
      </c>
      <c r="L21" s="15">
        <v>5.3</v>
      </c>
      <c r="M21" s="15">
        <v>5</v>
      </c>
      <c r="O21" s="30"/>
    </row>
    <row r="22" spans="1:15">
      <c r="A22" s="3" t="s">
        <v>40</v>
      </c>
      <c r="B22" s="15">
        <v>0.9</v>
      </c>
      <c r="C22" s="15">
        <v>3.4</v>
      </c>
      <c r="D22" s="15">
        <v>2.2000000000000002</v>
      </c>
      <c r="E22" s="15">
        <v>2.2999999999999998</v>
      </c>
      <c r="F22" s="15">
        <v>2.4</v>
      </c>
      <c r="G22" s="15">
        <v>2.6</v>
      </c>
      <c r="H22" s="15">
        <v>3.8</v>
      </c>
      <c r="I22" s="15">
        <v>4.7</v>
      </c>
      <c r="J22" s="15">
        <v>4.8</v>
      </c>
      <c r="K22" s="15">
        <v>4.8</v>
      </c>
      <c r="L22" s="15">
        <v>5.2</v>
      </c>
      <c r="M22" s="15">
        <v>5.6</v>
      </c>
      <c r="O22" s="30"/>
    </row>
    <row r="23" spans="1:15">
      <c r="A23" s="9" t="s">
        <v>41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</row>
    <row r="24" spans="1:15">
      <c r="A24" s="19" t="s">
        <v>42</v>
      </c>
      <c r="B24" s="15">
        <v>2.2000000000000002</v>
      </c>
      <c r="C24" s="15">
        <v>2.6</v>
      </c>
      <c r="D24" s="15">
        <v>2.9</v>
      </c>
      <c r="E24" s="15">
        <v>3.3</v>
      </c>
      <c r="F24" s="15">
        <v>4.0999999999999996</v>
      </c>
      <c r="G24" s="15">
        <v>4.4000000000000004</v>
      </c>
      <c r="H24" s="15">
        <v>4.5999999999999996</v>
      </c>
      <c r="I24" s="15">
        <v>4.8</v>
      </c>
      <c r="J24" s="15">
        <v>5</v>
      </c>
      <c r="K24" s="15">
        <v>5.3</v>
      </c>
      <c r="L24" s="15">
        <v>5.4</v>
      </c>
      <c r="M24" s="15">
        <v>5.5</v>
      </c>
      <c r="O24" s="30"/>
    </row>
    <row r="25" spans="1:15">
      <c r="A25" s="19" t="s">
        <v>43</v>
      </c>
      <c r="B25" s="15">
        <v>3.3</v>
      </c>
      <c r="C25" s="15">
        <v>4</v>
      </c>
      <c r="D25" s="15">
        <v>6</v>
      </c>
      <c r="E25" s="15">
        <v>6.9</v>
      </c>
      <c r="F25" s="15">
        <v>8</v>
      </c>
      <c r="G25" s="15">
        <v>10.9</v>
      </c>
      <c r="H25" s="15">
        <v>10.6</v>
      </c>
      <c r="I25" s="15">
        <v>11.4</v>
      </c>
      <c r="J25" s="15">
        <v>10.7</v>
      </c>
      <c r="K25" s="15">
        <v>10.5</v>
      </c>
      <c r="L25" s="15">
        <v>10.5</v>
      </c>
      <c r="M25" s="15">
        <v>10.3</v>
      </c>
      <c r="O25" s="30"/>
    </row>
    <row r="26" spans="1:15">
      <c r="A26" s="19" t="s">
        <v>44</v>
      </c>
      <c r="B26" s="15">
        <v>0.1</v>
      </c>
      <c r="C26" s="15">
        <v>2.9</v>
      </c>
      <c r="D26" s="15">
        <v>2.9</v>
      </c>
      <c r="E26" s="15">
        <v>3</v>
      </c>
      <c r="F26" s="15">
        <v>3.8</v>
      </c>
      <c r="G26" s="15">
        <v>3.2</v>
      </c>
      <c r="H26" s="15">
        <v>3.2</v>
      </c>
      <c r="I26" s="15">
        <v>3.5</v>
      </c>
      <c r="J26" s="15">
        <v>3.7</v>
      </c>
      <c r="K26" s="15">
        <v>4</v>
      </c>
      <c r="L26" s="15">
        <v>4.4000000000000004</v>
      </c>
      <c r="M26" s="15">
        <v>4.3</v>
      </c>
      <c r="O26" s="30"/>
    </row>
    <row r="27" spans="1:15">
      <c r="A27" s="19" t="s">
        <v>45</v>
      </c>
      <c r="B27" s="15">
        <v>1.1000000000000001</v>
      </c>
      <c r="C27" s="15">
        <v>1.6</v>
      </c>
      <c r="D27" s="15">
        <v>2.5</v>
      </c>
      <c r="E27" s="15">
        <v>2.8</v>
      </c>
      <c r="F27" s="15">
        <v>3.8</v>
      </c>
      <c r="G27" s="15">
        <v>4.2</v>
      </c>
      <c r="H27" s="15">
        <v>4.5</v>
      </c>
      <c r="I27" s="15">
        <v>4.8</v>
      </c>
      <c r="J27" s="15">
        <v>5.0999999999999996</v>
      </c>
      <c r="K27" s="15">
        <v>5.0999999999999996</v>
      </c>
      <c r="L27" s="15">
        <v>5.2</v>
      </c>
      <c r="M27" s="15">
        <v>5.2</v>
      </c>
      <c r="O27" s="30"/>
    </row>
    <row r="30" spans="1:15">
      <c r="A30" t="s">
        <v>46</v>
      </c>
      <c r="E30" s="12"/>
    </row>
    <row r="31" spans="1:15">
      <c r="A31" s="7" t="s">
        <v>47</v>
      </c>
      <c r="E31" s="12"/>
    </row>
    <row r="32" spans="1:15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S34"/>
  <sheetViews>
    <sheetView workbookViewId="0">
      <selection activeCell="L50" sqref="L50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4.8</v>
      </c>
      <c r="C5" s="15">
        <v>4.8</v>
      </c>
      <c r="D5" s="15">
        <v>4</v>
      </c>
      <c r="E5" s="15">
        <v>3.3</v>
      </c>
      <c r="F5" s="15">
        <v>2.7</v>
      </c>
      <c r="G5" s="15">
        <v>2.4</v>
      </c>
      <c r="H5" s="15">
        <v>2.2999999999999998</v>
      </c>
      <c r="I5" s="15">
        <v>2.1</v>
      </c>
      <c r="J5" s="15">
        <v>1.9</v>
      </c>
      <c r="K5" s="15">
        <v>1.8</v>
      </c>
      <c r="L5" s="15">
        <v>1.8</v>
      </c>
      <c r="M5" s="15">
        <v>1.8</v>
      </c>
      <c r="O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4.8</v>
      </c>
      <c r="C7" s="15">
        <v>4.7</v>
      </c>
      <c r="D7" s="15">
        <v>4.5999999999999996</v>
      </c>
      <c r="E7" s="15">
        <v>4.3</v>
      </c>
      <c r="F7" s="15">
        <v>4.2</v>
      </c>
      <c r="G7" s="15">
        <v>4</v>
      </c>
      <c r="H7" s="15">
        <v>3.7</v>
      </c>
      <c r="I7" s="15">
        <v>3.6</v>
      </c>
      <c r="J7" s="15">
        <v>3.5</v>
      </c>
      <c r="K7" s="15">
        <v>3.5</v>
      </c>
      <c r="L7" s="15">
        <v>3.5</v>
      </c>
      <c r="M7" s="15">
        <v>3.5</v>
      </c>
    </row>
    <row r="8" spans="1:19">
      <c r="A8" s="17" t="s">
        <v>26</v>
      </c>
      <c r="B8" s="15">
        <v>3.7</v>
      </c>
      <c r="C8" s="15">
        <v>5</v>
      </c>
      <c r="D8" s="15">
        <v>3.1</v>
      </c>
      <c r="E8" s="15">
        <v>2.4</v>
      </c>
      <c r="F8" s="15">
        <v>1.7</v>
      </c>
      <c r="G8" s="15">
        <v>1.4</v>
      </c>
      <c r="H8" s="15">
        <v>1.2</v>
      </c>
      <c r="I8" s="15">
        <v>0.8</v>
      </c>
      <c r="J8" s="15">
        <v>0.7</v>
      </c>
      <c r="K8" s="15">
        <v>0.6</v>
      </c>
      <c r="L8" s="15">
        <v>0.6</v>
      </c>
      <c r="M8" s="15">
        <v>0.5</v>
      </c>
    </row>
    <row r="9" spans="1:19">
      <c r="A9" s="19" t="s">
        <v>27</v>
      </c>
      <c r="B9" s="15">
        <v>3.8</v>
      </c>
      <c r="C9" s="15">
        <v>3.4</v>
      </c>
      <c r="D9" s="15">
        <v>3.1</v>
      </c>
      <c r="E9" s="15">
        <v>2.2999999999999998</v>
      </c>
      <c r="F9" s="15">
        <v>1.9</v>
      </c>
      <c r="G9" s="15">
        <v>1.5</v>
      </c>
      <c r="H9" s="15">
        <v>1.7</v>
      </c>
      <c r="I9" s="15">
        <v>0.8</v>
      </c>
      <c r="J9" s="15">
        <v>1.1000000000000001</v>
      </c>
      <c r="K9" s="15">
        <v>0.8</v>
      </c>
      <c r="L9" s="15">
        <v>0.5</v>
      </c>
      <c r="M9" s="15">
        <v>0.6</v>
      </c>
    </row>
    <row r="10" spans="1:19">
      <c r="A10" s="9" t="s">
        <v>28</v>
      </c>
      <c r="B10" s="15">
        <v>3.8</v>
      </c>
      <c r="C10" s="15">
        <v>3</v>
      </c>
      <c r="D10" s="15">
        <v>3.1</v>
      </c>
      <c r="E10" s="15">
        <v>1.7</v>
      </c>
      <c r="F10" s="15">
        <v>0.8</v>
      </c>
      <c r="G10" s="15">
        <v>0.4</v>
      </c>
      <c r="H10" s="15">
        <v>0.4</v>
      </c>
      <c r="I10" s="15">
        <v>-0.6</v>
      </c>
      <c r="J10" s="15">
        <v>-0.1</v>
      </c>
      <c r="K10" s="15">
        <v>-0.4</v>
      </c>
      <c r="L10" s="15">
        <v>-0.5</v>
      </c>
      <c r="M10" s="15">
        <v>-0.6</v>
      </c>
    </row>
    <row r="11" spans="1:19">
      <c r="A11" s="3" t="s">
        <v>29</v>
      </c>
      <c r="B11" s="15">
        <v>4.8</v>
      </c>
      <c r="C11" s="15">
        <v>2.1</v>
      </c>
      <c r="D11" s="15">
        <v>3.7</v>
      </c>
      <c r="E11" s="15">
        <v>1.1000000000000001</v>
      </c>
      <c r="F11" s="15">
        <v>1</v>
      </c>
      <c r="G11" s="15">
        <v>0.4</v>
      </c>
      <c r="H11" s="15">
        <v>0.1</v>
      </c>
      <c r="I11" s="15">
        <v>-1.9</v>
      </c>
      <c r="J11" s="15">
        <v>-0.6</v>
      </c>
      <c r="K11" s="15">
        <v>-1</v>
      </c>
      <c r="L11" s="15">
        <v>-1.2</v>
      </c>
      <c r="M11" s="15">
        <v>-1</v>
      </c>
    </row>
    <row r="12" spans="1:19">
      <c r="A12" s="3" t="s">
        <v>30</v>
      </c>
      <c r="B12" s="15">
        <v>0.6</v>
      </c>
      <c r="C12" s="15">
        <v>1.1000000000000001</v>
      </c>
      <c r="D12" s="15">
        <v>0.3</v>
      </c>
      <c r="E12" s="15">
        <v>0.6</v>
      </c>
      <c r="F12" s="15">
        <v>-1.3</v>
      </c>
      <c r="G12" s="15">
        <v>-0.3</v>
      </c>
      <c r="H12" s="15">
        <v>-0.5</v>
      </c>
      <c r="I12" s="15">
        <v>-0.5</v>
      </c>
      <c r="J12" s="15">
        <v>-1.1000000000000001</v>
      </c>
      <c r="K12" s="15">
        <v>-1.4</v>
      </c>
      <c r="L12" s="15">
        <v>-1.7</v>
      </c>
      <c r="M12" s="15">
        <v>-2</v>
      </c>
    </row>
    <row r="13" spans="1:19">
      <c r="A13" s="3" t="s">
        <v>31</v>
      </c>
      <c r="B13" s="15">
        <v>5.5</v>
      </c>
      <c r="C13" s="15">
        <v>6</v>
      </c>
      <c r="D13" s="15">
        <v>5.9</v>
      </c>
      <c r="E13" s="15">
        <v>5.2</v>
      </c>
      <c r="F13" s="15">
        <v>4.3</v>
      </c>
      <c r="G13" s="15">
        <v>2.5</v>
      </c>
      <c r="H13" s="15">
        <v>2.2000000000000002</v>
      </c>
      <c r="I13" s="15">
        <v>2</v>
      </c>
      <c r="J13" s="15">
        <v>2.2000000000000002</v>
      </c>
      <c r="K13" s="15">
        <v>2.2000000000000002</v>
      </c>
      <c r="L13" s="15">
        <v>2.5</v>
      </c>
      <c r="M13" s="15">
        <v>2.2999999999999998</v>
      </c>
    </row>
    <row r="14" spans="1:19">
      <c r="A14" s="9" t="s">
        <v>32</v>
      </c>
      <c r="B14" s="15">
        <v>3.6</v>
      </c>
      <c r="C14" s="15">
        <v>3.1</v>
      </c>
      <c r="D14" s="15">
        <v>2.7</v>
      </c>
      <c r="E14" s="15">
        <v>2.8</v>
      </c>
      <c r="F14" s="15">
        <v>3.5</v>
      </c>
      <c r="G14" s="15">
        <v>2.8</v>
      </c>
      <c r="H14" s="15">
        <v>2.9</v>
      </c>
      <c r="I14" s="15">
        <v>2</v>
      </c>
      <c r="J14" s="15">
        <v>2.1</v>
      </c>
      <c r="K14" s="15">
        <v>1.9</v>
      </c>
      <c r="L14" s="15">
        <v>1.7</v>
      </c>
      <c r="M14" s="15">
        <v>1.6</v>
      </c>
    </row>
    <row r="15" spans="1:19">
      <c r="A15" s="9" t="s">
        <v>33</v>
      </c>
      <c r="B15" s="15">
        <v>6.8</v>
      </c>
      <c r="C15" s="15">
        <v>6.9</v>
      </c>
      <c r="D15" s="15">
        <v>5.9</v>
      </c>
      <c r="E15" s="15">
        <v>5.2</v>
      </c>
      <c r="F15" s="15">
        <v>4.8</v>
      </c>
      <c r="G15" s="15">
        <v>5</v>
      </c>
      <c r="H15" s="15">
        <v>5</v>
      </c>
      <c r="I15" s="15">
        <v>5</v>
      </c>
      <c r="J15" s="15">
        <v>4.5999999999999996</v>
      </c>
      <c r="K15" s="15">
        <v>4.0999999999999996</v>
      </c>
      <c r="L15" s="15">
        <v>3.6</v>
      </c>
      <c r="M15" s="15">
        <v>3.7</v>
      </c>
    </row>
    <row r="16" spans="1:19">
      <c r="A16" s="19" t="s">
        <v>34</v>
      </c>
      <c r="B16" s="15">
        <v>-4.5999999999999996</v>
      </c>
      <c r="C16" s="15">
        <v>-3.4</v>
      </c>
      <c r="D16" s="15">
        <v>-6.4</v>
      </c>
      <c r="E16" s="15">
        <v>-10.3</v>
      </c>
      <c r="F16" s="15">
        <v>-9.6999999999999993</v>
      </c>
      <c r="G16" s="15">
        <v>-15.9</v>
      </c>
      <c r="H16" s="15">
        <v>-16.3</v>
      </c>
      <c r="I16" s="15">
        <v>-17.399999999999999</v>
      </c>
      <c r="J16" s="15">
        <v>-15.5</v>
      </c>
      <c r="K16" s="15">
        <v>-15.8</v>
      </c>
      <c r="L16" s="15">
        <v>-15.8</v>
      </c>
      <c r="M16" s="15">
        <v>-15</v>
      </c>
    </row>
    <row r="17" spans="1:13">
      <c r="A17" s="19" t="s">
        <v>35</v>
      </c>
      <c r="B17" s="15">
        <v>1.5</v>
      </c>
      <c r="C17" s="15">
        <v>1.1000000000000001</v>
      </c>
      <c r="D17" s="15">
        <v>-3.8</v>
      </c>
      <c r="E17" s="15">
        <v>-5.6</v>
      </c>
      <c r="F17" s="15">
        <v>-6</v>
      </c>
      <c r="G17" s="15">
        <v>-5.9</v>
      </c>
      <c r="H17" s="15">
        <v>-6.6</v>
      </c>
      <c r="I17" s="15">
        <v>-6.7</v>
      </c>
      <c r="J17" s="15">
        <v>-6.7</v>
      </c>
      <c r="K17" s="15">
        <v>-6.5</v>
      </c>
      <c r="L17" s="15">
        <v>-6.2</v>
      </c>
      <c r="M17" s="15">
        <v>-6.4</v>
      </c>
    </row>
    <row r="18" spans="1:13">
      <c r="A18" s="19" t="s">
        <v>36</v>
      </c>
      <c r="B18" s="15">
        <v>6.8</v>
      </c>
      <c r="C18" s="15">
        <v>6.6</v>
      </c>
      <c r="D18" s="15">
        <v>5.6</v>
      </c>
      <c r="E18" s="15">
        <v>5.2</v>
      </c>
      <c r="F18" s="15">
        <v>3.3</v>
      </c>
      <c r="G18" s="15">
        <v>3.2</v>
      </c>
      <c r="H18" s="15">
        <v>3.2</v>
      </c>
      <c r="I18" s="15">
        <v>3</v>
      </c>
      <c r="J18" s="15">
        <v>2.8</v>
      </c>
      <c r="K18" s="15">
        <v>2.6</v>
      </c>
      <c r="L18" s="15">
        <v>2.6</v>
      </c>
      <c r="M18" s="15">
        <v>2.2999999999999998</v>
      </c>
    </row>
    <row r="19" spans="1:13">
      <c r="A19" s="19" t="s">
        <v>37</v>
      </c>
      <c r="B19" s="15">
        <v>2.6</v>
      </c>
      <c r="C19" s="15">
        <v>2.8</v>
      </c>
      <c r="D19" s="15">
        <v>2.2000000000000002</v>
      </c>
      <c r="E19" s="15">
        <v>1.5</v>
      </c>
      <c r="F19" s="15">
        <v>1.2</v>
      </c>
      <c r="G19" s="15">
        <v>0.7</v>
      </c>
      <c r="H19" s="15">
        <v>0.2</v>
      </c>
      <c r="I19" s="15">
        <v>-0.3</v>
      </c>
      <c r="J19" s="15">
        <v>-1.1000000000000001</v>
      </c>
      <c r="K19" s="15">
        <v>-1.6</v>
      </c>
      <c r="L19" s="15">
        <v>-1.9</v>
      </c>
      <c r="M19" s="15">
        <v>-2.2000000000000002</v>
      </c>
    </row>
    <row r="20" spans="1:13">
      <c r="A20" s="9" t="s">
        <v>38</v>
      </c>
      <c r="B20" s="15">
        <v>2.4</v>
      </c>
      <c r="C20" s="15">
        <v>2.2000000000000002</v>
      </c>
      <c r="D20" s="15">
        <v>1.5</v>
      </c>
      <c r="E20" s="15">
        <v>0.6</v>
      </c>
      <c r="F20" s="15">
        <v>0.1</v>
      </c>
      <c r="G20" s="15">
        <v>-0.6</v>
      </c>
      <c r="H20" s="15">
        <v>-1.4</v>
      </c>
      <c r="I20" s="15">
        <v>-4.8</v>
      </c>
      <c r="J20" s="15">
        <v>-5.3</v>
      </c>
      <c r="K20" s="15">
        <v>-5.3</v>
      </c>
      <c r="L20" s="15">
        <v>-5.0999999999999996</v>
      </c>
      <c r="M20" s="15">
        <v>-4.9000000000000004</v>
      </c>
    </row>
    <row r="21" spans="1:13">
      <c r="A21" s="3" t="s">
        <v>39</v>
      </c>
      <c r="B21" s="15">
        <v>2.4</v>
      </c>
      <c r="C21" s="15">
        <v>0.6</v>
      </c>
      <c r="D21" s="15">
        <v>-0.9</v>
      </c>
      <c r="E21" s="15">
        <v>-3.2</v>
      </c>
      <c r="F21" s="15">
        <v>-4</v>
      </c>
      <c r="G21" s="15">
        <v>-4.2</v>
      </c>
      <c r="H21" s="15">
        <v>-6.1</v>
      </c>
      <c r="I21" s="15">
        <v>-6.1</v>
      </c>
      <c r="J21" s="15">
        <v>-6.5</v>
      </c>
      <c r="K21" s="15">
        <v>-6.4</v>
      </c>
      <c r="L21" s="15">
        <v>-6.1</v>
      </c>
      <c r="M21" s="15">
        <v>-6.2</v>
      </c>
    </row>
    <row r="22" spans="1:13">
      <c r="A22" s="3" t="s">
        <v>40</v>
      </c>
      <c r="B22" s="15">
        <v>1.9</v>
      </c>
      <c r="C22" s="15">
        <v>3.3</v>
      </c>
      <c r="D22" s="15">
        <v>0.9</v>
      </c>
      <c r="E22" s="15">
        <v>-0.7</v>
      </c>
      <c r="F22" s="15">
        <v>-1.1000000000000001</v>
      </c>
      <c r="G22" s="15">
        <v>-2.8</v>
      </c>
      <c r="H22" s="15">
        <v>-2.7</v>
      </c>
      <c r="I22" s="15">
        <v>-3.1</v>
      </c>
      <c r="J22" s="15">
        <v>-3.9</v>
      </c>
      <c r="K22" s="15">
        <v>-4.0999999999999996</v>
      </c>
      <c r="L22" s="15">
        <v>-4</v>
      </c>
      <c r="M22" s="15">
        <v>-3.6</v>
      </c>
    </row>
    <row r="23" spans="1:13">
      <c r="A23" s="9" t="s">
        <v>41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  <c r="K23" s="6" t="s">
        <v>22</v>
      </c>
      <c r="L23" s="6" t="s">
        <v>22</v>
      </c>
      <c r="M23" s="6" t="s">
        <v>22</v>
      </c>
    </row>
    <row r="24" spans="1:13">
      <c r="A24" s="19" t="s">
        <v>42</v>
      </c>
      <c r="B24" s="15">
        <v>4.5999999999999996</v>
      </c>
      <c r="C24" s="15">
        <v>10.199999999999999</v>
      </c>
      <c r="D24" s="15">
        <v>9.6</v>
      </c>
      <c r="E24" s="15">
        <v>9.1999999999999993</v>
      </c>
      <c r="F24" s="15">
        <v>8.3000000000000007</v>
      </c>
      <c r="G24" s="15">
        <v>6</v>
      </c>
      <c r="H24" s="15">
        <v>6</v>
      </c>
      <c r="I24" s="15">
        <v>5.5</v>
      </c>
      <c r="J24" s="15">
        <v>5.4</v>
      </c>
      <c r="K24" s="15">
        <v>5.5</v>
      </c>
      <c r="L24" s="15">
        <v>5.5</v>
      </c>
      <c r="M24" s="15">
        <v>5.5</v>
      </c>
    </row>
    <row r="25" spans="1:13">
      <c r="A25" s="19" t="s">
        <v>43</v>
      </c>
      <c r="B25" s="15">
        <v>7.6</v>
      </c>
      <c r="C25" s="15">
        <v>7.5</v>
      </c>
      <c r="D25" s="15">
        <v>6.5</v>
      </c>
      <c r="E25" s="15">
        <v>5.6</v>
      </c>
      <c r="F25" s="15">
        <v>4.5999999999999996</v>
      </c>
      <c r="G25" s="15">
        <v>4.0999999999999996</v>
      </c>
      <c r="H25" s="15">
        <v>3.9</v>
      </c>
      <c r="I25" s="15">
        <v>3.8</v>
      </c>
      <c r="J25" s="15">
        <v>3.4</v>
      </c>
      <c r="K25" s="15">
        <v>3.2</v>
      </c>
      <c r="L25" s="15">
        <v>3.2</v>
      </c>
      <c r="M25" s="15">
        <v>3.1</v>
      </c>
    </row>
    <row r="26" spans="1:13">
      <c r="A26" s="19" t="s">
        <v>44</v>
      </c>
      <c r="B26" s="15">
        <v>2.7</v>
      </c>
      <c r="C26" s="15">
        <v>3.9</v>
      </c>
      <c r="D26" s="15">
        <v>3.4</v>
      </c>
      <c r="E26" s="15">
        <v>4</v>
      </c>
      <c r="F26" s="15">
        <v>2.5</v>
      </c>
      <c r="G26" s="15">
        <v>2.4</v>
      </c>
      <c r="H26" s="15">
        <v>2.2000000000000002</v>
      </c>
      <c r="I26" s="15">
        <v>2</v>
      </c>
      <c r="J26" s="15">
        <v>2.2000000000000002</v>
      </c>
      <c r="K26" s="15">
        <v>2.1</v>
      </c>
      <c r="L26" s="15">
        <v>2.1</v>
      </c>
      <c r="M26" s="15">
        <v>1.9</v>
      </c>
    </row>
    <row r="27" spans="1:13">
      <c r="A27" s="19" t="s">
        <v>45</v>
      </c>
      <c r="B27" s="15">
        <v>4.2</v>
      </c>
      <c r="C27" s="15">
        <v>5.3</v>
      </c>
      <c r="D27" s="15">
        <v>5.5</v>
      </c>
      <c r="E27" s="15">
        <v>5</v>
      </c>
      <c r="F27" s="15">
        <v>4.5</v>
      </c>
      <c r="G27" s="15">
        <v>4.2</v>
      </c>
      <c r="H27" s="15">
        <v>4.2</v>
      </c>
      <c r="I27" s="15">
        <v>4.0999999999999996</v>
      </c>
      <c r="J27" s="15">
        <v>4.0999999999999996</v>
      </c>
      <c r="K27" s="15">
        <v>3.9</v>
      </c>
      <c r="L27" s="15">
        <v>3.9</v>
      </c>
      <c r="M27" s="15">
        <v>3.8</v>
      </c>
    </row>
    <row r="30" spans="1:13">
      <c r="A30" t="s">
        <v>46</v>
      </c>
      <c r="E30" s="12"/>
    </row>
    <row r="31" spans="1:13">
      <c r="A31" s="7" t="s">
        <v>47</v>
      </c>
      <c r="E31" s="12"/>
    </row>
    <row r="32" spans="1:13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S34"/>
  <sheetViews>
    <sheetView workbookViewId="0">
      <selection activeCell="C7" sqref="C7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102</v>
      </c>
      <c r="C3" s="2" t="s">
        <v>103</v>
      </c>
      <c r="D3" s="2" t="s">
        <v>104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109</v>
      </c>
      <c r="J3" s="2" t="s">
        <v>110</v>
      </c>
      <c r="K3" s="2" t="s">
        <v>111</v>
      </c>
      <c r="L3" s="2" t="s">
        <v>112</v>
      </c>
      <c r="M3" s="2" t="s">
        <v>113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0.8</v>
      </c>
      <c r="C5" s="15">
        <v>1.6</v>
      </c>
      <c r="D5" s="15">
        <v>1.4</v>
      </c>
      <c r="E5" s="15">
        <v>1.3</v>
      </c>
      <c r="F5" s="15">
        <v>1.2</v>
      </c>
      <c r="G5" s="15">
        <v>1.1000000000000001</v>
      </c>
      <c r="H5" s="15">
        <v>0.9</v>
      </c>
      <c r="I5" s="15">
        <v>0.7</v>
      </c>
      <c r="J5" s="15">
        <v>0.7</v>
      </c>
      <c r="K5" s="15">
        <v>0.8</v>
      </c>
      <c r="L5" s="15">
        <v>0.8</v>
      </c>
      <c r="M5" s="15">
        <v>0.8</v>
      </c>
      <c r="O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>
      <c r="A7" s="17" t="s">
        <v>25</v>
      </c>
      <c r="B7" s="15">
        <v>1.6</v>
      </c>
      <c r="C7" s="15">
        <v>1.4</v>
      </c>
      <c r="D7" s="15">
        <v>1.3</v>
      </c>
      <c r="E7" s="15">
        <v>1</v>
      </c>
      <c r="F7" s="15">
        <v>1.1000000000000001</v>
      </c>
      <c r="G7" s="15">
        <v>1.2</v>
      </c>
      <c r="H7" s="15">
        <v>1.2</v>
      </c>
      <c r="I7" s="15">
        <v>1.1000000000000001</v>
      </c>
      <c r="J7" s="15">
        <v>1.3</v>
      </c>
      <c r="K7" s="15">
        <v>1.3</v>
      </c>
      <c r="L7" s="15">
        <v>1.3</v>
      </c>
      <c r="M7" s="15">
        <v>1.3</v>
      </c>
      <c r="O7" s="30"/>
    </row>
    <row r="8" spans="1:19">
      <c r="A8" s="17" t="s">
        <v>26</v>
      </c>
      <c r="B8" s="15">
        <v>0.4</v>
      </c>
      <c r="C8" s="15">
        <v>1.2</v>
      </c>
      <c r="D8" s="15">
        <v>0.9</v>
      </c>
      <c r="E8" s="15">
        <v>0.9</v>
      </c>
      <c r="F8" s="15">
        <v>0.8</v>
      </c>
      <c r="G8" s="15">
        <v>0.7</v>
      </c>
      <c r="H8" s="15">
        <v>0.5</v>
      </c>
      <c r="I8" s="15">
        <v>0.4</v>
      </c>
      <c r="J8" s="15">
        <v>0.3</v>
      </c>
      <c r="K8" s="15">
        <v>0.4</v>
      </c>
      <c r="L8" s="15">
        <v>0.4</v>
      </c>
      <c r="M8" s="15">
        <v>0.3</v>
      </c>
      <c r="O8" s="30"/>
    </row>
    <row r="9" spans="1:19">
      <c r="A9" s="19" t="s">
        <v>27</v>
      </c>
      <c r="B9" s="15">
        <v>-0.8</v>
      </c>
      <c r="C9" s="15">
        <v>-0.1</v>
      </c>
      <c r="D9" s="15">
        <v>-0.4</v>
      </c>
      <c r="E9" s="15">
        <v>-0.2</v>
      </c>
      <c r="F9" s="15">
        <v>1.1000000000000001</v>
      </c>
      <c r="G9" s="15">
        <v>1.3</v>
      </c>
      <c r="H9" s="15">
        <v>2</v>
      </c>
      <c r="I9" s="15">
        <v>1.9</v>
      </c>
      <c r="J9" s="15">
        <v>1.6</v>
      </c>
      <c r="K9" s="15">
        <v>1.9</v>
      </c>
      <c r="L9" s="15">
        <v>2.1</v>
      </c>
      <c r="M9" s="15">
        <v>2</v>
      </c>
      <c r="O9" s="30"/>
    </row>
    <row r="10" spans="1:19">
      <c r="A10" s="9" t="s">
        <v>28</v>
      </c>
      <c r="B10" s="15">
        <v>-2.5</v>
      </c>
      <c r="C10" s="15">
        <v>-0.4</v>
      </c>
      <c r="D10" s="15">
        <v>-0.2</v>
      </c>
      <c r="E10" s="15">
        <v>0.4</v>
      </c>
      <c r="F10" s="15">
        <v>1.7</v>
      </c>
      <c r="G10" s="15">
        <v>2.2999999999999998</v>
      </c>
      <c r="H10" s="15">
        <v>3</v>
      </c>
      <c r="I10" s="15">
        <v>2.8</v>
      </c>
      <c r="J10" s="15">
        <v>2.6</v>
      </c>
      <c r="K10" s="15">
        <v>2.9</v>
      </c>
      <c r="L10" s="15">
        <v>3.1</v>
      </c>
      <c r="M10" s="15">
        <v>2.9</v>
      </c>
      <c r="O10" s="30"/>
    </row>
    <row r="11" spans="1:19">
      <c r="A11" s="3" t="s">
        <v>29</v>
      </c>
      <c r="B11" s="15">
        <v>0.2</v>
      </c>
      <c r="C11" s="15">
        <v>-2.8</v>
      </c>
      <c r="D11" s="15">
        <v>0.1</v>
      </c>
      <c r="E11" s="15">
        <v>0.7</v>
      </c>
      <c r="F11" s="15">
        <v>3.2</v>
      </c>
      <c r="G11" s="15">
        <v>3.3</v>
      </c>
      <c r="H11" s="15">
        <v>3.7</v>
      </c>
      <c r="I11" s="15">
        <v>3.1</v>
      </c>
      <c r="J11" s="15">
        <v>2.7</v>
      </c>
      <c r="K11" s="15">
        <v>2.8</v>
      </c>
      <c r="L11" s="15">
        <v>3</v>
      </c>
      <c r="M11" s="15">
        <v>2.9</v>
      </c>
      <c r="O11" s="30"/>
    </row>
    <row r="12" spans="1:19">
      <c r="A12" s="3" t="s">
        <v>30</v>
      </c>
      <c r="B12" s="15">
        <v>-4.7</v>
      </c>
      <c r="C12" s="15">
        <v>-1.2</v>
      </c>
      <c r="D12" s="15">
        <v>0.2</v>
      </c>
      <c r="E12" s="15">
        <v>-0.1</v>
      </c>
      <c r="F12" s="15">
        <v>0.3</v>
      </c>
      <c r="G12" s="15">
        <v>2.8</v>
      </c>
      <c r="H12" s="15">
        <v>3.7</v>
      </c>
      <c r="I12" s="15">
        <v>4.5</v>
      </c>
      <c r="J12" s="15">
        <v>4.5</v>
      </c>
      <c r="K12" s="15">
        <v>5.0999999999999996</v>
      </c>
      <c r="L12" s="15">
        <v>5.3</v>
      </c>
      <c r="M12" s="15">
        <v>4.9000000000000004</v>
      </c>
      <c r="O12" s="30"/>
    </row>
    <row r="13" spans="1:19">
      <c r="A13" s="3" t="s">
        <v>31</v>
      </c>
      <c r="B13" s="15">
        <v>0.5</v>
      </c>
      <c r="C13" s="15">
        <v>0.7</v>
      </c>
      <c r="D13" s="15">
        <v>-1.1000000000000001</v>
      </c>
      <c r="E13" s="15">
        <v>-0.9</v>
      </c>
      <c r="F13" s="15">
        <v>-0.9</v>
      </c>
      <c r="G13" s="15">
        <v>-1.5</v>
      </c>
      <c r="H13" s="15">
        <v>-1</v>
      </c>
      <c r="I13" s="15">
        <v>-0.9</v>
      </c>
      <c r="J13" s="15">
        <v>-0.6</v>
      </c>
      <c r="K13" s="15">
        <v>-0.5</v>
      </c>
      <c r="L13" s="15">
        <v>-0.2</v>
      </c>
      <c r="M13" s="15">
        <v>-0.1</v>
      </c>
      <c r="O13" s="30"/>
    </row>
    <row r="14" spans="1:19">
      <c r="A14" s="9" t="s">
        <v>32</v>
      </c>
      <c r="B14" s="15">
        <v>-0.9</v>
      </c>
      <c r="C14" s="15">
        <v>-1.5</v>
      </c>
      <c r="D14" s="15">
        <v>-1.2</v>
      </c>
      <c r="E14" s="15">
        <v>-1.2</v>
      </c>
      <c r="F14" s="15">
        <v>-0.6</v>
      </c>
      <c r="G14" s="15">
        <v>-0.8</v>
      </c>
      <c r="H14" s="15">
        <v>-0.5</v>
      </c>
      <c r="I14" s="15">
        <v>-0.1</v>
      </c>
      <c r="J14" s="15">
        <v>-0.4</v>
      </c>
      <c r="K14" s="15">
        <v>-0.2</v>
      </c>
      <c r="L14" s="15">
        <v>0.1</v>
      </c>
      <c r="M14" s="15">
        <v>0</v>
      </c>
      <c r="O14" s="30"/>
    </row>
    <row r="15" spans="1:19">
      <c r="A15" s="9" t="s">
        <v>33</v>
      </c>
      <c r="B15" s="15">
        <v>0.5</v>
      </c>
      <c r="C15" s="15">
        <v>1.4</v>
      </c>
      <c r="D15" s="15">
        <v>0.3</v>
      </c>
      <c r="E15" s="15">
        <v>-0.4</v>
      </c>
      <c r="F15" s="15">
        <v>0.1</v>
      </c>
      <c r="G15" s="15">
        <v>0.3</v>
      </c>
      <c r="H15" s="15">
        <v>0.9</v>
      </c>
      <c r="I15" s="15">
        <v>1.1000000000000001</v>
      </c>
      <c r="J15" s="15">
        <v>0.8</v>
      </c>
      <c r="K15" s="15">
        <v>0.9</v>
      </c>
      <c r="L15" s="15">
        <v>0.9</v>
      </c>
      <c r="M15" s="15">
        <v>1.1000000000000001</v>
      </c>
      <c r="O15" s="30"/>
    </row>
    <row r="16" spans="1:19">
      <c r="A16" s="19" t="s">
        <v>34</v>
      </c>
      <c r="B16" s="15">
        <v>4.5</v>
      </c>
      <c r="C16" s="15">
        <v>5</v>
      </c>
      <c r="D16" s="15">
        <v>7.4</v>
      </c>
      <c r="E16" s="15">
        <v>6.4</v>
      </c>
      <c r="F16" s="15">
        <v>4.2</v>
      </c>
      <c r="G16" s="15">
        <v>-2.2999999999999998</v>
      </c>
      <c r="H16" s="15">
        <v>-1.9</v>
      </c>
      <c r="I16" s="15">
        <v>-2.6</v>
      </c>
      <c r="J16" s="15">
        <v>-1.1000000000000001</v>
      </c>
      <c r="K16" s="15">
        <v>1.8</v>
      </c>
      <c r="L16" s="15">
        <v>-0.7</v>
      </c>
      <c r="M16" s="15">
        <v>1</v>
      </c>
      <c r="O16" s="30"/>
    </row>
    <row r="17" spans="1:15">
      <c r="A17" s="19" t="s">
        <v>35</v>
      </c>
      <c r="B17" s="15">
        <v>-0.8</v>
      </c>
      <c r="C17" s="15">
        <v>2.2000000000000002</v>
      </c>
      <c r="D17" s="15">
        <v>0.9</v>
      </c>
      <c r="E17" s="15">
        <v>0.9</v>
      </c>
      <c r="F17" s="15">
        <v>0</v>
      </c>
      <c r="G17" s="15">
        <v>0.6</v>
      </c>
      <c r="H17" s="15">
        <v>0.6</v>
      </c>
      <c r="I17" s="15">
        <v>0.9</v>
      </c>
      <c r="J17" s="15">
        <v>0.7</v>
      </c>
      <c r="K17" s="15">
        <v>0.8</v>
      </c>
      <c r="L17" s="15">
        <v>1.2</v>
      </c>
      <c r="M17" s="15">
        <v>1.1000000000000001</v>
      </c>
      <c r="O17" s="30"/>
    </row>
    <row r="18" spans="1:15">
      <c r="A18" s="19" t="s">
        <v>36</v>
      </c>
      <c r="B18" s="15">
        <v>-1.9</v>
      </c>
      <c r="C18" s="15">
        <v>0.7</v>
      </c>
      <c r="D18" s="15">
        <v>0.9</v>
      </c>
      <c r="E18" s="15">
        <v>-1.1000000000000001</v>
      </c>
      <c r="F18" s="15">
        <v>-1.4</v>
      </c>
      <c r="G18" s="15">
        <v>-0.9</v>
      </c>
      <c r="H18" s="15">
        <v>-0.9</v>
      </c>
      <c r="I18" s="15">
        <v>-0.4</v>
      </c>
      <c r="J18" s="15">
        <v>-0.2</v>
      </c>
      <c r="K18" s="15">
        <v>-0.2</v>
      </c>
      <c r="L18" s="15">
        <v>-0.1</v>
      </c>
      <c r="M18" s="15">
        <v>-0.2</v>
      </c>
      <c r="O18" s="30"/>
    </row>
    <row r="19" spans="1:15">
      <c r="A19" s="19" t="s">
        <v>37</v>
      </c>
      <c r="B19" s="15">
        <v>0</v>
      </c>
      <c r="C19" s="15">
        <v>3.4</v>
      </c>
      <c r="D19" s="15">
        <v>0.8</v>
      </c>
      <c r="E19" s="15">
        <v>2.5</v>
      </c>
      <c r="F19" s="15">
        <v>2.2000000000000002</v>
      </c>
      <c r="G19" s="15">
        <v>1.8</v>
      </c>
      <c r="H19" s="15">
        <v>0.6</v>
      </c>
      <c r="I19" s="15">
        <v>-0.5</v>
      </c>
      <c r="J19" s="15">
        <v>-0.5</v>
      </c>
      <c r="K19" s="15">
        <v>-0.1</v>
      </c>
      <c r="L19" s="15">
        <v>0</v>
      </c>
      <c r="M19" s="15">
        <v>0</v>
      </c>
      <c r="O19" s="30"/>
    </row>
    <row r="20" spans="1:15">
      <c r="A20" s="9" t="s">
        <v>38</v>
      </c>
      <c r="B20" s="15">
        <v>0.8</v>
      </c>
      <c r="C20" s="15">
        <v>3</v>
      </c>
      <c r="D20" s="15">
        <v>1.2</v>
      </c>
      <c r="E20" s="15">
        <v>3.8</v>
      </c>
      <c r="F20" s="15">
        <v>3.4</v>
      </c>
      <c r="G20" s="15">
        <v>2.8</v>
      </c>
      <c r="H20" s="15">
        <v>1</v>
      </c>
      <c r="I20" s="15">
        <v>-0.4</v>
      </c>
      <c r="J20" s="15">
        <v>-0.4</v>
      </c>
      <c r="K20" s="15">
        <v>0.1</v>
      </c>
      <c r="L20" s="15">
        <v>0.3</v>
      </c>
      <c r="M20" s="15">
        <v>0.4</v>
      </c>
      <c r="O20" s="30"/>
    </row>
    <row r="21" spans="1:15">
      <c r="A21" s="3" t="s">
        <v>39</v>
      </c>
      <c r="B21" s="15">
        <v>0.1</v>
      </c>
      <c r="C21" s="15">
        <v>3.9</v>
      </c>
      <c r="D21" s="15">
        <v>-0.1</v>
      </c>
      <c r="E21" s="15">
        <v>3</v>
      </c>
      <c r="F21" s="15">
        <v>0.6</v>
      </c>
      <c r="G21" s="15">
        <v>2</v>
      </c>
      <c r="H21" s="15">
        <v>1</v>
      </c>
      <c r="I21" s="15">
        <v>-1.5</v>
      </c>
      <c r="J21" s="15">
        <v>-1.8</v>
      </c>
      <c r="K21" s="15">
        <v>-1.6</v>
      </c>
      <c r="L21" s="15">
        <v>-1.5</v>
      </c>
      <c r="M21" s="15">
        <v>-0.9</v>
      </c>
      <c r="O21" s="30"/>
    </row>
    <row r="22" spans="1:15">
      <c r="A22" s="3" t="s">
        <v>40</v>
      </c>
      <c r="B22" s="15">
        <v>1.2</v>
      </c>
      <c r="C22" s="15">
        <v>3</v>
      </c>
      <c r="D22" s="15">
        <v>2.8</v>
      </c>
      <c r="E22" s="15">
        <v>5.6</v>
      </c>
      <c r="F22" s="15">
        <v>6.5</v>
      </c>
      <c r="G22" s="15">
        <v>4.2</v>
      </c>
      <c r="H22" s="15">
        <v>2.2000000000000002</v>
      </c>
      <c r="I22" s="15">
        <v>1.5</v>
      </c>
      <c r="J22" s="15">
        <v>3.5</v>
      </c>
      <c r="K22" s="15">
        <v>2.8</v>
      </c>
      <c r="L22" s="15">
        <v>2.5</v>
      </c>
      <c r="M22" s="15">
        <v>2</v>
      </c>
      <c r="O22" s="30"/>
    </row>
    <row r="23" spans="1:15">
      <c r="A23" s="9" t="s">
        <v>41</v>
      </c>
      <c r="B23" s="15">
        <v>45.1</v>
      </c>
      <c r="C23" s="15">
        <v>46.7</v>
      </c>
      <c r="D23" s="15">
        <v>41.4</v>
      </c>
      <c r="E23" s="15">
        <v>35</v>
      </c>
      <c r="F23" s="15">
        <v>30.1</v>
      </c>
      <c r="G23" s="15">
        <v>27.3</v>
      </c>
      <c r="H23" s="15">
        <v>24.3</v>
      </c>
      <c r="I23" s="15">
        <v>19.399999999999999</v>
      </c>
      <c r="J23" s="15">
        <v>15.8</v>
      </c>
      <c r="K23" s="15">
        <v>11.4</v>
      </c>
      <c r="L23" s="15">
        <v>6.7</v>
      </c>
      <c r="M23" s="15">
        <v>2</v>
      </c>
      <c r="O23" s="30"/>
    </row>
    <row r="24" spans="1:15">
      <c r="A24" s="19" t="s">
        <v>42</v>
      </c>
      <c r="B24" s="15">
        <v>3</v>
      </c>
      <c r="C24" s="15">
        <v>3.2</v>
      </c>
      <c r="D24" s="15">
        <v>3.9</v>
      </c>
      <c r="E24" s="15">
        <v>3.1</v>
      </c>
      <c r="F24" s="15">
        <v>3</v>
      </c>
      <c r="G24" s="15">
        <v>3.1</v>
      </c>
      <c r="H24" s="15">
        <v>2.2000000000000002</v>
      </c>
      <c r="I24" s="15">
        <v>2.5</v>
      </c>
      <c r="J24" s="15">
        <v>2.1</v>
      </c>
      <c r="K24" s="15">
        <v>2.2999999999999998</v>
      </c>
      <c r="L24" s="15">
        <v>2.2999999999999998</v>
      </c>
      <c r="M24" s="15">
        <v>2.1</v>
      </c>
      <c r="O24" s="30"/>
    </row>
    <row r="25" spans="1:15">
      <c r="A25" s="19" t="s">
        <v>43</v>
      </c>
      <c r="B25" s="15">
        <v>0.4</v>
      </c>
      <c r="C25" s="15">
        <v>0.1</v>
      </c>
      <c r="D25" s="15">
        <v>0.3</v>
      </c>
      <c r="E25" s="15">
        <v>-0.1</v>
      </c>
      <c r="F25" s="15">
        <v>-0.5</v>
      </c>
      <c r="G25" s="15">
        <v>-0.2</v>
      </c>
      <c r="H25" s="15">
        <v>-0.6</v>
      </c>
      <c r="I25" s="15">
        <v>-0.7</v>
      </c>
      <c r="J25" s="15">
        <v>-0.9</v>
      </c>
      <c r="K25" s="15">
        <v>-0.8</v>
      </c>
      <c r="L25" s="15">
        <v>-0.8</v>
      </c>
      <c r="M25" s="15">
        <v>-0.9</v>
      </c>
      <c r="O25" s="30"/>
    </row>
    <row r="26" spans="1:15">
      <c r="A26" s="19" t="s">
        <v>44</v>
      </c>
      <c r="B26" s="15">
        <v>-0.2</v>
      </c>
      <c r="C26" s="15">
        <v>1.3</v>
      </c>
      <c r="D26" s="15">
        <v>0.6</v>
      </c>
      <c r="E26" s="15">
        <v>0.4</v>
      </c>
      <c r="F26" s="15">
        <v>0</v>
      </c>
      <c r="G26" s="15">
        <v>-0.6</v>
      </c>
      <c r="H26" s="15">
        <v>-0.9</v>
      </c>
      <c r="I26" s="15">
        <v>-0.7</v>
      </c>
      <c r="J26" s="15">
        <v>-0.6</v>
      </c>
      <c r="K26" s="15">
        <v>-0.6</v>
      </c>
      <c r="L26" s="15">
        <v>-0.7</v>
      </c>
      <c r="M26" s="15">
        <v>-0.8</v>
      </c>
      <c r="O26" s="30"/>
    </row>
    <row r="27" spans="1:15">
      <c r="A27" s="19" t="s">
        <v>45</v>
      </c>
      <c r="B27" s="15">
        <v>-0.1</v>
      </c>
      <c r="C27" s="15">
        <v>0.4</v>
      </c>
      <c r="D27" s="15">
        <v>0.6</v>
      </c>
      <c r="E27" s="15">
        <v>0.4</v>
      </c>
      <c r="F27" s="15">
        <v>0.2</v>
      </c>
      <c r="G27" s="15">
        <v>0.1</v>
      </c>
      <c r="H27" s="15">
        <v>0</v>
      </c>
      <c r="I27" s="15">
        <v>0</v>
      </c>
      <c r="J27" s="15">
        <v>0</v>
      </c>
      <c r="K27" s="15">
        <v>-0.2</v>
      </c>
      <c r="L27" s="15">
        <v>-0.4</v>
      </c>
      <c r="M27" s="15">
        <v>-0.4</v>
      </c>
      <c r="O27" s="30"/>
    </row>
    <row r="30" spans="1:15">
      <c r="A30" t="s">
        <v>46</v>
      </c>
      <c r="E30" s="12"/>
    </row>
    <row r="31" spans="1:15">
      <c r="A31" s="7" t="s">
        <v>47</v>
      </c>
      <c r="E31" s="12"/>
    </row>
    <row r="32" spans="1:15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S34"/>
  <sheetViews>
    <sheetView workbookViewId="0">
      <selection activeCell="N8" sqref="N8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  <c r="G3" s="2" t="s">
        <v>120</v>
      </c>
      <c r="H3" s="2" t="s">
        <v>121</v>
      </c>
      <c r="I3" s="2" t="s">
        <v>122</v>
      </c>
      <c r="J3" s="2" t="s">
        <v>123</v>
      </c>
      <c r="K3" s="2" t="s">
        <v>124</v>
      </c>
      <c r="L3" s="2" t="s">
        <v>125</v>
      </c>
      <c r="M3" s="2" t="s">
        <v>126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1.8</v>
      </c>
      <c r="C5" s="15">
        <v>2.8</v>
      </c>
      <c r="D5" s="15">
        <v>2.9</v>
      </c>
      <c r="E5" s="15">
        <v>3.4</v>
      </c>
      <c r="F5" s="15">
        <v>3.4</v>
      </c>
      <c r="G5" s="15">
        <v>3.5</v>
      </c>
      <c r="H5" s="15">
        <v>3.5</v>
      </c>
      <c r="I5" s="15">
        <v>3.6</v>
      </c>
      <c r="J5" s="15">
        <v>3.7</v>
      </c>
      <c r="K5" s="15">
        <v>3.8</v>
      </c>
      <c r="L5" s="15">
        <v>3.8</v>
      </c>
      <c r="M5" s="15">
        <v>3.7</v>
      </c>
      <c r="O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30"/>
    </row>
    <row r="7" spans="1:19">
      <c r="A7" s="17" t="s">
        <v>25</v>
      </c>
      <c r="B7" s="15">
        <v>1.8</v>
      </c>
      <c r="C7" s="15">
        <v>1.9</v>
      </c>
      <c r="D7" s="15">
        <v>2</v>
      </c>
      <c r="E7" s="15">
        <v>2.1</v>
      </c>
      <c r="F7" s="15">
        <v>2.2999999999999998</v>
      </c>
      <c r="G7" s="15">
        <v>2.2999999999999998</v>
      </c>
      <c r="H7" s="15">
        <v>2.2999999999999998</v>
      </c>
      <c r="I7" s="15">
        <v>2.2999999999999998</v>
      </c>
      <c r="J7" s="15">
        <v>2.4</v>
      </c>
      <c r="K7" s="15">
        <v>2.4</v>
      </c>
      <c r="L7" s="15">
        <v>2.2999999999999998</v>
      </c>
      <c r="M7" s="15">
        <v>2.2999999999999998</v>
      </c>
      <c r="O7" s="30"/>
    </row>
    <row r="8" spans="1:19">
      <c r="A8" s="17" t="s">
        <v>26</v>
      </c>
      <c r="B8" s="15">
        <v>1.8</v>
      </c>
      <c r="C8" s="15">
        <v>3.2</v>
      </c>
      <c r="D8" s="15">
        <v>3.4</v>
      </c>
      <c r="E8" s="15">
        <v>4.2</v>
      </c>
      <c r="F8" s="15">
        <v>4.2</v>
      </c>
      <c r="G8" s="15">
        <v>4.5</v>
      </c>
      <c r="H8" s="15">
        <v>4.4000000000000004</v>
      </c>
      <c r="I8" s="15">
        <v>4.5999999999999996</v>
      </c>
      <c r="J8" s="15">
        <v>4.8</v>
      </c>
      <c r="K8" s="15">
        <v>4.9000000000000004</v>
      </c>
      <c r="L8" s="15">
        <v>4.9000000000000004</v>
      </c>
      <c r="M8" s="15">
        <v>4.8</v>
      </c>
      <c r="O8" s="30"/>
    </row>
    <row r="9" spans="1:19">
      <c r="A9" s="19" t="s">
        <v>27</v>
      </c>
      <c r="B9" s="15">
        <v>2.7</v>
      </c>
      <c r="C9" s="15">
        <v>4.7</v>
      </c>
      <c r="D9" s="15">
        <v>5.4</v>
      </c>
      <c r="E9" s="15">
        <v>6.4</v>
      </c>
      <c r="F9" s="15">
        <v>6.8</v>
      </c>
      <c r="G9" s="15">
        <v>7.6</v>
      </c>
      <c r="H9" s="15">
        <v>7</v>
      </c>
      <c r="I9" s="15">
        <v>7.4</v>
      </c>
      <c r="J9" s="15">
        <v>7.4</v>
      </c>
      <c r="K9" s="15">
        <v>7.4</v>
      </c>
      <c r="L9" s="15">
        <v>7.4</v>
      </c>
      <c r="M9" s="15">
        <v>7.3</v>
      </c>
      <c r="O9" s="30"/>
    </row>
    <row r="10" spans="1:19">
      <c r="A10" s="9" t="s">
        <v>28</v>
      </c>
      <c r="B10" s="15">
        <v>2.8</v>
      </c>
      <c r="C10" s="15">
        <v>5.9</v>
      </c>
      <c r="D10" s="15">
        <v>6.6</v>
      </c>
      <c r="E10" s="15">
        <v>8.4</v>
      </c>
      <c r="F10" s="15">
        <v>8.4</v>
      </c>
      <c r="G10" s="15">
        <v>9.1</v>
      </c>
      <c r="H10" s="15">
        <v>8.1999999999999993</v>
      </c>
      <c r="I10" s="15">
        <v>8.8000000000000007</v>
      </c>
      <c r="J10" s="15">
        <v>8.9</v>
      </c>
      <c r="K10" s="15">
        <v>8.9</v>
      </c>
      <c r="L10" s="15">
        <v>8.9</v>
      </c>
      <c r="M10" s="15">
        <v>8.8000000000000007</v>
      </c>
      <c r="O10" s="30"/>
    </row>
    <row r="11" spans="1:19">
      <c r="A11" s="3" t="s">
        <v>29</v>
      </c>
      <c r="B11" s="15">
        <v>3.6</v>
      </c>
      <c r="C11" s="15">
        <v>7.1</v>
      </c>
      <c r="D11" s="15">
        <v>8.5</v>
      </c>
      <c r="E11" s="15">
        <v>10.4</v>
      </c>
      <c r="F11" s="15">
        <v>10.6</v>
      </c>
      <c r="G11" s="15">
        <v>10.9</v>
      </c>
      <c r="H11" s="15">
        <v>9.6999999999999993</v>
      </c>
      <c r="I11" s="15">
        <v>10.3</v>
      </c>
      <c r="J11" s="15">
        <v>10.3</v>
      </c>
      <c r="K11" s="15">
        <v>10.1</v>
      </c>
      <c r="L11" s="15">
        <v>10.199999999999999</v>
      </c>
      <c r="M11" s="15">
        <v>10.1</v>
      </c>
      <c r="O11" s="30"/>
    </row>
    <row r="12" spans="1:19">
      <c r="A12" s="3" t="s">
        <v>30</v>
      </c>
      <c r="B12" s="15">
        <v>0.6</v>
      </c>
      <c r="C12" s="15">
        <v>3.4</v>
      </c>
      <c r="D12" s="15">
        <v>4.0999999999999996</v>
      </c>
      <c r="E12" s="15">
        <v>6.4</v>
      </c>
      <c r="F12" s="15">
        <v>5.5</v>
      </c>
      <c r="G12" s="15">
        <v>7.9</v>
      </c>
      <c r="H12" s="15">
        <v>7.8</v>
      </c>
      <c r="I12" s="15">
        <v>8.1</v>
      </c>
      <c r="J12" s="15">
        <v>8.4</v>
      </c>
      <c r="K12" s="15">
        <v>9</v>
      </c>
      <c r="L12" s="15">
        <v>8.6999999999999993</v>
      </c>
      <c r="M12" s="15">
        <v>8.5</v>
      </c>
      <c r="O12" s="30"/>
    </row>
    <row r="13" spans="1:19">
      <c r="A13" s="3" t="s">
        <v>31</v>
      </c>
      <c r="B13" s="15">
        <v>4.4000000000000004</v>
      </c>
      <c r="C13" s="15">
        <v>4.4000000000000004</v>
      </c>
      <c r="D13" s="15">
        <v>4.5999999999999996</v>
      </c>
      <c r="E13" s="15">
        <v>4.5999999999999996</v>
      </c>
      <c r="F13" s="15">
        <v>5.9</v>
      </c>
      <c r="G13" s="15">
        <v>5.8</v>
      </c>
      <c r="H13" s="15">
        <v>5.5</v>
      </c>
      <c r="I13" s="15">
        <v>5.8</v>
      </c>
      <c r="J13" s="15">
        <v>6.3</v>
      </c>
      <c r="K13" s="15">
        <v>6.1</v>
      </c>
      <c r="L13" s="15">
        <v>6.3</v>
      </c>
      <c r="M13" s="15">
        <v>6.4</v>
      </c>
      <c r="O13" s="30"/>
    </row>
    <row r="14" spans="1:19">
      <c r="A14" s="9" t="s">
        <v>32</v>
      </c>
      <c r="B14" s="15">
        <v>1.1000000000000001</v>
      </c>
      <c r="C14" s="15">
        <v>1.1000000000000001</v>
      </c>
      <c r="D14" s="15">
        <v>1.9</v>
      </c>
      <c r="E14" s="15">
        <v>1.9</v>
      </c>
      <c r="F14" s="15">
        <v>2.2999999999999998</v>
      </c>
      <c r="G14" s="15">
        <v>2.8</v>
      </c>
      <c r="H14" s="15">
        <v>2.9</v>
      </c>
      <c r="I14" s="15">
        <v>2.8</v>
      </c>
      <c r="J14" s="15">
        <v>2.6</v>
      </c>
      <c r="K14" s="15">
        <v>2.8</v>
      </c>
      <c r="L14" s="15">
        <v>3</v>
      </c>
      <c r="M14" s="15">
        <v>2.9</v>
      </c>
      <c r="O14" s="30"/>
    </row>
    <row r="15" spans="1:19">
      <c r="A15" s="9" t="s">
        <v>33</v>
      </c>
      <c r="B15" s="15">
        <v>3.6</v>
      </c>
      <c r="C15" s="15">
        <v>4.3</v>
      </c>
      <c r="D15" s="15">
        <v>4.8</v>
      </c>
      <c r="E15" s="15">
        <v>5.2</v>
      </c>
      <c r="F15" s="15">
        <v>6.1</v>
      </c>
      <c r="G15" s="15">
        <v>7.3</v>
      </c>
      <c r="H15" s="15">
        <v>7.8</v>
      </c>
      <c r="I15" s="15">
        <v>7.8</v>
      </c>
      <c r="J15" s="15">
        <v>7.4</v>
      </c>
      <c r="K15" s="15">
        <v>7.3</v>
      </c>
      <c r="L15" s="15">
        <v>7.1</v>
      </c>
      <c r="M15" s="15">
        <v>7.1</v>
      </c>
      <c r="O15" s="30"/>
    </row>
    <row r="16" spans="1:19">
      <c r="A16" s="19" t="s">
        <v>34</v>
      </c>
      <c r="B16" s="15">
        <v>9.1999999999999993</v>
      </c>
      <c r="C16" s="15">
        <v>8.1999999999999993</v>
      </c>
      <c r="D16" s="15">
        <v>6.4</v>
      </c>
      <c r="E16" s="15">
        <v>6.1</v>
      </c>
      <c r="F16" s="15">
        <v>6.8</v>
      </c>
      <c r="G16" s="15">
        <v>5.3</v>
      </c>
      <c r="H16" s="15">
        <v>4.5999999999999996</v>
      </c>
      <c r="I16" s="15">
        <v>4.8</v>
      </c>
      <c r="J16" s="15">
        <v>7</v>
      </c>
      <c r="K16" s="15">
        <v>9.1</v>
      </c>
      <c r="L16" s="15">
        <v>9.1</v>
      </c>
      <c r="M16" s="15">
        <v>9</v>
      </c>
      <c r="O16" s="30"/>
    </row>
    <row r="17" spans="1:15">
      <c r="A17" s="19" t="s">
        <v>35</v>
      </c>
      <c r="B17" s="15">
        <v>1.6</v>
      </c>
      <c r="C17" s="15">
        <v>1.6</v>
      </c>
      <c r="D17" s="15">
        <v>2.2999999999999998</v>
      </c>
      <c r="E17" s="15">
        <v>3.5</v>
      </c>
      <c r="F17" s="15">
        <v>4.9000000000000004</v>
      </c>
      <c r="G17" s="15">
        <v>5.2</v>
      </c>
      <c r="H17" s="15">
        <v>5.4</v>
      </c>
      <c r="I17" s="15">
        <v>6.2</v>
      </c>
      <c r="J17" s="15">
        <v>6.5</v>
      </c>
      <c r="K17" s="15">
        <v>7</v>
      </c>
      <c r="L17" s="15">
        <v>6.9</v>
      </c>
      <c r="M17" s="15">
        <v>6.8</v>
      </c>
      <c r="O17" s="30"/>
    </row>
    <row r="18" spans="1:15">
      <c r="A18" s="19" t="s">
        <v>36</v>
      </c>
      <c r="B18" s="15">
        <v>1.4</v>
      </c>
      <c r="C18" s="15">
        <v>5</v>
      </c>
      <c r="D18" s="15">
        <v>6.1</v>
      </c>
      <c r="E18" s="15">
        <v>7.5</v>
      </c>
      <c r="F18" s="15">
        <v>7.1</v>
      </c>
      <c r="G18" s="15">
        <v>7.8</v>
      </c>
      <c r="H18" s="15">
        <v>8.3000000000000007</v>
      </c>
      <c r="I18" s="15">
        <v>8.8000000000000007</v>
      </c>
      <c r="J18" s="15">
        <v>9.1</v>
      </c>
      <c r="K18" s="15">
        <v>9.1999999999999993</v>
      </c>
      <c r="L18" s="15">
        <v>9.3000000000000007</v>
      </c>
      <c r="M18" s="15">
        <v>9.1999999999999993</v>
      </c>
      <c r="O18" s="30"/>
    </row>
    <row r="19" spans="1:15">
      <c r="A19" s="19" t="s">
        <v>37</v>
      </c>
      <c r="B19" s="15">
        <v>2.7</v>
      </c>
      <c r="C19" s="15">
        <v>4.0999999999999996</v>
      </c>
      <c r="D19" s="15">
        <v>4.2</v>
      </c>
      <c r="E19" s="15">
        <v>5.2</v>
      </c>
      <c r="F19" s="15">
        <v>4.7</v>
      </c>
      <c r="G19" s="15">
        <v>4.5999999999999996</v>
      </c>
      <c r="H19" s="15">
        <v>4.2</v>
      </c>
      <c r="I19" s="15">
        <v>4.3</v>
      </c>
      <c r="J19" s="15">
        <v>4.2</v>
      </c>
      <c r="K19" s="15">
        <v>4.5</v>
      </c>
      <c r="L19" s="15">
        <v>4.2</v>
      </c>
      <c r="M19" s="15">
        <v>4.0999999999999996</v>
      </c>
      <c r="O19" s="30"/>
    </row>
    <row r="20" spans="1:15">
      <c r="A20" s="9" t="s">
        <v>38</v>
      </c>
      <c r="B20" s="15">
        <v>3</v>
      </c>
      <c r="C20" s="15">
        <v>4.5</v>
      </c>
      <c r="D20" s="15">
        <v>4.7</v>
      </c>
      <c r="E20" s="15">
        <v>6</v>
      </c>
      <c r="F20" s="15">
        <v>5.5</v>
      </c>
      <c r="G20" s="15">
        <v>5.3</v>
      </c>
      <c r="H20" s="15">
        <v>4.8</v>
      </c>
      <c r="I20" s="15">
        <v>4.8</v>
      </c>
      <c r="J20" s="15">
        <v>4.8</v>
      </c>
      <c r="K20" s="15">
        <v>5.0999999999999996</v>
      </c>
      <c r="L20" s="15">
        <v>4.5999999999999996</v>
      </c>
      <c r="M20" s="15">
        <v>4.5</v>
      </c>
      <c r="O20" s="30"/>
    </row>
    <row r="21" spans="1:15">
      <c r="A21" s="3" t="s">
        <v>39</v>
      </c>
      <c r="B21" s="15">
        <v>1.9</v>
      </c>
      <c r="C21" s="15">
        <v>4.9000000000000004</v>
      </c>
      <c r="D21" s="15">
        <v>1.9</v>
      </c>
      <c r="E21" s="15">
        <v>2.2000000000000002</v>
      </c>
      <c r="F21" s="15">
        <v>3.5</v>
      </c>
      <c r="G21" s="15">
        <v>3.5</v>
      </c>
      <c r="H21" s="15">
        <v>2.1</v>
      </c>
      <c r="I21" s="15">
        <v>3.4</v>
      </c>
      <c r="J21" s="15">
        <v>3.3</v>
      </c>
      <c r="K21" s="15">
        <v>3.8</v>
      </c>
      <c r="L21" s="15">
        <v>3.4</v>
      </c>
      <c r="M21" s="15">
        <v>3.3</v>
      </c>
      <c r="O21" s="30"/>
    </row>
    <row r="22" spans="1:15">
      <c r="A22" s="3" t="s">
        <v>40</v>
      </c>
      <c r="B22" s="15">
        <v>2.5</v>
      </c>
      <c r="C22" s="15">
        <v>4.9000000000000004</v>
      </c>
      <c r="D22" s="15">
        <v>5.0999999999999996</v>
      </c>
      <c r="E22" s="15">
        <v>13</v>
      </c>
      <c r="F22" s="15">
        <v>5.7</v>
      </c>
      <c r="G22" s="15">
        <v>5.0999999999999996</v>
      </c>
      <c r="H22" s="15">
        <v>5.4</v>
      </c>
      <c r="I22" s="15">
        <v>6.5</v>
      </c>
      <c r="J22" s="15">
        <v>6.2</v>
      </c>
      <c r="K22" s="15">
        <v>6.4</v>
      </c>
      <c r="L22" s="15">
        <v>5.8</v>
      </c>
      <c r="M22" s="15">
        <v>5.7</v>
      </c>
      <c r="O22" s="30"/>
    </row>
    <row r="23" spans="1:15">
      <c r="A23" s="9" t="s">
        <v>41</v>
      </c>
      <c r="B23" s="15">
        <v>-0.3</v>
      </c>
      <c r="C23" s="15">
        <v>2</v>
      </c>
      <c r="D23" s="15">
        <v>1.9</v>
      </c>
      <c r="E23" s="15">
        <v>1.9</v>
      </c>
      <c r="F23" s="15">
        <v>1.3</v>
      </c>
      <c r="G23" s="15">
        <v>2.2000000000000002</v>
      </c>
      <c r="H23" s="15">
        <v>2.4</v>
      </c>
      <c r="I23" s="15">
        <v>2.9</v>
      </c>
      <c r="J23" s="15">
        <v>2.6</v>
      </c>
      <c r="K23" s="15">
        <v>3</v>
      </c>
      <c r="L23" s="15">
        <v>3.1</v>
      </c>
      <c r="M23" s="15">
        <v>2.9</v>
      </c>
      <c r="O23" s="30"/>
    </row>
    <row r="24" spans="1:15">
      <c r="A24" s="19" t="s">
        <v>42</v>
      </c>
      <c r="B24" s="15">
        <v>2.5</v>
      </c>
      <c r="C24" s="15">
        <v>2.1</v>
      </c>
      <c r="D24" s="15">
        <v>2.5</v>
      </c>
      <c r="E24" s="15">
        <v>2.8</v>
      </c>
      <c r="F24" s="15">
        <v>2.1</v>
      </c>
      <c r="G24" s="15">
        <v>2.4</v>
      </c>
      <c r="H24" s="15">
        <v>2.8</v>
      </c>
      <c r="I24" s="15">
        <v>2.8</v>
      </c>
      <c r="J24" s="15">
        <v>3.1</v>
      </c>
      <c r="K24" s="15">
        <v>3.5</v>
      </c>
      <c r="L24" s="15">
        <v>3.6</v>
      </c>
      <c r="M24" s="15">
        <v>3.3</v>
      </c>
      <c r="O24" s="30"/>
    </row>
    <row r="25" spans="1:15">
      <c r="A25" s="19" t="s">
        <v>43</v>
      </c>
      <c r="B25" s="15">
        <v>1.2</v>
      </c>
      <c r="C25" s="15">
        <v>2.9</v>
      </c>
      <c r="D25" s="15">
        <v>3.1</v>
      </c>
      <c r="E25" s="15">
        <v>3.2</v>
      </c>
      <c r="F25" s="15">
        <v>2.8</v>
      </c>
      <c r="G25" s="15">
        <v>3.8</v>
      </c>
      <c r="H25" s="15">
        <v>4</v>
      </c>
      <c r="I25" s="15">
        <v>3.8</v>
      </c>
      <c r="J25" s="15">
        <v>3.9</v>
      </c>
      <c r="K25" s="15">
        <v>4</v>
      </c>
      <c r="L25" s="15">
        <v>4</v>
      </c>
      <c r="M25" s="15">
        <v>4</v>
      </c>
      <c r="O25" s="30"/>
    </row>
    <row r="26" spans="1:15">
      <c r="A26" s="19" t="s">
        <v>44</v>
      </c>
      <c r="B26" s="15">
        <v>-1.5</v>
      </c>
      <c r="C26" s="15">
        <v>1.7</v>
      </c>
      <c r="D26" s="15">
        <v>1.9</v>
      </c>
      <c r="E26" s="15">
        <v>2.4</v>
      </c>
      <c r="F26" s="15">
        <v>2.8</v>
      </c>
      <c r="G26" s="15">
        <v>2.7</v>
      </c>
      <c r="H26" s="15">
        <v>2.8</v>
      </c>
      <c r="I26" s="15">
        <v>3.1</v>
      </c>
      <c r="J26" s="15">
        <v>3.2</v>
      </c>
      <c r="K26" s="15">
        <v>3.2</v>
      </c>
      <c r="L26" s="15">
        <v>3.3</v>
      </c>
      <c r="M26" s="15">
        <v>3.2</v>
      </c>
      <c r="O26" s="30"/>
    </row>
    <row r="27" spans="1:15">
      <c r="A27" s="19" t="s">
        <v>45</v>
      </c>
      <c r="B27" s="15">
        <v>-0.1</v>
      </c>
      <c r="C27" s="15">
        <v>0.3</v>
      </c>
      <c r="D27" s="15">
        <v>1</v>
      </c>
      <c r="E27" s="15">
        <v>1.6</v>
      </c>
      <c r="F27" s="15">
        <v>1.9</v>
      </c>
      <c r="G27" s="15">
        <v>1.9</v>
      </c>
      <c r="H27" s="15">
        <v>2</v>
      </c>
      <c r="I27" s="15">
        <v>2.2000000000000002</v>
      </c>
      <c r="J27" s="15">
        <v>2.5</v>
      </c>
      <c r="K27" s="15">
        <v>2.4</v>
      </c>
      <c r="L27" s="15">
        <v>2.4</v>
      </c>
      <c r="M27" s="15">
        <v>2.2999999999999998</v>
      </c>
      <c r="O27" s="30"/>
    </row>
    <row r="30" spans="1:15">
      <c r="A30" t="s">
        <v>46</v>
      </c>
      <c r="E30" s="12"/>
    </row>
    <row r="31" spans="1:15">
      <c r="A31" s="7" t="s">
        <v>47</v>
      </c>
      <c r="E31" s="12"/>
    </row>
    <row r="32" spans="1:15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S34"/>
  <sheetViews>
    <sheetView workbookViewId="0">
      <selection activeCell="O16" sqref="O16"/>
    </sheetView>
  </sheetViews>
  <sheetFormatPr defaultColWidth="11.42578125" defaultRowHeight="12.75"/>
  <cols>
    <col min="1" max="1" width="34.7109375" customWidth="1"/>
    <col min="2" max="19" width="7.7109375" customWidth="1"/>
  </cols>
  <sheetData>
    <row r="1" spans="1:19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8" t="s">
        <v>9</v>
      </c>
      <c r="B3" s="2" t="s">
        <v>128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135</v>
      </c>
      <c r="J3" s="2" t="s">
        <v>136</v>
      </c>
      <c r="K3" s="2" t="s">
        <v>137</v>
      </c>
      <c r="L3" s="2" t="s">
        <v>138</v>
      </c>
      <c r="M3" s="2" t="s">
        <v>139</v>
      </c>
    </row>
    <row r="4" spans="1:19">
      <c r="A4" s="13" t="s">
        <v>22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</row>
    <row r="5" spans="1:19">
      <c r="A5" s="10" t="s">
        <v>24</v>
      </c>
      <c r="B5" s="15">
        <v>2.9</v>
      </c>
      <c r="C5" s="15">
        <v>3.6</v>
      </c>
      <c r="D5" s="15">
        <v>3</v>
      </c>
      <c r="E5" s="15">
        <v>2.9</v>
      </c>
      <c r="F5" s="15">
        <v>2.9</v>
      </c>
      <c r="G5" s="15">
        <v>2.7</v>
      </c>
      <c r="H5" s="15">
        <v>2.7</v>
      </c>
      <c r="I5" s="15">
        <v>2.6</v>
      </c>
      <c r="J5" s="15">
        <v>2.6</v>
      </c>
      <c r="K5" s="15">
        <v>2.6</v>
      </c>
      <c r="L5" s="15">
        <v>2.6</v>
      </c>
      <c r="M5" s="15">
        <v>2.6</v>
      </c>
      <c r="N5" s="30"/>
    </row>
    <row r="6" spans="1:19">
      <c r="A6" s="16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0"/>
    </row>
    <row r="7" spans="1:19">
      <c r="A7" s="17" t="s">
        <v>25</v>
      </c>
      <c r="B7" s="15">
        <v>2.8</v>
      </c>
      <c r="C7" s="15">
        <v>3.1</v>
      </c>
      <c r="D7" s="15">
        <v>2.9</v>
      </c>
      <c r="E7" s="15">
        <v>2.8</v>
      </c>
      <c r="F7" s="15">
        <v>2.9</v>
      </c>
      <c r="G7" s="15">
        <v>2.9</v>
      </c>
      <c r="H7" s="15">
        <v>2.9</v>
      </c>
      <c r="I7" s="15">
        <v>2.9</v>
      </c>
      <c r="J7" s="15">
        <v>2.9</v>
      </c>
      <c r="K7" s="15">
        <v>2.9</v>
      </c>
      <c r="L7" s="15">
        <v>2.9</v>
      </c>
      <c r="M7" s="15">
        <v>2.9</v>
      </c>
      <c r="N7" s="30"/>
    </row>
    <row r="8" spans="1:19">
      <c r="A8" s="17" t="s">
        <v>26</v>
      </c>
      <c r="B8" s="15">
        <v>3.1</v>
      </c>
      <c r="C8" s="15">
        <v>3.8</v>
      </c>
      <c r="D8" s="15">
        <v>3.1</v>
      </c>
      <c r="E8" s="15">
        <v>3.1</v>
      </c>
      <c r="F8" s="15">
        <v>3.1</v>
      </c>
      <c r="G8" s="15">
        <v>2.8</v>
      </c>
      <c r="H8" s="15">
        <v>2.7</v>
      </c>
      <c r="I8" s="15">
        <v>2.5</v>
      </c>
      <c r="J8" s="15">
        <v>2.6</v>
      </c>
      <c r="K8" s="15">
        <v>2.5</v>
      </c>
      <c r="L8" s="15">
        <v>2.5</v>
      </c>
      <c r="M8" s="15">
        <v>2.5</v>
      </c>
      <c r="N8" s="30"/>
    </row>
    <row r="9" spans="1:19">
      <c r="A9" s="19" t="s">
        <v>27</v>
      </c>
      <c r="B9" s="15">
        <v>4.4000000000000004</v>
      </c>
      <c r="C9" s="15">
        <v>4.3</v>
      </c>
      <c r="D9" s="15">
        <v>3.7</v>
      </c>
      <c r="E9" s="15">
        <v>4.5999999999999996</v>
      </c>
      <c r="F9" s="15">
        <v>4.2</v>
      </c>
      <c r="G9" s="15">
        <v>3.6</v>
      </c>
      <c r="H9" s="15">
        <v>3.9</v>
      </c>
      <c r="I9" s="15">
        <v>4</v>
      </c>
      <c r="J9" s="15">
        <v>3.8</v>
      </c>
      <c r="K9" s="15">
        <v>3.6</v>
      </c>
      <c r="L9" s="15">
        <v>3.7</v>
      </c>
      <c r="M9" s="15">
        <v>3.6</v>
      </c>
      <c r="N9" s="30"/>
    </row>
    <row r="10" spans="1:19">
      <c r="A10" s="9" t="s">
        <v>28</v>
      </c>
      <c r="B10" s="15">
        <v>4.7</v>
      </c>
      <c r="C10" s="15">
        <v>4.5</v>
      </c>
      <c r="D10" s="15">
        <v>4.0999999999999996</v>
      </c>
      <c r="E10" s="15">
        <v>4.9000000000000004</v>
      </c>
      <c r="F10" s="15">
        <v>4</v>
      </c>
      <c r="G10" s="15">
        <v>3.7</v>
      </c>
      <c r="H10" s="15">
        <v>3.8</v>
      </c>
      <c r="I10" s="15">
        <v>3.7</v>
      </c>
      <c r="J10" s="15">
        <v>3.9</v>
      </c>
      <c r="K10" s="15">
        <v>3.4</v>
      </c>
      <c r="L10" s="15">
        <v>3.6</v>
      </c>
      <c r="M10" s="15">
        <v>3.4</v>
      </c>
      <c r="N10" s="30"/>
    </row>
    <row r="11" spans="1:19">
      <c r="A11" s="3" t="s">
        <v>29</v>
      </c>
      <c r="B11" s="15">
        <v>6.1</v>
      </c>
      <c r="C11" s="15">
        <v>7</v>
      </c>
      <c r="D11" s="15">
        <v>6.4</v>
      </c>
      <c r="E11" s="15">
        <v>6.9</v>
      </c>
      <c r="F11" s="15">
        <v>6.7</v>
      </c>
      <c r="G11" s="15">
        <v>6.9</v>
      </c>
      <c r="H11" s="15">
        <v>7</v>
      </c>
      <c r="I11" s="15">
        <v>7.1</v>
      </c>
      <c r="J11" s="15">
        <v>6.5</v>
      </c>
      <c r="K11" s="15">
        <v>6.3</v>
      </c>
      <c r="L11" s="15">
        <v>6.4</v>
      </c>
      <c r="M11" s="15">
        <v>6.3</v>
      </c>
      <c r="N11" s="30"/>
    </row>
    <row r="12" spans="1:19">
      <c r="A12" s="3" t="s">
        <v>30</v>
      </c>
      <c r="B12" s="15">
        <v>0.7</v>
      </c>
      <c r="C12" s="15">
        <v>0.8</v>
      </c>
      <c r="D12" s="15">
        <v>0.5</v>
      </c>
      <c r="E12" s="15">
        <v>1.4</v>
      </c>
      <c r="F12" s="15">
        <v>0.6</v>
      </c>
      <c r="G12" s="15">
        <v>0.1</v>
      </c>
      <c r="H12" s="15">
        <v>0.2</v>
      </c>
      <c r="I12" s="15">
        <v>0.4</v>
      </c>
      <c r="J12" s="15">
        <v>1.2</v>
      </c>
      <c r="K12" s="15">
        <v>0.6</v>
      </c>
      <c r="L12" s="15">
        <v>0.7</v>
      </c>
      <c r="M12" s="15">
        <v>0.4</v>
      </c>
      <c r="N12" s="30"/>
    </row>
    <row r="13" spans="1:19">
      <c r="A13" s="3" t="s">
        <v>31</v>
      </c>
      <c r="B13" s="15">
        <v>4.8</v>
      </c>
      <c r="C13" s="15">
        <v>3.9</v>
      </c>
      <c r="D13" s="15">
        <v>3.6</v>
      </c>
      <c r="E13" s="15">
        <v>3.9</v>
      </c>
      <c r="F13" s="15">
        <v>3.2</v>
      </c>
      <c r="G13" s="15">
        <v>2.6</v>
      </c>
      <c r="H13" s="15">
        <v>2.2000000000000002</v>
      </c>
      <c r="I13" s="15">
        <v>1.7</v>
      </c>
      <c r="J13" s="15">
        <v>1.8</v>
      </c>
      <c r="K13" s="15">
        <v>1.6</v>
      </c>
      <c r="L13" s="15">
        <v>1.7</v>
      </c>
      <c r="M13" s="15">
        <v>1.7</v>
      </c>
      <c r="N13" s="30"/>
    </row>
    <row r="14" spans="1:19">
      <c r="A14" s="9" t="s">
        <v>32</v>
      </c>
      <c r="B14" s="15">
        <v>3.3</v>
      </c>
      <c r="C14" s="15">
        <v>4.0999999999999996</v>
      </c>
      <c r="D14" s="15">
        <v>4.4000000000000004</v>
      </c>
      <c r="E14" s="15">
        <v>5.3</v>
      </c>
      <c r="F14" s="15">
        <v>5.7</v>
      </c>
      <c r="G14" s="15">
        <v>4.4000000000000004</v>
      </c>
      <c r="H14" s="15">
        <v>4.7</v>
      </c>
      <c r="I14" s="15">
        <v>5.7</v>
      </c>
      <c r="J14" s="15">
        <v>5.4</v>
      </c>
      <c r="K14" s="15">
        <v>5.0999999999999996</v>
      </c>
      <c r="L14" s="15">
        <v>5.4</v>
      </c>
      <c r="M14" s="15">
        <v>5.4</v>
      </c>
      <c r="N14" s="30"/>
    </row>
    <row r="15" spans="1:19">
      <c r="A15" s="9" t="s">
        <v>33</v>
      </c>
      <c r="B15" s="15">
        <v>4.0999999999999996</v>
      </c>
      <c r="C15" s="15">
        <v>4.2</v>
      </c>
      <c r="D15" s="15">
        <v>2.1</v>
      </c>
      <c r="E15" s="15">
        <v>2.4</v>
      </c>
      <c r="F15" s="15">
        <v>3.3</v>
      </c>
      <c r="G15" s="15">
        <v>2.9</v>
      </c>
      <c r="H15" s="15">
        <v>3</v>
      </c>
      <c r="I15" s="15">
        <v>3</v>
      </c>
      <c r="J15" s="15">
        <v>2.6</v>
      </c>
      <c r="K15" s="15">
        <v>2.6</v>
      </c>
      <c r="L15" s="15">
        <v>2.5</v>
      </c>
      <c r="M15" s="15">
        <v>2.4</v>
      </c>
      <c r="N15" s="30"/>
    </row>
    <row r="16" spans="1:19">
      <c r="A16" s="19" t="s">
        <v>34</v>
      </c>
      <c r="B16" s="15">
        <v>6.4</v>
      </c>
      <c r="C16" s="15">
        <v>8.5</v>
      </c>
      <c r="D16" s="15">
        <v>2.1</v>
      </c>
      <c r="E16" s="15">
        <v>2.4</v>
      </c>
      <c r="F16" s="15">
        <v>3.5</v>
      </c>
      <c r="G16" s="15">
        <v>-0.6</v>
      </c>
      <c r="H16" s="15">
        <v>-0.3</v>
      </c>
      <c r="I16" s="15">
        <v>-0.5</v>
      </c>
      <c r="J16" s="15">
        <v>2.8</v>
      </c>
      <c r="K16" s="15">
        <v>2.6</v>
      </c>
      <c r="L16" s="15">
        <v>2.9</v>
      </c>
      <c r="M16" s="15">
        <v>3.1</v>
      </c>
      <c r="N16" s="30"/>
    </row>
    <row r="17" spans="1:14">
      <c r="A17" s="19" t="s">
        <v>35</v>
      </c>
      <c r="B17" s="15">
        <v>2.7</v>
      </c>
      <c r="C17" s="15">
        <v>4</v>
      </c>
      <c r="D17" s="15">
        <v>2.9</v>
      </c>
      <c r="E17" s="15">
        <v>3.1</v>
      </c>
      <c r="F17" s="15">
        <v>2</v>
      </c>
      <c r="G17" s="15">
        <v>2.1</v>
      </c>
      <c r="H17" s="15">
        <v>1.8</v>
      </c>
      <c r="I17" s="15">
        <v>1.6</v>
      </c>
      <c r="J17" s="15">
        <v>1.7</v>
      </c>
      <c r="K17" s="15">
        <v>1.8</v>
      </c>
      <c r="L17" s="15">
        <v>2</v>
      </c>
      <c r="M17" s="15">
        <v>2.1</v>
      </c>
      <c r="N17" s="30"/>
    </row>
    <row r="18" spans="1:14">
      <c r="A18" s="19" t="s">
        <v>36</v>
      </c>
      <c r="B18" s="15">
        <v>5.7</v>
      </c>
      <c r="C18" s="15">
        <v>8.6</v>
      </c>
      <c r="D18" s="15">
        <v>7.8</v>
      </c>
      <c r="E18" s="15">
        <v>7.7</v>
      </c>
      <c r="F18" s="15">
        <v>6.8</v>
      </c>
      <c r="G18" s="15">
        <v>7.1</v>
      </c>
      <c r="H18" s="15">
        <v>6.6</v>
      </c>
      <c r="I18" s="15">
        <v>6.5</v>
      </c>
      <c r="J18" s="15">
        <v>6.2</v>
      </c>
      <c r="K18" s="15">
        <v>6.4</v>
      </c>
      <c r="L18" s="15">
        <v>6.3</v>
      </c>
      <c r="M18" s="15">
        <v>6.1</v>
      </c>
      <c r="N18" s="30"/>
    </row>
    <row r="19" spans="1:14">
      <c r="A19" s="19" t="s">
        <v>37</v>
      </c>
      <c r="B19" s="15">
        <v>1.8</v>
      </c>
      <c r="C19" s="15">
        <v>1.8</v>
      </c>
      <c r="D19" s="15">
        <v>0.7</v>
      </c>
      <c r="E19" s="15">
        <v>0.3</v>
      </c>
      <c r="F19" s="15">
        <v>0.4</v>
      </c>
      <c r="G19" s="15">
        <v>0.2</v>
      </c>
      <c r="H19" s="15">
        <v>0.1</v>
      </c>
      <c r="I19" s="15">
        <v>-0.6</v>
      </c>
      <c r="J19" s="15">
        <v>-0.6</v>
      </c>
      <c r="K19" s="15">
        <v>-0.7</v>
      </c>
      <c r="L19" s="15">
        <v>-0.7</v>
      </c>
      <c r="M19" s="15">
        <v>-0.7</v>
      </c>
      <c r="N19" s="30"/>
    </row>
    <row r="20" spans="1:14">
      <c r="A20" s="9" t="s">
        <v>38</v>
      </c>
      <c r="B20" s="15">
        <v>1.3</v>
      </c>
      <c r="C20" s="15">
        <v>1.2</v>
      </c>
      <c r="D20" s="15">
        <v>-0.5</v>
      </c>
      <c r="E20" s="15">
        <v>-0.8</v>
      </c>
      <c r="F20" s="15">
        <v>-0.7</v>
      </c>
      <c r="G20" s="15">
        <v>-1</v>
      </c>
      <c r="H20" s="15">
        <v>-1.3</v>
      </c>
      <c r="I20" s="15">
        <v>-2.1</v>
      </c>
      <c r="J20" s="15">
        <v>-2.2000000000000002</v>
      </c>
      <c r="K20" s="15">
        <v>-2.2000000000000002</v>
      </c>
      <c r="L20" s="15">
        <v>-2.1</v>
      </c>
      <c r="M20" s="15">
        <v>-2.2000000000000002</v>
      </c>
      <c r="N20" s="30"/>
    </row>
    <row r="21" spans="1:14">
      <c r="A21" s="3" t="s">
        <v>39</v>
      </c>
      <c r="B21" s="15">
        <v>0.8</v>
      </c>
      <c r="C21" s="15">
        <v>0.1</v>
      </c>
      <c r="D21" s="15">
        <v>-1</v>
      </c>
      <c r="E21" s="15">
        <v>-1.1000000000000001</v>
      </c>
      <c r="F21" s="15">
        <v>0.1</v>
      </c>
      <c r="G21" s="15">
        <v>0.6</v>
      </c>
      <c r="H21" s="15">
        <v>0.2</v>
      </c>
      <c r="I21" s="15">
        <v>-0.2</v>
      </c>
      <c r="J21" s="15">
        <v>0.4</v>
      </c>
      <c r="K21" s="15">
        <v>0.3</v>
      </c>
      <c r="L21" s="15">
        <v>0.6</v>
      </c>
      <c r="M21" s="15">
        <v>0.8</v>
      </c>
      <c r="N21" s="30"/>
    </row>
    <row r="22" spans="1:14">
      <c r="A22" s="3" t="s">
        <v>40</v>
      </c>
      <c r="B22" s="15">
        <v>2.1</v>
      </c>
      <c r="C22" s="15">
        <v>2.2000000000000002</v>
      </c>
      <c r="D22" s="15">
        <v>0</v>
      </c>
      <c r="E22" s="15">
        <v>-0.5</v>
      </c>
      <c r="F22" s="15">
        <v>-1.4</v>
      </c>
      <c r="G22" s="15">
        <v>-2.4</v>
      </c>
      <c r="H22" s="15">
        <v>-2.4</v>
      </c>
      <c r="I22" s="15">
        <v>-3.4</v>
      </c>
      <c r="J22" s="15">
        <v>-4.5</v>
      </c>
      <c r="K22" s="15">
        <v>-4.5999999999999996</v>
      </c>
      <c r="L22" s="15">
        <v>-4.9000000000000004</v>
      </c>
      <c r="M22" s="15">
        <v>-5.0999999999999996</v>
      </c>
      <c r="N22" s="30"/>
    </row>
    <row r="23" spans="1:14">
      <c r="A23" s="9" t="s">
        <v>41</v>
      </c>
      <c r="B23" s="15">
        <v>3.8</v>
      </c>
      <c r="C23" s="15">
        <v>4.5999999999999996</v>
      </c>
      <c r="D23" s="15">
        <v>5.5</v>
      </c>
      <c r="E23" s="15">
        <v>4.7</v>
      </c>
      <c r="F23" s="15">
        <v>4.7</v>
      </c>
      <c r="G23" s="15">
        <v>4.9000000000000004</v>
      </c>
      <c r="H23" s="15">
        <v>5</v>
      </c>
      <c r="I23" s="15">
        <v>4.3</v>
      </c>
      <c r="J23" s="15">
        <v>4.4000000000000004</v>
      </c>
      <c r="K23" s="15">
        <v>4.2</v>
      </c>
      <c r="L23" s="15">
        <v>4.0999999999999996</v>
      </c>
      <c r="M23" s="15">
        <v>3.9</v>
      </c>
      <c r="N23" s="30"/>
    </row>
    <row r="24" spans="1:14">
      <c r="A24" s="19" t="s">
        <v>42</v>
      </c>
      <c r="B24" s="15">
        <v>3</v>
      </c>
      <c r="C24" s="15">
        <v>4.2</v>
      </c>
      <c r="D24" s="15">
        <v>4.4000000000000004</v>
      </c>
      <c r="E24" s="15">
        <v>4.5</v>
      </c>
      <c r="F24" s="15">
        <v>4.5999999999999996</v>
      </c>
      <c r="G24" s="15">
        <v>4</v>
      </c>
      <c r="H24" s="15">
        <v>4.0999999999999996</v>
      </c>
      <c r="I24" s="15">
        <v>4.0999999999999996</v>
      </c>
      <c r="J24" s="15">
        <v>3.7</v>
      </c>
      <c r="K24" s="15">
        <v>3.7</v>
      </c>
      <c r="L24" s="15">
        <v>3.5</v>
      </c>
      <c r="M24" s="15">
        <v>3.3</v>
      </c>
      <c r="N24" s="30"/>
    </row>
    <row r="25" spans="1:14">
      <c r="A25" s="19" t="s">
        <v>43</v>
      </c>
      <c r="B25" s="15">
        <v>3.6</v>
      </c>
      <c r="C25" s="15">
        <v>3.7</v>
      </c>
      <c r="D25" s="15">
        <v>4.0999999999999996</v>
      </c>
      <c r="E25" s="15">
        <v>3.4</v>
      </c>
      <c r="F25" s="15">
        <v>3.5</v>
      </c>
      <c r="G25" s="15">
        <v>3.5</v>
      </c>
      <c r="H25" s="15">
        <v>3</v>
      </c>
      <c r="I25" s="15">
        <v>3.1</v>
      </c>
      <c r="J25" s="15">
        <v>2.9</v>
      </c>
      <c r="K25" s="15">
        <v>2.7</v>
      </c>
      <c r="L25" s="15">
        <v>2.8</v>
      </c>
      <c r="M25" s="15">
        <v>2.8</v>
      </c>
      <c r="N25" s="30"/>
    </row>
    <row r="26" spans="1:14">
      <c r="A26" s="19" t="s">
        <v>44</v>
      </c>
      <c r="B26" s="15">
        <v>2.1</v>
      </c>
      <c r="C26" s="15">
        <v>2.9</v>
      </c>
      <c r="D26" s="15">
        <v>2.6</v>
      </c>
      <c r="E26" s="15">
        <v>2.2999999999999998</v>
      </c>
      <c r="F26" s="15">
        <v>2.1</v>
      </c>
      <c r="G26" s="15">
        <v>1.5</v>
      </c>
      <c r="H26" s="15">
        <v>1.3</v>
      </c>
      <c r="I26" s="15">
        <v>1.1000000000000001</v>
      </c>
      <c r="J26" s="15">
        <v>1.1000000000000001</v>
      </c>
      <c r="K26" s="15">
        <v>1.2</v>
      </c>
      <c r="L26" s="15">
        <v>1.2</v>
      </c>
      <c r="M26" s="15">
        <v>1.1000000000000001</v>
      </c>
      <c r="N26" s="30"/>
    </row>
    <row r="27" spans="1:14">
      <c r="A27" s="19" t="s">
        <v>45</v>
      </c>
      <c r="B27" s="15">
        <v>2.1</v>
      </c>
      <c r="C27" s="15">
        <v>2.9</v>
      </c>
      <c r="D27" s="15">
        <v>3.9</v>
      </c>
      <c r="E27" s="15">
        <v>3.9</v>
      </c>
      <c r="F27" s="15">
        <v>3.8</v>
      </c>
      <c r="G27" s="15">
        <v>4</v>
      </c>
      <c r="H27" s="15">
        <v>3.8</v>
      </c>
      <c r="I27" s="15">
        <v>3.7</v>
      </c>
      <c r="J27" s="15">
        <v>3.8</v>
      </c>
      <c r="K27" s="15">
        <v>3.6</v>
      </c>
      <c r="L27" s="15">
        <v>3.5</v>
      </c>
      <c r="M27" s="15">
        <v>3.5</v>
      </c>
      <c r="N27" s="30"/>
    </row>
    <row r="30" spans="1:14">
      <c r="A30" t="s">
        <v>46</v>
      </c>
      <c r="E30" s="12"/>
    </row>
    <row r="31" spans="1:14">
      <c r="A31" s="7" t="s">
        <v>47</v>
      </c>
      <c r="E31" s="12"/>
    </row>
    <row r="32" spans="1:14">
      <c r="A32" s="7" t="s">
        <v>48</v>
      </c>
      <c r="E32" s="12"/>
    </row>
    <row r="33" spans="1:5">
      <c r="A33" t="s">
        <v>6</v>
      </c>
      <c r="E33" s="12"/>
    </row>
    <row r="34" spans="1:5">
      <c r="A34" s="11" t="s">
        <v>7</v>
      </c>
      <c r="B34" s="11"/>
      <c r="C34" s="11"/>
      <c r="D34" s="11"/>
      <c r="E34" s="5"/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0410E4B4D4614BB852263ECE91A9DC" ma:contentTypeVersion="5" ma:contentTypeDescription="Crear nuevo documento." ma:contentTypeScope="" ma:versionID="2dbe69f16e24a3b1811bd37af7df998a">
  <xsd:schema xmlns:xsd="http://www.w3.org/2001/XMLSchema" xmlns:xs="http://www.w3.org/2001/XMLSchema" xmlns:p="http://schemas.microsoft.com/office/2006/metadata/properties" xmlns:ns3="e68ea2a9-c86f-4a88-af37-a1168eddb152" targetNamespace="http://schemas.microsoft.com/office/2006/metadata/properties" ma:root="true" ma:fieldsID="a32055e1f9a820becefbe1f351e88506" ns3:_="">
    <xsd:import namespace="e68ea2a9-c86f-4a88-af37-a1168eddb1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ea2a9-c86f-4a88-af37-a1168eddb1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0 F A A B Q S w M E F A A C A A g A L q P 9 W v H c C s W l A A A A 9 w A A A B I A H A B D b 2 5 m a W c v U G F j a 2 F n Z S 5 4 b W w g o h g A K K A U A A A A A A A A A A A A A A A A A A A A A A A A A A A A h Y + x D o I w G I R f h X S n L Z X B k J 8 S 4 y o J i Y l x b U q F B i i G F s u 7 O f h I v o I Y R d 0 c b r i 7 b 7 i 7 X 2 + Q T V 0 b X N R g d W 9 S F G G K A m V k X 2 p T p W h 0 p 3 C N M g 6 F k I 2 o V D D D x i a T L V N U O 3 d O C P H e Y 7 / C / V A R R m l E j v l u L 2 v V C f S B 9 X 8 4 1 M Y 6 Y a R C H A 6 v M Z z h K I 5 n U Y Y p k C W F X J s v w e b B z / Y n h O 3 Y u n F Q X N m w 2 A B Z L J D 3 C f 4 A U E s D B B Q A A g A I A C 6 j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o / 1 a / h z M 4 B Y C A A B V C A A A E w A c A E Z v c m 1 1 b G F z L 1 N l Y 3 R p b 2 4 x L m 0 g o h g A K K A U A A A A A A A A A A A A A A A A A A A A A A A A A A A A z V T B b t p A E L 0 j 8 Q 8 j 9 w K S h b o O I U k r D i l Q F V V K k K B q J Y y q t X f S b F n v o t 0 F O U V 8 V L + h P 9 a 1 3 K R N 8 X D o q b 5 Y e s 8 7 O + 9 5 3 j j M v T Q a 5 v W b v W 6 3 2 i 1 3 z y 0 K e B G N u E D N Q S A U 3 K 7 N D m b G r i M Y g k L f b k F 4 b q 3 8 g j o g k z J H 1 f s Y + M y Y d e e t V N g b G e 1 R e 9 e J R q / S D w 6 t S 7 9 W p d N b j W M r d 5 h O X G 6 l N 1 a a 9 A 1 3 W N 0 k u D c O p j f j y S f o l c q V U T c G v V U q B m + 3 2 I 3 r i 4 n m P s / v E X 3 V Y t 3 Z f j n 1 W A w J J f F 7 q c U w q s + s D s s x 9 3 z 1 d M F C b g z k v M g k F 6 Y q u e B Z U L W w X L s 7 Y 4 u R U d t C L x 4 2 6 D q n 2 4 n 3 + 6 j + m k V B R j g B X D 8 c Y n i E k 0 f Y Y + n / w M 8 I v E / g 5 8 3 l B 8 3 w R T N 8 2 Q x f N c P s J Y E T U l l C 4 G c E 3 i d w Q i s j x D J C L S P k M k J v Q u h N q F 9 L 6 E 0 I v Q m h N 3 m m 9 9 B t t 6 R u n t T n G Z 5 Z U 6 C Q p p p M F Z L F f 3 w 3 7 n / J c G N z V I a b l Z z O 8 E T n P M N v w R Y H m 3 D e 7 K S o 5 d d h r m o a j + 8 w p N d W M T 7 V U Q z L X 9 9 f K z X P u e L W D S t B q + 4 / L g 2 i v X p f a L c t 0 M L M y h x h q g W W I I M R R P S f x k x v i w x t 0 x I 5 Y v o k c 0 4 y A 5 K 5 I J l L k r k i m d 9 7 5 Z h i N E X b w G g f G G 0 E o 5 1 g t B W M 9 o L R Z j D a j Y R 2 I 6 H d S G g 3 j t f P d Z j 0 g E 2 1 H / R 7 1 Y D W q F J w Z 4 z 4 q 9 D J / f M T U E s B A i 0 A F A A C A A g A L q P 9 W v H c C s W l A A A A 9 w A A A B I A A A A A A A A A A A A A A A A A A A A A A E N v b m Z p Z y 9 Q Y W N r Y W d l L n h t b F B L A Q I t A B Q A A g A I A C 6 j / V o P y u m r p A A A A O k A A A A T A A A A A A A A A A A A A A A A A P E A A A B b Q 2 9 u d G V u d F 9 U e X B l c 1 0 u e G 1 s U E s B A i 0 A F A A C A A g A L q P 9 W v 4 c z O A W A g A A V Q g A A B M A A A A A A A A A A A A A A A A A 4 g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8 A A A A A A A D c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k Z W 5 h J T I w Z G U l M j B t Y X J r b 3 Y l M j B Q b 3 J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4 M D c 3 M T Y t N D J i N i 0 0 Z T d m L W I x N D M t O D M w N z F k Z j g 0 Y j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x O j I 1 O j I 3 L j Q x O D U 0 M T h a I i A v P j x F b n R y e S B U e X B l P S J G a W x s Q 2 9 s d W 1 u V H l w Z X M i I F Z h b H V l P S J z Q U F Z R 0 J n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Z G V u Y S B k Z S B t Y X J r b 3 Y g U G 9 y a y 9 U a X B v I G N h b W J p Y W R v L n t D b 2 x 1 b W 4 x L D B 9 J n F 1 b 3 Q 7 L C Z x d W 9 0 O 1 N l Y 3 R p b 2 4 x L 0 N h Z G V u Y S B k Z S B t Y X J r b 3 Y g U G 9 y a y 9 U a X B v I G N h b W J p Y W R v L n t D b 2 x 1 b W 4 y L D F 9 J n F 1 b 3 Q 7 L C Z x d W 9 0 O 1 N l Y 3 R p b 2 4 x L 0 N h Z G V u Y S B k Z S B t Y X J r b 3 Y g U G 9 y a y 9 U a X B v I G N h b W J p Y W R v L n t D b 2 x 1 b W 4 z L D J 9 J n F 1 b 3 Q 7 L C Z x d W 9 0 O 1 N l Y 3 R p b 2 4 x L 0 N h Z G V u Y S B k Z S B t Y X J r b 3 Y g U G 9 y a y 9 U a X B v I G N h b W J p Y W R v L n t D b 2 x 1 b W 4 0 L D N 9 J n F 1 b 3 Q 7 L C Z x d W 9 0 O 1 N l Y 3 R p b 2 4 x L 0 N h Z G V u Y S B k Z S B t Y X J r b 3 Y g U G 9 y a y 9 U a X B v I G N h b W J p Y W R v L n t D b 2 x 1 b W 4 1 L D R 9 J n F 1 b 3 Q 7 L C Z x d W 9 0 O 1 N l Y 3 R p b 2 4 x L 0 N h Z G V u Y S B k Z S B t Y X J r b 3 Y g U G 9 y a y 9 U a X B v I G N h b W J p Y W R v L n t D b 2 x 1 b W 4 2 L D V 9 J n F 1 b 3 Q 7 L C Z x d W 9 0 O 1 N l Y 3 R p b 2 4 x L 0 N h Z G V u Y S B k Z S B t Y X J r b 3 Y g U G 9 y a y 9 U a X B v I G N h b W J p Y W R v L n t D b 2 x 1 b W 4 3 L D Z 9 J n F 1 b 3 Q 7 L C Z x d W 9 0 O 1 N l Y 3 R p b 2 4 x L 0 N h Z G V u Y S B k Z S B t Y X J r b 3 Y g U G 9 y a y 9 U a X B v I G N h b W J p Y W R v L n t D b 2 x 1 b W 4 4 L D d 9 J n F 1 b 3 Q 7 L C Z x d W 9 0 O 1 N l Y 3 R p b 2 4 x L 0 N h Z G V u Y S B k Z S B t Y X J r b 3 Y g U G 9 y a y 9 U a X B v I G N h b W J p Y W R v L n t D b 2 x 1 b W 4 5 L D h 9 J n F 1 b 3 Q 7 L C Z x d W 9 0 O 1 N l Y 3 R p b 2 4 x L 0 N h Z G V u Y S B k Z S B t Y X J r b 3 Y g U G 9 y a y 9 U a X B v I G N h b W J p Y W R v L n t D b 2 x 1 b W 4 x M C w 5 f S Z x d W 9 0 O y w m c X V v d D t T Z W N 0 a W 9 u M S 9 D Y W R l b m E g Z G U g b W F y a 2 9 2 I F B v c m s v V G l w b y B j Y W 1 i a W F k b y 5 7 Q 2 9 s d W 1 u M T E s M T B 9 J n F 1 b 3 Q 7 L C Z x d W 9 0 O 1 N l Y 3 R p b 2 4 x L 0 N h Z G V u Y S B k Z S B t Y X J r b 3 Y g U G 9 y a y 9 U a X B v I G N h b W J p Y W R v L n t D b 2 x 1 b W 4 x M i w x M X 0 m c X V v d D s s J n F 1 b 3 Q 7 U 2 V j d G l v b j E v Q 2 F k Z W 5 h I G R l I G 1 h c m t v d i B Q b 3 J r L 1 R p c G 8 g Y 2 F t Y m l h Z G 8 u e 0 N v b H V t b j E z L D E y f S Z x d W 9 0 O y w m c X V v d D t T Z W N 0 a W 9 u M S 9 D Y W R l b m E g Z G U g b W F y a 2 9 2 I F B v c m s v V G l w b y B j Y W 1 i a W F k b y 5 7 Q 2 9 s d W 1 u M T Q s M T N 9 J n F 1 b 3 Q 7 L C Z x d W 9 0 O 1 N l Y 3 R p b 2 4 x L 0 N h Z G V u Y S B k Z S B t Y X J r b 3 Y g U G 9 y a y 9 U a X B v I G N h b W J p Y W R v L n t D b 2 x 1 b W 4 x N S w x N H 0 m c X V v d D s s J n F 1 b 3 Q 7 U 2 V j d G l v b j E v Q 2 F k Z W 5 h I G R l I G 1 h c m t v d i B Q b 3 J r L 1 R p c G 8 g Y 2 F t Y m l h Z G 8 u e 0 N v b H V t b j E 2 L D E 1 f S Z x d W 9 0 O y w m c X V v d D t T Z W N 0 a W 9 u M S 9 D Y W R l b m E g Z G U g b W F y a 2 9 2 I F B v c m s v V G l w b y B j Y W 1 i a W F k b y 5 7 Q 2 9 s d W 1 u M T c s M T Z 9 J n F 1 b 3 Q 7 L C Z x d W 9 0 O 1 N l Y 3 R p b 2 4 x L 0 N h Z G V u Y S B k Z S B t Y X J r b 3 Y g U G 9 y a y 9 U a X B v I G N h b W J p Y W R v L n t D b 2 x 1 b W 4 x O C w x N 3 0 m c X V v d D s s J n F 1 b 3 Q 7 U 2 V j d G l v b j E v Q 2 F k Z W 5 h I G R l I G 1 h c m t v d i B Q b 3 J r L 1 R p c G 8 g Y 2 F t Y m l h Z G 8 u e 0 N v b H V t b j E 5 L D E 4 f S Z x d W 9 0 O y w m c X V v d D t T Z W N 0 a W 9 u M S 9 D Y W R l b m E g Z G U g b W F y a 2 9 2 I F B v c m s v V G l w b y B j Y W 1 i a W F k b y 5 7 Q 2 9 s d W 1 u M j A s M T l 9 J n F 1 b 3 Q 7 L C Z x d W 9 0 O 1 N l Y 3 R p b 2 4 x L 0 N h Z G V u Y S B k Z S B t Y X J r b 3 Y g U G 9 y a y 9 U a X B v I G N h b W J p Y W R v L n t D b 2 x 1 b W 4 y M S w y M H 0 m c X V v d D s s J n F 1 b 3 Q 7 U 2 V j d G l v b j E v Q 2 F k Z W 5 h I G R l I G 1 h c m t v d i B Q b 3 J r L 1 R p c G 8 g Y 2 F t Y m l h Z G 8 u e 0 N v b H V t b j I y L D I x f S Z x d W 9 0 O y w m c X V v d D t T Z W N 0 a W 9 u M S 9 D Y W R l b m E g Z G U g b W F y a 2 9 2 I F B v c m s v V G l w b y B j Y W 1 i a W F k b y 5 7 Q 2 9 s d W 1 u M j M s M j J 9 J n F 1 b 3 Q 7 L C Z x d W 9 0 O 1 N l Y 3 R p b 2 4 x L 0 N h Z G V u Y S B k Z S B t Y X J r b 3 Y g U G 9 y a y 9 U a X B v I G N h b W J p Y W R v L n t D b 2 x 1 b W 4 y N C w y M 3 0 m c X V v d D s s J n F 1 b 3 Q 7 U 2 V j d G l v b j E v Q 2 F k Z W 5 h I G R l I G 1 h c m t v d i B Q b 3 J r L 1 R p c G 8 g Y 2 F t Y m l h Z G 8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Q 2 F k Z W 5 h I G R l I G 1 h c m t v d i B Q b 3 J r L 1 R p c G 8 g Y 2 F t Y m l h Z G 8 u e 0 N v b H V t b j E s M H 0 m c X V v d D s s J n F 1 b 3 Q 7 U 2 V j d G l v b j E v Q 2 F k Z W 5 h I G R l I G 1 h c m t v d i B Q b 3 J r L 1 R p c G 8 g Y 2 F t Y m l h Z G 8 u e 0 N v b H V t b j I s M X 0 m c X V v d D s s J n F 1 b 3 Q 7 U 2 V j d G l v b j E v Q 2 F k Z W 5 h I G R l I G 1 h c m t v d i B Q b 3 J r L 1 R p c G 8 g Y 2 F t Y m l h Z G 8 u e 0 N v b H V t b j M s M n 0 m c X V v d D s s J n F 1 b 3 Q 7 U 2 V j d G l v b j E v Q 2 F k Z W 5 h I G R l I G 1 h c m t v d i B Q b 3 J r L 1 R p c G 8 g Y 2 F t Y m l h Z G 8 u e 0 N v b H V t b j Q s M 3 0 m c X V v d D s s J n F 1 b 3 Q 7 U 2 V j d G l v b j E v Q 2 F k Z W 5 h I G R l I G 1 h c m t v d i B Q b 3 J r L 1 R p c G 8 g Y 2 F t Y m l h Z G 8 u e 0 N v b H V t b j U s N H 0 m c X V v d D s s J n F 1 b 3 Q 7 U 2 V j d G l v b j E v Q 2 F k Z W 5 h I G R l I G 1 h c m t v d i B Q b 3 J r L 1 R p c G 8 g Y 2 F t Y m l h Z G 8 u e 0 N v b H V t b j Y s N X 0 m c X V v d D s s J n F 1 b 3 Q 7 U 2 V j d G l v b j E v Q 2 F k Z W 5 h I G R l I G 1 h c m t v d i B Q b 3 J r L 1 R p c G 8 g Y 2 F t Y m l h Z G 8 u e 0 N v b H V t b j c s N n 0 m c X V v d D s s J n F 1 b 3 Q 7 U 2 V j d G l v b j E v Q 2 F k Z W 5 h I G R l I G 1 h c m t v d i B Q b 3 J r L 1 R p c G 8 g Y 2 F t Y m l h Z G 8 u e 0 N v b H V t b j g s N 3 0 m c X V v d D s s J n F 1 b 3 Q 7 U 2 V j d G l v b j E v Q 2 F k Z W 5 h I G R l I G 1 h c m t v d i B Q b 3 J r L 1 R p c G 8 g Y 2 F t Y m l h Z G 8 u e 0 N v b H V t b j k s O H 0 m c X V v d D s s J n F 1 b 3 Q 7 U 2 V j d G l v b j E v Q 2 F k Z W 5 h I G R l I G 1 h c m t v d i B Q b 3 J r L 1 R p c G 8 g Y 2 F t Y m l h Z G 8 u e 0 N v b H V t b j E w L D l 9 J n F 1 b 3 Q 7 L C Z x d W 9 0 O 1 N l Y 3 R p b 2 4 x L 0 N h Z G V u Y S B k Z S B t Y X J r b 3 Y g U G 9 y a y 9 U a X B v I G N h b W J p Y W R v L n t D b 2 x 1 b W 4 x M S w x M H 0 m c X V v d D s s J n F 1 b 3 Q 7 U 2 V j d G l v b j E v Q 2 F k Z W 5 h I G R l I G 1 h c m t v d i B Q b 3 J r L 1 R p c G 8 g Y 2 F t Y m l h Z G 8 u e 0 N v b H V t b j E y L D E x f S Z x d W 9 0 O y w m c X V v d D t T Z W N 0 a W 9 u M S 9 D Y W R l b m E g Z G U g b W F y a 2 9 2 I F B v c m s v V G l w b y B j Y W 1 i a W F k b y 5 7 Q 2 9 s d W 1 u M T M s M T J 9 J n F 1 b 3 Q 7 L C Z x d W 9 0 O 1 N l Y 3 R p b 2 4 x L 0 N h Z G V u Y S B k Z S B t Y X J r b 3 Y g U G 9 y a y 9 U a X B v I G N h b W J p Y W R v L n t D b 2 x 1 b W 4 x N C w x M 3 0 m c X V v d D s s J n F 1 b 3 Q 7 U 2 V j d G l v b j E v Q 2 F k Z W 5 h I G R l I G 1 h c m t v d i B Q b 3 J r L 1 R p c G 8 g Y 2 F t Y m l h Z G 8 u e 0 N v b H V t b j E 1 L D E 0 f S Z x d W 9 0 O y w m c X V v d D t T Z W N 0 a W 9 u M S 9 D Y W R l b m E g Z G U g b W F y a 2 9 2 I F B v c m s v V G l w b y B j Y W 1 i a W F k b y 5 7 Q 2 9 s d W 1 u M T Y s M T V 9 J n F 1 b 3 Q 7 L C Z x d W 9 0 O 1 N l Y 3 R p b 2 4 x L 0 N h Z G V u Y S B k Z S B t Y X J r b 3 Y g U G 9 y a y 9 U a X B v I G N h b W J p Y W R v L n t D b 2 x 1 b W 4 x N y w x N n 0 m c X V v d D s s J n F 1 b 3 Q 7 U 2 V j d G l v b j E v Q 2 F k Z W 5 h I G R l I G 1 h c m t v d i B Q b 3 J r L 1 R p c G 8 g Y 2 F t Y m l h Z G 8 u e 0 N v b H V t b j E 4 L D E 3 f S Z x d W 9 0 O y w m c X V v d D t T Z W N 0 a W 9 u M S 9 D Y W R l b m E g Z G U g b W F y a 2 9 2 I F B v c m s v V G l w b y B j Y W 1 i a W F k b y 5 7 Q 2 9 s d W 1 u M T k s M T h 9 J n F 1 b 3 Q 7 L C Z x d W 9 0 O 1 N l Y 3 R p b 2 4 x L 0 N h Z G V u Y S B k Z S B t Y X J r b 3 Y g U G 9 y a y 9 U a X B v I G N h b W J p Y W R v L n t D b 2 x 1 b W 4 y M C w x O X 0 m c X V v d D s s J n F 1 b 3 Q 7 U 2 V j d G l v b j E v Q 2 F k Z W 5 h I G R l I G 1 h c m t v d i B Q b 3 J r L 1 R p c G 8 g Y 2 F t Y m l h Z G 8 u e 0 N v b H V t b j I x L D I w f S Z x d W 9 0 O y w m c X V v d D t T Z W N 0 a W 9 u M S 9 D Y W R l b m E g Z G U g b W F y a 2 9 2 I F B v c m s v V G l w b y B j Y W 1 i a W F k b y 5 7 Q 2 9 s d W 1 u M j I s M j F 9 J n F 1 b 3 Q 7 L C Z x d W 9 0 O 1 N l Y 3 R p b 2 4 x L 0 N h Z G V u Y S B k Z S B t Y X J r b 3 Y g U G 9 y a y 9 U a X B v I G N h b W J p Y W R v L n t D b 2 x 1 b W 4 y M y w y M n 0 m c X V v d D s s J n F 1 b 3 Q 7 U 2 V j d G l v b j E v Q 2 F k Z W 5 h I G R l I G 1 h c m t v d i B Q b 3 J r L 1 R p c G 8 g Y 2 F t Y m l h Z G 8 u e 0 N v b H V t b j I 0 L D I z f S Z x d W 9 0 O y w m c X V v d D t T Z W N 0 a W 9 u M S 9 D Y W R l b m E g Z G U g b W F y a 2 9 2 I F B v c m s v V G l w b y B j Y W 1 i a W F k b y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R l b m E l M j B k Z S U y M G 1 h c m t v d i U y M F B v c m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k Z W 5 h J T I w Z G U l M j B t Y X J r b 3 Y l M j B Q b 3 J r L 0 N h Z G V u Y S U y M G R l J T I w b W F y a 2 9 2 J T I w U G 9 y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l Z G l v J T I w Z G U l M j B s b 3 M l M j B h J U M z J U I x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E 4 O T k 0 O C 1 j N D A 3 L T Q y N W M t Y j A 1 N S 0 w M j l j M G Q x N G N m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E 6 M j U 6 M j c u N D I 2 M T M 4 N l o i I C 8 + P E V u d H J 5 I F R 5 c G U 9 I k Z p b G x D b 2 x 1 b W 5 U e X B l c y I g V m F s d W U 9 I n N C Z 1 V G Q l F V R k J R V U Z C U V V G Q l F V R k J R V U Z C U V V G Q l F B R E J R P T 0 i I C 8 + P E V u d H J 5 I F R 5 c G U 9 I k Z p b G x D b 2 x 1 b W 5 O Y W 1 l c y I g V m F s d W U 9 I n N b J n F 1 b 3 Q 7 Q 2 9 u c 3 V t Z X I g U H J p Y 2 U g S W 5 k Z X g g a X R l b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c O x b y Z x d W 9 0 O y w m c X V v d D t B b G w g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t Z W R p b y B k Z S B s b 3 M g Y c O x b 3 M v V G l w b y B j Y W 1 i a W F k b y 5 7 Q 2 9 u c 3 V t Z X I g U H J p Y 2 U g S W 5 k Z X g g a X R l b S w w f S Z x d W 9 0 O y w m c X V v d D t T Z W N 0 a W 9 u M S 9 Q c m 9 t Z W R p b y B k Z S B s b 3 M g Y c O x b 3 M v V G l w b y B j Y W 1 i a W F k b y 5 7 Q 2 9 s d W 1 u M i w x f S Z x d W 9 0 O y w m c X V v d D t T Z W N 0 a W 9 u M S 9 Q c m 9 t Z W R p b y B k Z S B s b 3 M g Y c O x b 3 M v V G l w b y B j Y W 1 i a W F k b y 5 7 Q 2 9 s d W 1 u M y w y f S Z x d W 9 0 O y w m c X V v d D t T Z W N 0 a W 9 u M S 9 Q c m 9 t Z W R p b y B k Z S B s b 3 M g Y c O x b 3 M v V G l w b y B j Y W 1 i a W F k b y 5 7 Q 2 9 s d W 1 u N C w z f S Z x d W 9 0 O y w m c X V v d D t T Z W N 0 a W 9 u M S 9 Q c m 9 t Z W R p b y B k Z S B s b 3 M g Y c O x b 3 M v V G l w b y B j Y W 1 i a W F k b y 5 7 Q 2 9 s d W 1 u N S w 0 f S Z x d W 9 0 O y w m c X V v d D t T Z W N 0 a W 9 u M S 9 Q c m 9 t Z W R p b y B k Z S B s b 3 M g Y c O x b 3 M v V G l w b y B j Y W 1 i a W F k b y 5 7 Q 2 9 s d W 1 u N i w 1 f S Z x d W 9 0 O y w m c X V v d D t T Z W N 0 a W 9 u M S 9 Q c m 9 t Z W R p b y B k Z S B s b 3 M g Y c O x b 3 M v V G l w b y B j Y W 1 i a W F k b y 5 7 Q 2 9 s d W 1 u N y w 2 f S Z x d W 9 0 O y w m c X V v d D t T Z W N 0 a W 9 u M S 9 Q c m 9 t Z W R p b y B k Z S B s b 3 M g Y c O x b 3 M v V G l w b y B j Y W 1 i a W F k b y 5 7 Q 2 9 s d W 1 u O C w 3 f S Z x d W 9 0 O y w m c X V v d D t T Z W N 0 a W 9 u M S 9 Q c m 9 t Z W R p b y B k Z S B s b 3 M g Y c O x b 3 M v V G l w b y B j Y W 1 i a W F k b y 5 7 Q 2 9 s d W 1 u O S w 4 f S Z x d W 9 0 O y w m c X V v d D t T Z W N 0 a W 9 u M S 9 Q c m 9 t Z W R p b y B k Z S B s b 3 M g Y c O x b 3 M v V G l w b y B j Y W 1 i a W F k b y 5 7 Q 2 9 s d W 1 u M T A s O X 0 m c X V v d D s s J n F 1 b 3 Q 7 U 2 V j d G l v b j E v U H J v b W V k a W 8 g Z G U g b G 9 z I G H D s W 9 z L 1 R p c G 8 g Y 2 F t Y m l h Z G 8 u e 0 N v b H V t b j E x L D E w f S Z x d W 9 0 O y w m c X V v d D t T Z W N 0 a W 9 u M S 9 Q c m 9 t Z W R p b y B k Z S B s b 3 M g Y c O x b 3 M v V G l w b y B j Y W 1 i a W F k b y 5 7 Q 2 9 s d W 1 u M T I s M T F 9 J n F 1 b 3 Q 7 L C Z x d W 9 0 O 1 N l Y 3 R p b 2 4 x L 1 B y b 2 1 l Z G l v I G R l I G x v c y B h w 7 F v c y 9 U a X B v I G N h b W J p Y W R v L n t D b 2 x 1 b W 4 x M y w x M n 0 m c X V v d D s s J n F 1 b 3 Q 7 U 2 V j d G l v b j E v U H J v b W V k a W 8 g Z G U g b G 9 z I G H D s W 9 z L 1 R p c G 8 g Y 2 F t Y m l h Z G 8 u e 0 N v b H V t b j E 0 L D E z f S Z x d W 9 0 O y w m c X V v d D t T Z W N 0 a W 9 u M S 9 Q c m 9 t Z W R p b y B k Z S B s b 3 M g Y c O x b 3 M v V G l w b y B j Y W 1 i a W F k b y 5 7 Q 2 9 s d W 1 u M T U s M T R 9 J n F 1 b 3 Q 7 L C Z x d W 9 0 O 1 N l Y 3 R p b 2 4 x L 1 B y b 2 1 l Z G l v I G R l I G x v c y B h w 7 F v c y 9 U a X B v I G N h b W J p Y W R v L n t D b 2 x 1 b W 4 x N i w x N X 0 m c X V v d D s s J n F 1 b 3 Q 7 U 2 V j d G l v b j E v U H J v b W V k a W 8 g Z G U g b G 9 z I G H D s W 9 z L 1 R p c G 8 g Y 2 F t Y m l h Z G 8 u e 0 N v b H V t b j E 3 L D E 2 f S Z x d W 9 0 O y w m c X V v d D t T Z W N 0 a W 9 u M S 9 Q c m 9 t Z W R p b y B k Z S B s b 3 M g Y c O x b 3 M v V G l w b y B j Y W 1 i a W F k b y 5 7 Q 2 9 s d W 1 u M T g s M T d 9 J n F 1 b 3 Q 7 L C Z x d W 9 0 O 1 N l Y 3 R p b 2 4 x L 1 B y b 2 1 l Z G l v I G R l I G x v c y B h w 7 F v c y 9 U a X B v I G N h b W J p Y W R v L n t D b 2 x 1 b W 4 x O S w x O H 0 m c X V v d D s s J n F 1 b 3 Q 7 U 2 V j d G l v b j E v U H J v b W V k a W 8 g Z G U g b G 9 z I G H D s W 9 z L 1 R p c G 8 g Y 2 F t Y m l h Z G 8 u e 0 N v b H V t b j I w L D E 5 f S Z x d W 9 0 O y w m c X V v d D t T Z W N 0 a W 9 u M S 9 Q c m 9 t Z W R p b y B k Z S B s b 3 M g Y c O x b 3 M v V G l w b y B j Y W 1 i a W F k b y 5 7 Q 2 9 s d W 1 u M j E s M j B 9 J n F 1 b 3 Q 7 L C Z x d W 9 0 O 1 N l Y 3 R p b 2 4 x L 1 B y b 2 1 l Z G l v I G R l I G x v c y B h w 7 F v c y 9 U a X B v I G N h b W J p Y W R v L n t D b 2 x 1 b W 4 y M i w y M X 0 m c X V v d D s s J n F 1 b 3 Q 7 U 2 V j d G l v b j E v U H J v b W V k a W 8 g Z G U g b G 9 z I G H D s W 9 z L 1 R p c G 8 g Y 2 F t Y m l h Z G 8 u e 0 N v b H V t b j I z L D I y f S Z x d W 9 0 O y w m c X V v d D t T Z W N 0 a W 9 u M S 9 Q c m 9 t Z W R p b y B k Z S B s b 3 M g Y c O x b 3 M v V G l w b y B j Y W 1 i a W F k b y 5 7 Q c O x b y w y M 3 0 m c X V v d D s s J n F 1 b 3 Q 7 U 2 V j d G l v b j E v U H J v b W V k a W 8 g Z G U g b G 9 z I G H D s W 9 z L 1 R p c G 8 g Y 2 F t Y m l h Z G 8 u e 0 F s b C B m b 2 9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H J v b W V k a W 8 g Z G U g b G 9 z I G H D s W 9 z L 1 R p c G 8 g Y 2 F t Y m l h Z G 8 u e 0 N v b n N 1 b W V y I F B y a W N l I E l u Z G V 4 I G l 0 Z W 0 s M H 0 m c X V v d D s s J n F 1 b 3 Q 7 U 2 V j d G l v b j E v U H J v b W V k a W 8 g Z G U g b G 9 z I G H D s W 9 z L 1 R p c G 8 g Y 2 F t Y m l h Z G 8 u e 0 N v b H V t b j I s M X 0 m c X V v d D s s J n F 1 b 3 Q 7 U 2 V j d G l v b j E v U H J v b W V k a W 8 g Z G U g b G 9 z I G H D s W 9 z L 1 R p c G 8 g Y 2 F t Y m l h Z G 8 u e 0 N v b H V t b j M s M n 0 m c X V v d D s s J n F 1 b 3 Q 7 U 2 V j d G l v b j E v U H J v b W V k a W 8 g Z G U g b G 9 z I G H D s W 9 z L 1 R p c G 8 g Y 2 F t Y m l h Z G 8 u e 0 N v b H V t b j Q s M 3 0 m c X V v d D s s J n F 1 b 3 Q 7 U 2 V j d G l v b j E v U H J v b W V k a W 8 g Z G U g b G 9 z I G H D s W 9 z L 1 R p c G 8 g Y 2 F t Y m l h Z G 8 u e 0 N v b H V t b j U s N H 0 m c X V v d D s s J n F 1 b 3 Q 7 U 2 V j d G l v b j E v U H J v b W V k a W 8 g Z G U g b G 9 z I G H D s W 9 z L 1 R p c G 8 g Y 2 F t Y m l h Z G 8 u e 0 N v b H V t b j Y s N X 0 m c X V v d D s s J n F 1 b 3 Q 7 U 2 V j d G l v b j E v U H J v b W V k a W 8 g Z G U g b G 9 z I G H D s W 9 z L 1 R p c G 8 g Y 2 F t Y m l h Z G 8 u e 0 N v b H V t b j c s N n 0 m c X V v d D s s J n F 1 b 3 Q 7 U 2 V j d G l v b j E v U H J v b W V k a W 8 g Z G U g b G 9 z I G H D s W 9 z L 1 R p c G 8 g Y 2 F t Y m l h Z G 8 u e 0 N v b H V t b j g s N 3 0 m c X V v d D s s J n F 1 b 3 Q 7 U 2 V j d G l v b j E v U H J v b W V k a W 8 g Z G U g b G 9 z I G H D s W 9 z L 1 R p c G 8 g Y 2 F t Y m l h Z G 8 u e 0 N v b H V t b j k s O H 0 m c X V v d D s s J n F 1 b 3 Q 7 U 2 V j d G l v b j E v U H J v b W V k a W 8 g Z G U g b G 9 z I G H D s W 9 z L 1 R p c G 8 g Y 2 F t Y m l h Z G 8 u e 0 N v b H V t b j E w L D l 9 J n F 1 b 3 Q 7 L C Z x d W 9 0 O 1 N l Y 3 R p b 2 4 x L 1 B y b 2 1 l Z G l v I G R l I G x v c y B h w 7 F v c y 9 U a X B v I G N h b W J p Y W R v L n t D b 2 x 1 b W 4 x M S w x M H 0 m c X V v d D s s J n F 1 b 3 Q 7 U 2 V j d G l v b j E v U H J v b W V k a W 8 g Z G U g b G 9 z I G H D s W 9 z L 1 R p c G 8 g Y 2 F t Y m l h Z G 8 u e 0 N v b H V t b j E y L D E x f S Z x d W 9 0 O y w m c X V v d D t T Z W N 0 a W 9 u M S 9 Q c m 9 t Z W R p b y B k Z S B s b 3 M g Y c O x b 3 M v V G l w b y B j Y W 1 i a W F k b y 5 7 Q 2 9 s d W 1 u M T M s M T J 9 J n F 1 b 3 Q 7 L C Z x d W 9 0 O 1 N l Y 3 R p b 2 4 x L 1 B y b 2 1 l Z G l v I G R l I G x v c y B h w 7 F v c y 9 U a X B v I G N h b W J p Y W R v L n t D b 2 x 1 b W 4 x N C w x M 3 0 m c X V v d D s s J n F 1 b 3 Q 7 U 2 V j d G l v b j E v U H J v b W V k a W 8 g Z G U g b G 9 z I G H D s W 9 z L 1 R p c G 8 g Y 2 F t Y m l h Z G 8 u e 0 N v b H V t b j E 1 L D E 0 f S Z x d W 9 0 O y w m c X V v d D t T Z W N 0 a W 9 u M S 9 Q c m 9 t Z W R p b y B k Z S B s b 3 M g Y c O x b 3 M v V G l w b y B j Y W 1 i a W F k b y 5 7 Q 2 9 s d W 1 u M T Y s M T V 9 J n F 1 b 3 Q 7 L C Z x d W 9 0 O 1 N l Y 3 R p b 2 4 x L 1 B y b 2 1 l Z G l v I G R l I G x v c y B h w 7 F v c y 9 U a X B v I G N h b W J p Y W R v L n t D b 2 x 1 b W 4 x N y w x N n 0 m c X V v d D s s J n F 1 b 3 Q 7 U 2 V j d G l v b j E v U H J v b W V k a W 8 g Z G U g b G 9 z I G H D s W 9 z L 1 R p c G 8 g Y 2 F t Y m l h Z G 8 u e 0 N v b H V t b j E 4 L D E 3 f S Z x d W 9 0 O y w m c X V v d D t T Z W N 0 a W 9 u M S 9 Q c m 9 t Z W R p b y B k Z S B s b 3 M g Y c O x b 3 M v V G l w b y B j Y W 1 i a W F k b y 5 7 Q 2 9 s d W 1 u M T k s M T h 9 J n F 1 b 3 Q 7 L C Z x d W 9 0 O 1 N l Y 3 R p b 2 4 x L 1 B y b 2 1 l Z G l v I G R l I G x v c y B h w 7 F v c y 9 U a X B v I G N h b W J p Y W R v L n t D b 2 x 1 b W 4 y M C w x O X 0 m c X V v d D s s J n F 1 b 3 Q 7 U 2 V j d G l v b j E v U H J v b W V k a W 8 g Z G U g b G 9 z I G H D s W 9 z L 1 R p c G 8 g Y 2 F t Y m l h Z G 8 u e 0 N v b H V t b j I x L D I w f S Z x d W 9 0 O y w m c X V v d D t T Z W N 0 a W 9 u M S 9 Q c m 9 t Z W R p b y B k Z S B s b 3 M g Y c O x b 3 M v V G l w b y B j Y W 1 i a W F k b y 5 7 Q 2 9 s d W 1 u M j I s M j F 9 J n F 1 b 3 Q 7 L C Z x d W 9 0 O 1 N l Y 3 R p b 2 4 x L 1 B y b 2 1 l Z G l v I G R l I G x v c y B h w 7 F v c y 9 U a X B v I G N h b W J p Y W R v L n t D b 2 x 1 b W 4 y M y w y M n 0 m c X V v d D s s J n F 1 b 3 Q 7 U 2 V j d G l v b j E v U H J v b W V k a W 8 g Z G U g b G 9 z I G H D s W 9 z L 1 R p c G 8 g Y 2 F t Y m l h Z G 8 u e 0 H D s W 8 s M j N 9 J n F 1 b 3 Q 7 L C Z x d W 9 0 O 1 N l Y 3 R p b 2 4 x L 1 B y b 2 1 l Z G l v I G R l I G x v c y B h w 7 F v c y 9 U a X B v I G N h b W J p Y W R v L n t B b G w g Z m 9 v Z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1 l Z G l v J T I w Z G U l M j B s b 3 M l M j B h J U M z J U I x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V k a W 8 l M j B k Z S U y M G x v c y U y M G E l Q z M l Q j F v c y 9 Q c m 9 t Z W R p b y U y M G R l J T I w b G 9 z J T I w Y S V D M y V C M W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V k a W 8 l M j B k Z S U y M G x v c y U y M G E l Q z M l Q j F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Z W R p b y U y M G R l J T I w b G 9 z J T I w Y S V D M y V C M W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Z G V u Y S U y M G R l J T I w b W F y a 2 9 2 J T I w U G 9 y a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j i b S c b C U S S O m U F 7 / i N W w A A A A A C A A A A A A A Q Z g A A A A E A A C A A A A A b O j R L y m h F 2 4 Y S 9 s O g S p U r Z B 1 q Z m 8 z w O Y A W G Y 0 X w U 4 G A A A A A A O g A A A A A I A A C A A A A D P H P o n X E 1 M O T G E 8 A 6 n W i z s v d Q l C b P 5 B r q C C F Z + W A p o w V A A A A C v L j 5 0 4 w K 0 C / s x d h c M l 6 Z f A g N m 9 e w A r T 0 S K 1 Y + J Q z g 2 L P y Z C U j n E G 0 8 / Y a 0 V c B d M j b k c v 3 F f 7 q 4 D 8 h Y l i a I i 2 G 9 5 8 a c E a a v f j a v j s s d P k 0 N 0 A A A A B 4 Z J K S z j A 5 p 6 c g V 3 b O K C Z U T 8 3 d N Q M I l k c q B 7 T O 8 R t G O 1 l g / a 3 r z J o 4 a 9 h Q 1 1 X 8 j M E i n C C 1 N + 0 R O N n Q 4 F Y G R c + m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8ea2a9-c86f-4a88-af37-a1168eddb152" xsi:nil="true"/>
  </documentManagement>
</p:properties>
</file>

<file path=customXml/itemProps1.xml><?xml version="1.0" encoding="utf-8"?>
<ds:datastoreItem xmlns:ds="http://schemas.openxmlformats.org/officeDocument/2006/customXml" ds:itemID="{CDB95D93-404F-4A6C-8E06-B12322D166EF}"/>
</file>

<file path=customXml/itemProps2.xml><?xml version="1.0" encoding="utf-8"?>
<ds:datastoreItem xmlns:ds="http://schemas.openxmlformats.org/officeDocument/2006/customXml" ds:itemID="{1D2CB24C-1D96-4EAF-B6BA-770D61AC744D}"/>
</file>

<file path=customXml/itemProps3.xml><?xml version="1.0" encoding="utf-8"?>
<ds:datastoreItem xmlns:ds="http://schemas.openxmlformats.org/officeDocument/2006/customXml" ds:itemID="{A808E2EB-0EFA-41C3-8141-4825672B2443}"/>
</file>

<file path=customXml/itemProps4.xml><?xml version="1.0" encoding="utf-8"?>
<ds:datastoreItem xmlns:ds="http://schemas.openxmlformats.org/officeDocument/2006/customXml" ds:itemID="{32440805-4A44-48A6-A08E-24078A0D11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USDA-ERS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Consumer Price Index (CPI) forecast series</dc:title>
  <dc:subject>Agricultural Economics</dc:subject>
  <dc:creator>Hayden Stewart;Diansheng Dong;Charles Grigsby-Calage</dc:creator>
  <cp:keywords>Food Price Outlook, FPO, Consumer Price Index, CPI</cp:keywords>
  <dc:description/>
  <cp:lastModifiedBy/>
  <cp:revision/>
  <dcterms:created xsi:type="dcterms:W3CDTF">2023-08-26T20:22:41Z</dcterms:created>
  <dcterms:modified xsi:type="dcterms:W3CDTF">2025-07-31T02:47:14Z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0x010100DD0410E4B4D4614BB852263ECE91A9DC</vt:lpwstr>
  </property>
</Properties>
</file>