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6E345C7D-4ABE-4623-87DF-121B5E0D71C7}" xr6:coauthVersionLast="47" xr6:coauthVersionMax="47" xr10:uidLastSave="{00000000-0000-0000-0000-000000000000}"/>
  <bookViews>
    <workbookView xWindow="-28920" yWindow="-120" windowWidth="29040" windowHeight="15840" xr2:uid="{F86631C1-3FC4-433E-8983-867A7A9CD7D0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<sst xmlns="http://schemas.openxmlformats.org/spreadsheetml/2006/main" count="73" uniqueCount="45">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</sst>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CB5FBDC7-0E4C-495E-A887-12DD8BB33648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0BB32-7643-4E77-BED6-370EBE75F9BA}" name="CharacterAtkTable" displayName="CharacterAtkTable" ref="B2:AO3" totalsRowShown="0" headerRowDxfId="4">
  <autoFilter ref="B2:AO3" xr:uid="{00000000-0009-0000-0100-000007000000}"/>
  <tableColumns count="40">
    <tableColumn id="1" xr3:uid="{B869A87F-7C0E-4B7C-AF10-59FF743E7CF3}" name="Index"/>
    <tableColumn id="20" xr3:uid="{D6BA97B2-F9FC-46A1-BDFE-DE2A1B5367B9}" name="#설명" dataDxfId="3"/>
    <tableColumn id="7" xr3:uid="{C90335F6-08CA-449B-839B-6CB9A4D815C8}" name="ThrowCooldown" dataDxfId="2"/>
    <tableColumn id="33" xr3:uid="{85C01D6D-E7C0-43D9-84A6-80FF93EC46C3}" name="ThrowAfterDelay" dataDxfId="1"/>
    <tableColumn id="30" xr3:uid="{C77A0E3F-A5E7-4857-965E-ECA5499F7A10}" name="ThrowSpd"/>
    <tableColumn id="31" xr3:uid="{86DABC54-008B-43E1-AD63-40C842B188FB}" name="ThrowBounceCount"/>
    <tableColumn id="4" xr3:uid="{DF37A0DA-6C5D-4D6B-B431-274C9C043F48}" name="SwingCooldown" dataDxfId="0"/>
    <tableColumn id="6" xr3:uid="{AF3B8DA4-3BC3-4743-B20E-5EDAF06C48F1}" name="SwingAfterDelay"/>
    <tableColumn id="2" xr3:uid="{D79283A1-6B67-4036-A425-301E10248827}" name="SwingRad"/>
    <tableColumn id="3" xr3:uid="{96B87C73-7F1E-4832-90BD-8E90BE627303}" name="SwingCentralAngle"/>
    <tableColumn id="8" xr3:uid="{2C576917-7764-4592-B637-A6449766EEBE}" name="ChargeTime1"/>
    <tableColumn id="9" xr3:uid="{4B9BD302-20D2-4D45-8E53-3326429A3B2F}" name="ChargeTime2"/>
    <tableColumn id="10" xr3:uid="{4F47968F-4156-4346-8AF9-E7F9D6CF8746}" name="ChargeTime3"/>
    <tableColumn id="11" xr3:uid="{440B8254-8AA2-46BA-8EB3-7D1BBB647512}" name="ChargeAtkPierce"/>
    <tableColumn id="16" xr3:uid="{0F422109-D753-4F55-A615-0878333770EC}" name="ChargeShootSpd1"/>
    <tableColumn id="17" xr3:uid="{B27FFFBE-1DC0-4DCF-ADD1-570255A107AD}" name="ChargeShootSpd2"/>
    <tableColumn id="18" xr3:uid="{506D0E6B-E73E-41C4-BF7E-3637E3C5D03E}" name="ChargeShootSpd3"/>
    <tableColumn id="21" xr3:uid="{522C231F-E8FB-4C0E-8F44-CB882C9A4A99}" name="ChargeShootSpd4"/>
    <tableColumn id="22" xr3:uid="{7E73CA0E-7211-4586-AFDC-72727602F681}" name="ChargeBounceCount1"/>
    <tableColumn id="23" xr3:uid="{81A295EF-D473-4014-B559-41E02BD051B2}" name="ChargeBounceCount2"/>
    <tableColumn id="24" xr3:uid="{6CA10307-16FE-4415-BD89-BB535BBA6DCA}" name="ChargeBounceCount3"/>
    <tableColumn id="25" xr3:uid="{572B3A9B-EA26-4448-8CD9-7CEF4A069A98}" name="ChargeBounceCount4"/>
    <tableColumn id="12" xr3:uid="{D30B1DE8-DE82-4A8D-9BC1-FF5C37CE8C11}" name="ChargeRigidDmg1"/>
    <tableColumn id="13" xr3:uid="{EB09A41E-23E4-422D-B054-2407B17C38B7}" name="ChargeRigidDmg2"/>
    <tableColumn id="14" xr3:uid="{B5DB7D63-8DB8-4773-86E6-7D2469BEED7F}" name="ChargeRigidDmg3"/>
    <tableColumn id="15" xr3:uid="{440313BA-4E81-406B-9EA5-CAC216A6F1B0}" name="ChargeRigidDmg4"/>
    <tableColumn id="26" xr3:uid="{96EE9E92-2BEE-46CB-9185-7BD5A12F1BA8}" name="ChargeProjectileDmg1"/>
    <tableColumn id="27" xr3:uid="{8EECB5C3-3800-4CF1-A513-FF59AD3143D1}" name="ChargeProjectileDmg2"/>
    <tableColumn id="28" xr3:uid="{A29153CC-198F-46D2-A1C8-DFC8AE6FBEBD}" name="ChargeProjectileDmg3"/>
    <tableColumn id="29" xr3:uid="{8DBC5BE1-660C-4832-A6D4-FA2F078CFE6A}" name="ChargeProjectileDmg4"/>
    <tableColumn id="19" xr3:uid="{292CF61D-1C73-4F2F-BB76-9800903DB0BA}" name="AtkDmgPer"/>
    <tableColumn id="5" xr3:uid="{DCACF3AF-FD5E-4381-BE74-7B5020F184B9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C90ACB16-D92F-4697-B5BD-B3AE73A096DE}" name="#휘두르기 직접 공격 DPS">
      <calculatedColumnFormula>CharacterAtkTable[[#This Row],[ChargeRigidDmg1]]/CharacterAtkTable[[#This Row],[SwingCooldown]]</calculatedColumnFormula>
    </tableColumn>
    <tableColumn id="34" xr3:uid="{25C53914-37F8-48EB-955A-E5FF5ED433AB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BE323FB8-3EA0-4BD1-8F86-36ABD65A50D2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1290CA42-D52A-42BD-8680-73769546BF4A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C92ADEAE-5DC6-42E9-A463-64708F6E4A16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472C17ED-BA7A-4FA8-B7AF-E20322645847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05AA419B-2603-4F99-BC4D-CB819835EF30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C4230FD8-7120-4605-8381-1F4834484350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EE12-842C-4B06-9E8D-584C567A821A}">
  <sheetPr codeName="Sheet4">
    <tabColor theme="5" tint="0.79998168889431442"/>
  </sheetPr>
  <dimension ref="B1:AO3"/>
  <sheetViews>
    <sheetView tabSelected="1" topLeftCell="G1" workbookViewId="0">
      <selection activeCell="R3" sqref="R3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50</v>
      </c>
      <c r="E3">
        <v>1.2</v>
      </c>
      <c r="F3">
        <v>75</v>
      </c>
      <c r="G3">
        <v>0</v>
      </c>
      <c r="H3">
        <v>50</v>
      </c>
      <c r="I3">
        <v>0.5</v>
      </c>
      <c r="J3">
        <v>1.4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0.5</v>
      </c>
      <c r="AH3">
        <f>CharacterAtkTable[[#This Row],[ChargeRigidDmg1]]/CharacterAtkTable[[#This Row],[SwingCooldown]]</f>
        <v>0.2</v>
      </c>
      <c r="AI3">
        <f>CharacterAtkTable[[#This Row],[ChargeRigidDmg2]]/(CharacterAtkTable[[#This Row],[SwingCooldown]]+CharacterAtkTable[[#This Row],[ChargeTime1]])</f>
        <v>0.29702970297029702</v>
      </c>
      <c r="AJ3">
        <f>CharacterAtkTable[[#This Row],[ChargeRigidDmg3]]/(CharacterAtkTable[[#This Row],[SwingCooldown]]+CharacterAtkTable[[#This Row],[ChargeTime2]])</f>
        <v>0.39215686274509803</v>
      </c>
      <c r="AK3">
        <f>CharacterAtkTable[[#This Row],[ChargeRigidDmg4]]/(CharacterAtkTable[[#This Row],[SwingCooldown]]+CharacterAtkTable[[#This Row],[ChargeTime3]])</f>
        <v>0.58252427184466016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3.7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1.9342359767891681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2.5862068965517242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3.6527514231499052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2023-04-17T16:45:33Z</dcterms:created>
  <dcterms:modified xsi:type="dcterms:W3CDTF">2023-04-17T16:45:33Z</dcterms:modified>
</cp:coreProperties>
</file>