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5678DEF4-08D7-41A1-9B67-05391D5CF620}" xr6:coauthVersionLast="47" xr6:coauthVersionMax="47" xr10:uidLastSave="{00000000-0000-0000-0000-000000000000}"/>
  <bookViews>
    <workbookView xWindow="-120" yWindow="-120" windowWidth="29040" windowHeight="15840" xr2:uid="{D09432DA-C6C8-454B-AC92-456AD8F68172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</calcChain>
</file>

<file path=xl/sharedStrings.xml><?xml version="1.0" encoding="utf-8"?>
<sst xmlns="http://schemas.openxmlformats.org/spreadsheetml/2006/main" count="73" uniqueCount="45">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</sst>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FD5573D9-0542-43CC-BFF1-ACF5B7CCC2C5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0A11A-9FC8-4115-BCB6-5631008F7BA4}" name="CharacterAtkTable" displayName="CharacterAtkTable" ref="B2:AO3" totalsRowShown="0" headerRowDxfId="4">
  <autoFilter ref="B2:AO3" xr:uid="{00000000-0009-0000-0100-000007000000}"/>
  <tableColumns count="40">
    <tableColumn id="1" xr3:uid="{FC0597D5-44E5-4A46-B958-763A8040783F}" name="Index"/>
    <tableColumn id="20" xr3:uid="{A9590976-85DD-4B95-B973-F519402D8DFB}" name="#설명" dataDxfId="3"/>
    <tableColumn id="7" xr3:uid="{EF4F53A8-3780-40B8-BFEB-6143726D2C91}" name="ThrowCooldown" dataDxfId="2"/>
    <tableColumn id="33" xr3:uid="{451AB3FF-FD69-4817-966B-B39AC3B03500}" name="ThrowAfterDelay" dataDxfId="1"/>
    <tableColumn id="30" xr3:uid="{92CB753B-40DB-43B5-93A9-ACFBDBFC5471}" name="ThrowSpd"/>
    <tableColumn id="31" xr3:uid="{B8F33327-F5D6-453D-A338-15B5A2F46FF8}" name="ThrowBounceCount"/>
    <tableColumn id="4" xr3:uid="{E72105AA-A51B-45CE-914D-D3AC6E9ADCBB}" name="SwingCooldown" dataDxfId="0"/>
    <tableColumn id="6" xr3:uid="{8177BF8A-A135-49F7-98E5-AABECD82E47D}" name="SwingAfterDelay"/>
    <tableColumn id="2" xr3:uid="{6BC29E8C-8EC4-4F44-B1C6-53B924FE0E1F}" name="SwingRad"/>
    <tableColumn id="3" xr3:uid="{610FCEB5-9F78-4931-A727-A0B8A03982F8}" name="SwingCentralAngle"/>
    <tableColumn id="8" xr3:uid="{35F84B8D-F0B5-4AF9-B3CF-ABF82A6A0312}" name="ChargeTime1"/>
    <tableColumn id="9" xr3:uid="{AE733EDB-84DB-4B93-AC22-C81C6496AB35}" name="ChargeTime2"/>
    <tableColumn id="10" xr3:uid="{5FEBDE7A-B9D9-43C2-A808-484BDF7C774A}" name="ChargeTime3"/>
    <tableColumn id="11" xr3:uid="{F9844D36-0D34-4867-B64F-AFA40AC4063E}" name="ChargeAtkPierce"/>
    <tableColumn id="16" xr3:uid="{6E3F7A6F-ED60-4B74-ABB0-087B5CC225F9}" name="ChargeShootSpd1"/>
    <tableColumn id="17" xr3:uid="{7A4F54E2-F37B-4DDF-A5D6-28915DAB82FE}" name="ChargeShootSpd2"/>
    <tableColumn id="18" xr3:uid="{B962383A-61B8-4657-8A4F-0B9952B0617D}" name="ChargeShootSpd3"/>
    <tableColumn id="21" xr3:uid="{87085CD9-24C8-417B-95DE-870D32D526AF}" name="ChargeShootSpd4"/>
    <tableColumn id="22" xr3:uid="{3E416938-6039-4709-BF91-E41B66D3A6AF}" name="ChargeBounceCount1"/>
    <tableColumn id="23" xr3:uid="{61537776-2951-4B64-85E4-9E1A23FE0771}" name="ChargeBounceCount2"/>
    <tableColumn id="24" xr3:uid="{09C770D5-1ACF-4380-9A82-3BC3248E9ABA}" name="ChargeBounceCount3"/>
    <tableColumn id="25" xr3:uid="{F9FEED8C-BAB6-4E7B-A6A6-4C01627880F0}" name="ChargeBounceCount4"/>
    <tableColumn id="12" xr3:uid="{8099D739-3239-4DF7-9B69-F02E1EEB76BF}" name="ChargeRigidDmg1"/>
    <tableColumn id="13" xr3:uid="{4A38E221-9905-404B-839A-6647CB25EFE9}" name="ChargeRigidDmg2"/>
    <tableColumn id="14" xr3:uid="{65163CE1-3D32-4F5E-ABE0-B747E2672CCB}" name="ChargeRigidDmg3"/>
    <tableColumn id="15" xr3:uid="{E390292E-0466-4B33-A044-A67DEBD8C01D}" name="ChargeRigidDmg4"/>
    <tableColumn id="26" xr3:uid="{966B3A58-9A98-437A-8BFA-A30000A9979F}" name="ChargeProjectileDmg1"/>
    <tableColumn id="27" xr3:uid="{C4A0FD04-A8AC-4B73-8DD9-C1130BE94246}" name="ChargeProjectileDmg2"/>
    <tableColumn id="28" xr3:uid="{A48A1986-0BF5-44C4-914A-E51AE7A6427F}" name="ChargeProjectileDmg3"/>
    <tableColumn id="29" xr3:uid="{E23E0847-D817-4FED-A277-65ED2FF08D2E}" name="ChargeProjectileDmg4"/>
    <tableColumn id="19" xr3:uid="{FC14841D-AEC7-4089-9166-151EA7364562}" name="AtkDmgPer"/>
    <tableColumn id="5" xr3:uid="{07B528FD-C81F-4A0A-9C1D-DC304D6F0286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D772E54D-8DEE-455D-AFF9-C4F584D4CC6C}" name="#휘두르기 직접 공격 DPS">
      <calculatedColumnFormula>CharacterAtkTable[[#This Row],[ChargeRigidDmg1]]/CharacterAtkTable[[#This Row],[SwingCooldown]]</calculatedColumnFormula>
    </tableColumn>
    <tableColumn id="34" xr3:uid="{FAA41288-0DFF-4345-8875-92C5D6CEC58F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A28950C1-5FCF-48F8-BEA7-3BDFB97C96E4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CFC7D37F-2F3A-4D6C-B8D4-CCD6C1ADA072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3715E21C-1AD0-4381-9659-56945A2E1F7D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A8CF9C88-8A04-488B-A6AF-A3A4DDB264CF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0B1950C3-236E-4BE4-8EC3-F6175675E51D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D6109EBC-77AA-44B8-8B07-A0FA6AAC153B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824C-458F-42C1-8705-C5F353A5A30C}">
  <sheetPr codeName="Sheet4">
    <tabColor theme="5" tint="0.79998168889431442"/>
  </sheetPr>
  <dimension ref="B1:AO3"/>
  <sheetViews>
    <sheetView tabSelected="1" topLeftCell="G1" workbookViewId="0">
      <selection activeCell="R3" sqref="R3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7" width="20.75" bestFit="1" customWidth="1"/>
    <col min="28" max="31" width="24.75" bestFit="1" customWidth="1"/>
    <col min="32" max="32" width="14.125" bestFit="1" customWidth="1"/>
    <col min="33" max="33" width="17" customWidth="1"/>
    <col min="34" max="34" width="26.625" bestFit="1" customWidth="1"/>
    <col min="35" max="35" width="25" bestFit="1" customWidth="1"/>
    <col min="36" max="37" width="26.25" bestFit="1" customWidth="1"/>
    <col min="38" max="38" width="26" bestFit="1" customWidth="1"/>
    <col min="39" max="41" width="27.25" bestFit="1" customWidth="1"/>
  </cols>
  <sheetData>
    <row r="1" spans="2:41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L1" s="1" t="s">
        <v>3</v>
      </c>
    </row>
    <row r="2" spans="2:41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7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8" t="s">
        <v>42</v>
      </c>
      <c r="AO2" s="8" t="s">
        <v>43</v>
      </c>
    </row>
    <row r="3" spans="2:41">
      <c r="B3">
        <v>200</v>
      </c>
      <c r="C3" s="9" t="s">
        <v>44</v>
      </c>
      <c r="D3">
        <v>50</v>
      </c>
      <c r="E3">
        <v>1.2</v>
      </c>
      <c r="F3">
        <v>75</v>
      </c>
      <c r="G3">
        <v>0</v>
      </c>
      <c r="H3">
        <v>50</v>
      </c>
      <c r="I3">
        <v>0.5</v>
      </c>
      <c r="J3">
        <v>1.4</v>
      </c>
      <c r="K3">
        <v>120</v>
      </c>
      <c r="L3">
        <v>0.5</v>
      </c>
      <c r="M3">
        <v>1</v>
      </c>
      <c r="N3">
        <v>1.5</v>
      </c>
      <c r="O3">
        <v>8</v>
      </c>
      <c r="P3">
        <v>30</v>
      </c>
      <c r="Q3">
        <v>50</v>
      </c>
      <c r="R3">
        <v>70</v>
      </c>
      <c r="S3">
        <v>90</v>
      </c>
      <c r="T3">
        <v>3</v>
      </c>
      <c r="U3">
        <v>3</v>
      </c>
      <c r="V3">
        <v>4</v>
      </c>
      <c r="W3">
        <v>5</v>
      </c>
      <c r="X3">
        <v>10</v>
      </c>
      <c r="Y3">
        <v>15</v>
      </c>
      <c r="Z3">
        <v>20</v>
      </c>
      <c r="AA3">
        <v>30</v>
      </c>
      <c r="AB3">
        <v>10</v>
      </c>
      <c r="AC3">
        <v>15</v>
      </c>
      <c r="AD3">
        <v>20</v>
      </c>
      <c r="AE3">
        <v>30</v>
      </c>
      <c r="AF3">
        <v>1</v>
      </c>
      <c r="AG3">
        <f>INDEX([1]!ProjectileTable[DirectDmg],MATCH([1]!CharacterTable[[#This Row],[DefaultBallDataId]],[1]!ProjectileTable[Index],0)) /
( CharacterAtkTable[[#This Row],[ThrowCooldown]] * (1 + (CharacterAtkTable[[#This Row],[ThrowBounceCount]]/2)) )</f>
        <v>0.5</v>
      </c>
      <c r="AH3">
        <f>CharacterAtkTable[[#This Row],[ChargeRigidDmg1]]/CharacterAtkTable[[#This Row],[SwingCooldown]]</f>
        <v>0.2</v>
      </c>
      <c r="AI3">
        <f>CharacterAtkTable[[#This Row],[ChargeRigidDmg2]]/(CharacterAtkTable[[#This Row],[SwingCooldown]]+CharacterAtkTable[[#This Row],[ChargeTime1]])</f>
        <v>0.29702970297029702</v>
      </c>
      <c r="AJ3">
        <f>CharacterAtkTable[[#This Row],[ChargeRigidDmg3]]/(CharacterAtkTable[[#This Row],[SwingCooldown]]+CharacterAtkTable[[#This Row],[ChargeTime2]])</f>
        <v>0.39215686274509803</v>
      </c>
      <c r="AK3">
        <f>CharacterAtkTable[[#This Row],[ChargeRigidDmg4]]/(CharacterAtkTable[[#This Row],[SwingCooldown]]+CharacterAtkTable[[#This Row],[ChargeTime3]])</f>
        <v>0.58252427184466016</v>
      </c>
      <c r="AL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3.7</v>
      </c>
      <c r="AM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1.9342359767891681</v>
      </c>
      <c r="AN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2.5862068965517242</v>
      </c>
      <c r="AO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3.6527514231499052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2023-04-17T17:53:33Z</dcterms:created>
  <dcterms:modified xsi:type="dcterms:W3CDTF">2023-04-17T17:53:33Z</dcterms:modified>
</cp:coreProperties>
</file>