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gseoghyeon/Develop/QT_Proto/_GameData/"/>
    </mc:Choice>
  </mc:AlternateContent>
  <xr:revisionPtr revIDLastSave="0" documentId="13_ncr:1_{A1BEB243-1836-DE4F-B50A-46FBB8A88863}" xr6:coauthVersionLast="47" xr6:coauthVersionMax="47" xr10:uidLastSave="{00000000-0000-0000-0000-000000000000}"/>
  <bookViews>
    <workbookView xWindow="8700" yWindow="5420" windowWidth="29040" windowHeight="15840" xr2:uid="{9425B1B8-F473-4E7D-B4E5-E95252B34AB9}"/>
  </bookViews>
  <sheets>
    <sheet name="ItemGameData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 a="1"/>
  <c r="B3" i="1" s="1"/>
  <c r="I3" i="1" l="1" a="1"/>
  <c r="I3" i="1" s="1"/>
  <c r="D3" i="1"/>
  <c r="C3" i="1"/>
  <c r="B4" i="1" a="1"/>
  <c r="B4" i="1" s="1"/>
  <c r="I4" i="1" l="1" a="1"/>
  <c r="I4" i="1" s="1"/>
  <c r="D4" i="1"/>
  <c r="C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<sst xmlns="http://schemas.openxmlformats.org/spreadsheetml/2006/main" count="20" uniqueCount="15">
  <si>
    <t>Int</t>
    <phoneticPr fontId="1" type="noConversion"/>
  </si>
  <si>
    <t>Enum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</si>
  <si>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</si>
  <si>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</si>
  <si>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</si>
  <si>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Index</t>
    <phoneticPr fontId="1" type="noConversion"/>
  </si>
  <si>
    <t>Name</t>
    <phoneticPr fontId="1" type="noConversion"/>
  </si>
  <si>
    <t>Desc</t>
    <phoneticPr fontId="1" type="noConversion"/>
  </si>
  <si>
    <t>GradeType</t>
    <phoneticPr fontId="1" type="noConversion"/>
  </si>
  <si>
    <t>Value</t>
    <phoneticPr fontId="1" type="noConversion"/>
  </si>
  <si>
    <t>CostHp</t>
    <phoneticPr fontId="1" type="noConversion"/>
  </si>
  <si>
    <t>CostGold</t>
    <phoneticPr fontId="1" type="noConversion"/>
  </si>
  <si>
    <t>ItemEffectDataId</t>
    <phoneticPr fontId="1" type="noConversion"/>
  </si>
  <si>
    <t>ItemIconPath</t>
    <phoneticPr fontId="1" type="noConversion"/>
  </si>
  <si>
    <t>Normal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</si>
</sst>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14"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1" tint="0.14999847407452621"/>
        </patternFill>
      </fill>
    </dxf>
    <dxf>
      <fill>
        <patternFill>
          <bgColor theme="6" tint="0.59996337778862885"/>
        </patternFill>
      </fill>
    </dxf>
    <dxf>
      <fill>
        <patternFill>
          <bgColor theme="6" tint="0.79998168889431442"/>
        </patternFill>
      </fill>
    </dxf>
    <dxf>
      <font>
        <b/>
        <i val="0"/>
        <color theme="0"/>
      </font>
      <fill>
        <patternFill>
          <bgColor theme="1" tint="0.14996795556505021"/>
        </patternFill>
      </fill>
      <border>
        <left style="thin">
          <color auto="1"/>
        </left>
        <right style="thin">
          <color auto="1"/>
        </right>
        <top/>
        <bottom style="thick">
          <color theme="0"/>
        </bottom>
        <vertical style="thin">
          <color theme="0" tint="-0.34998626667073579"/>
        </vertical>
        <horizontal style="thin">
          <color theme="0" tint="-0.34998626667073579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6" tint="0.39994506668294322"/>
        </vertical>
        <horizontal style="thin">
          <color theme="6" tint="0.39994506668294322"/>
        </horizontal>
      </border>
    </dxf>
  </dxfs>
  <tableStyles count="1" defaultTableStyle="TableStyleMedium2" defaultPivotStyle="PivotStyleLight16">
    <tableStyle name="표 스타일 1" pivot="0" count="4" xr9:uid="{D0CC3E7C-BBDA-489D-9107-CB5156F02DE3}">
      <tableStyleElement type="wholeTable" dxfId="13"/>
      <tableStyleElement type="headerRow" dxfId="12"/>
      <tableStyleElement type="firstRowStripe" dxfId="11"/>
      <tableStyleElement type="second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224dj/Desktop/&#53580;&#51060;&#48660;/_QT_Develop_Tabl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시트별저장버튼"/>
      <sheetName val="아이템 밸런스 시트"/>
      <sheetName val="전투 밸런스 시트"/>
      <sheetName val="공용데이터(참고용)"/>
      <sheetName val="CharacterGameData"/>
      <sheetName val="CharacterAtkGameData"/>
      <sheetName val="ProductialMapGameData"/>
      <sheetName val="DropGameData"/>
      <sheetName val="EnemyGameData"/>
      <sheetName val="EnemyAtkGameData"/>
      <sheetName val="ShootGameData"/>
      <sheetName val="ProjectileGameData"/>
      <sheetName val="ItemGameData"/>
      <sheetName val="ItemEffectGameData"/>
      <sheetName val="ItemResourceGameData"/>
      <sheetName val="LocaleGameData"/>
      <sheetName val="_QT_Develop_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4BE545-7DCE-4751-B41A-41D272C8F4B5}" name="ItemTable" displayName="ItemTable" ref="B2:J39" totalsRowShown="0" headerRowDxfId="9">
  <autoFilter ref="B2:J39" xr:uid="{00000000-0009-0000-0100-000004000000}"/>
  <tableColumns count="9">
    <tableColumn id="2" xr3:uid="{4CE06FA4-DA2C-4E9A-87D6-3D8B5D90AF00}" name="Index" dataDxfId="8">
      <calculatedColumnFormula array="1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calculatedColumnFormula>
    </tableColumn>
    <tableColumn id="5" xr3:uid="{2935C00D-4A73-4B40-86E1-9739B3FBB1F4}" name="Name" dataDxfId="7">
      <calculatedColumnFormula>ItemTable[[#This Row],[Index]]+10000</calculatedColumnFormula>
    </tableColumn>
    <tableColumn id="7" xr3:uid="{D8A6B578-667E-40C2-940C-EE234C3A36B4}" name="Desc" dataDxfId="6">
      <calculatedColumnFormula>ItemTable[[#This Row],[Index]]+20000</calculatedColumnFormula>
    </tableColumn>
    <tableColumn id="4" xr3:uid="{E1CBF2EB-1E37-4C98-BFEC-7D41177F09EB}" name="GradeType" dataDxfId="5"/>
    <tableColumn id="21" xr3:uid="{72F2C0A3-A3C5-486B-80FB-38ECAFA11D09}" name="Value" dataDxfId="4"/>
    <tableColumn id="22" xr3:uid="{82852FF6-A4DC-4FA2-AAB0-AD31610CAFF0}" name="CostHp" dataDxfId="3">
      <calculatedColumnFormula>INDEX([1]!아이템가격[#Data],MATCH(MID(ItemTable[[#Headers],[CostHp]],5,10),[1]!아이템가격[재화],0),MATCH(ItemTable[[#This Row],[GradeType]],[1]!아이템가격[#Headers],0))
*ItemTable[[#This Row],[Value]]</calculatedColumnFormula>
    </tableColumn>
    <tableColumn id="23" xr3:uid="{42CF7455-A816-48A3-AE23-31AF7DC9C53F}" name="CostGold" dataDxfId="2">
      <calculatedColumnFormula>INDEX([1]!아이템가격[#Data],MATCH(MID(ItemTable[[#Headers],[CostGold]],5,10),[1]!아이템가격[재화],0),MATCH(ItemTable[[#This Row],[GradeType]],[1]!아이템가격[#Headers],0))
*ItemTable[[#This Row],[Value]]</calculatedColumnFormula>
    </tableColumn>
    <tableColumn id="19" xr3:uid="{EDEE0363-687B-4993-B31C-5289FDAD83B0}" name="ItemEffectDataId" dataDxfId="1">
      <calculatedColumnFormula array="1">_xlfn.IFS(OR(ItemTable[[#This Row],[GradeType]]="Hp",ItemTable[[#This Row],[GradeType]]="Gold"),0,
TRUE,5000+ItemTable[[#This Row],[Index]])</calculatedColumnFormula>
    </tableColumn>
    <tableColumn id="20" xr3:uid="{672746F7-152A-491E-AFEA-3534AAD82A04}" name="ItemIconPath" dataDxfId="0"/>
  </tableColumns>
  <tableStyleInfo name="표 스타일 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3B7A-B251-468E-B473-45ED4B0CFB07}">
  <sheetPr codeName="Sheet6">
    <tabColor theme="5" tint="0.79998168889431442"/>
  </sheetPr>
  <dimension ref="B1:J4"/>
  <sheetViews>
    <sheetView tabSelected="1" workbookViewId="0">
      <selection activeCell="H9" sqref="H9"/>
    </sheetView>
  </sheetViews>
  <sheetFormatPr baseColWidth="10" defaultColWidth="8.83203125" defaultRowHeight="17"/>
  <cols>
    <col min="2" max="2" width="8.6640625" bestFit="1" customWidth="1"/>
    <col min="3" max="3" width="9" bestFit="1" customWidth="1"/>
    <col min="4" max="4" width="7.83203125" bestFit="1" customWidth="1"/>
    <col min="5" max="5" width="13.33203125" bestFit="1" customWidth="1"/>
    <col min="6" max="6" width="18.5" bestFit="1" customWidth="1"/>
    <col min="7" max="10" width="18.5" customWidth="1"/>
  </cols>
  <sheetData>
    <row r="1" spans="2:10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3</v>
      </c>
      <c r="H1" t="s">
        <v>3</v>
      </c>
      <c r="I1" t="s">
        <v>3</v>
      </c>
      <c r="J1" t="s">
        <v>4</v>
      </c>
    </row>
    <row r="2" spans="2:10"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</row>
    <row r="3" spans="2:10">
      <c r="B3" cm="1">
        <f t="array" ref="B3">_xlfn.IFS(ItemTable[[#This Row],[GradeType]]="Hp",IF(E2=ItemTable[[#This Row],[GradeType]],B2+1,10),
ItemTable[[#This Row],[GradeType]]="Gold",IF(E2=ItemTable[[#This Row],[GradeType]],B2+1,20),
ItemTable[[#This Row],[GradeType]]="Weapon",IF(E2=ItemTable[[#This Row],[GradeType]],B2+1,1000),
ItemTable[[#This Row],[GradeType]]="Normal",IF(E2=ItemTable[[#This Row],[GradeType]],B2+1,2000),
ItemTable[[#This Row],[GradeType]]="Rare",IF(E2=ItemTable[[#This Row],[GradeType]],B2+1,3000),
ItemTable[[#This Row],[GradeType]]="Cursed",IF(E2=ItemTable[[#This Row],[GradeType]],B2+1,4000))</f>
        <v>2000</v>
      </c>
      <c r="C3">
        <f>ItemTable[[#This Row],[Index]]+10000</f>
        <v>12000</v>
      </c>
      <c r="D3">
        <f>ItemTable[[#This Row],[Index]]+20000</f>
        <v>22000</v>
      </c>
      <c r="E3" t="s">
        <v>14</v>
      </c>
      <c r="F3">
        <v>1</v>
      </c>
      <c r="G3">
        <v>100</v>
      </c>
      <c r="H3">
        <v>100</v>
      </c>
      <c r="I3" cm="1">
        <f t="array" ref="I3">_xlfn.IFS(OR(ItemTable[[#This Row],[GradeType]]="Hp",ItemTable[[#This Row],[GradeType]]="Gold"),0,
TRUE,5000+ItemTable[[#This Row],[Index]])</f>
        <v>7000</v>
      </c>
    </row>
    <row r="4" spans="2:10">
      <c r="B4" cm="1">
        <f t="array" ref="B4">_xlfn.IFS(ItemTable[[#This Row],[GradeType]]="Hp",IF(E3=ItemTable[[#This Row],[GradeType]],B3+1,10),
ItemTable[[#This Row],[GradeType]]="Gold",IF(E3=ItemTable[[#This Row],[GradeType]],B3+1,20),
ItemTable[[#This Row],[GradeType]]="Weapon",IF(E3=ItemTable[[#This Row],[GradeType]],B3+1,1000),
ItemTable[[#This Row],[GradeType]]="Normal",IF(E3=ItemTable[[#This Row],[GradeType]],B3+1,2000),
ItemTable[[#This Row],[GradeType]]="Rare",IF(E3=ItemTable[[#This Row],[GradeType]],B3+1,3000),
ItemTable[[#This Row],[GradeType]]="Cursed",IF(E3=ItemTable[[#This Row],[GradeType]],B3+1,4000))</f>
        <v>2001</v>
      </c>
      <c r="C4">
        <f>ItemTable[[#This Row],[Index]]+10000</f>
        <v>12001</v>
      </c>
      <c r="D4">
        <f>ItemTable[[#This Row],[Index]]+20000</f>
        <v>22001</v>
      </c>
      <c r="E4" t="s">
        <v>14</v>
      </c>
      <c r="F4">
        <v>2</v>
      </c>
      <c r="G4">
        <v>100</v>
      </c>
      <c r="H4">
        <v>100</v>
      </c>
      <c r="I4" cm="1">
        <f t="array" ref="I4">_xlfn.IFS(OR(ItemTable[[#This Row],[GradeType]]="Hp",ItemTable[[#This Row],[GradeType]]="Gold"),0,
TRUE,5000+ItemTable[[#This Row],[Index]])</f>
        <v>7001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ItemGameData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Kim_Dongju</dc:creator>
  <cp:lastModifiedBy>Microsoft Office User</cp:lastModifiedBy>
  <dcterms:created xsi:type="dcterms:W3CDTF">2023-04-20T09:02:24Z</dcterms:created>
  <dcterms:modified xsi:type="dcterms:W3CDTF">2023-05-09T13:34:22Z</dcterms:modified>
</cp:coreProperties>
</file>