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A3208D44-A6D9-412A-B899-A0E6252EB0AF}" xr6:coauthVersionLast="47" xr6:coauthVersionMax="47" xr10:uidLastSave="{00000000-0000-0000-0000-000000000000}"/>
  <bookViews>
    <workbookView xWindow="-28920" yWindow="-120" windowWidth="29040" windowHeight="15840" xr2:uid="{5593E2EC-D5EA-4040-8360-F9D529AC5415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<sst xmlns="http://schemas.openxmlformats.org/spreadsheetml/2006/main" count="39" uniqueCount="23">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</sst>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407AD4F6-5DFD-4A4B-96F5-40C91A2BAFB3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QT_Develop_Table.xlsm" TargetMode="External"/><Relationship Id="rId1" Type="http://schemas.openxmlformats.org/officeDocument/2006/relationships/externalLinkPath" Target="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6C1F06-46BC-47F3-BE9B-E8AED6E2A60A}" name="표13" displayName="표13" ref="B2:S4" totalsRowShown="0" headerRowDxfId="7">
  <autoFilter ref="B2:S4" xr:uid="{00000000-0009-0000-0100-00000D000000}"/>
  <tableColumns count="18">
    <tableColumn id="1" xr3:uid="{4DC6F75D-9151-4D82-9007-D759B5B31767}" name="Index"/>
    <tableColumn id="10" xr3:uid="{53A742DB-1FFC-4974-8E3B-CEFFEC47FE64}" name="#이름" dataDxfId="6"/>
    <tableColumn id="2" xr3:uid="{35065840-2B2E-42A3-92C9-679F2A994BB6}" name="MaxRoomValue"/>
    <tableColumn id="3" xr3:uid="{7D5DAA45-F58C-4B3C-9774-FD35915930FA}" name="GoldShopProb"/>
    <tableColumn id="4" xr3:uid="{06F4EA91-92B2-4FBC-A1F7-2ED6B2ADAB70}" name="HpShopProb"/>
    <tableColumn id="5" xr3:uid="{31ED12BC-BDEB-4CD5-8920-A2D953B1C00D}" name="EnemyHpIncreasePer"/>
    <tableColumn id="12" xr3:uid="{899E4733-B9A8-4D15-B432-56207B5FA9F4}" name="ItemDropId"/>
    <tableColumn id="6" xr3:uid="{1C982523-5CFF-4BC8-BAC3-4675E44689A3}" name="HpShopDropId"/>
    <tableColumn id="7" xr3:uid="{30015ED8-31CB-455F-9048-9B2A27D19D20}" name="GoldShopDropId"/>
    <tableColumn id="8" xr3:uid="{339A5470-8682-4BF9-9171-B059641A7D7C}" name="BossDropId"/>
    <tableColumn id="9" xr3:uid="{C20937EF-27CE-4F68-A83D-86326DA15875}" name="ChoiceDropId"/>
    <tableColumn id="11" xr3:uid="{2F0EE06B-5B77-4130-8C66-24869BF7E428}" name="WeaponDropId"/>
    <tableColumn id="13" xr3:uid="{59EEE951-BEAE-4FBA-A88B-E56D33DFD9EA}" name="#드랍테이블1" dataDxfId="5">
      <calculatedColumnFormula>INDEX([1]!표12['#메모],MATCH(표13[[#This Row],[ItemDropId]],[1]!표12[Index],0))</calculatedColumnFormula>
    </tableColumn>
    <tableColumn id="14" xr3:uid="{922DB3E7-1CF5-4D1C-894E-98574BC0B364}" name="#드랍테이블2" dataDxfId="4">
      <calculatedColumnFormula>INDEX([1]!표12['#메모],MATCH(표13[[#This Row],[HpShopDropId]],[1]!표12[Index],0))</calculatedColumnFormula>
    </tableColumn>
    <tableColumn id="15" xr3:uid="{CB1E5D23-C75D-433E-9C8E-429C0E23DF16}" name="#드랍테이블3" dataDxfId="3">
      <calculatedColumnFormula>INDEX([1]!표12['#메모],MATCH(표13[[#This Row],[GoldShopDropId]],[1]!표12[Index],0))</calculatedColumnFormula>
    </tableColumn>
    <tableColumn id="16" xr3:uid="{6EFED82C-7E20-4400-A8DE-C4CAABDA1243}" name="#드랍테이블4" dataDxfId="2">
      <calculatedColumnFormula>INDEX([1]!표12['#메모],MATCH(표13[[#This Row],[BossDropId]],[1]!표12[Index],0))</calculatedColumnFormula>
    </tableColumn>
    <tableColumn id="17" xr3:uid="{55F249E2-4115-4E2A-8D1A-F3DE1DEB64AD}" name="#드랍테이블5" dataDxfId="1">
      <calculatedColumnFormula>INDEX([1]!표12['#메모],MATCH(표13[[#This Row],[ChoiceDropId]],[1]!표12[Index],0))</calculatedColumnFormula>
    </tableColumn>
    <tableColumn id="18" xr3:uid="{91B1D9AC-112F-4E95-8618-BD6D1B7A5B40}" name="#드랍테이블6" dataDxfId="0">
      <calculatedColumnFormula>INDEX([1]!표12['#메모],MATCH(표13[[#This Row],[WeaponDropId]],[1]!표12[Index],0))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228A-232D-4370-9F5E-0E2962AD7A23}">
  <sheetPr codeName="Sheet8">
    <tabColor theme="7" tint="0.79998168889431442"/>
  </sheetPr>
  <dimension ref="A1:S4"/>
  <sheetViews>
    <sheetView tabSelected="1" workbookViewId="0">
      <selection activeCell="E23" sqref="E2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INDEX([1]!표12['#메모],MATCH(표13[[#This Row],[ItemDropId]],[1]!표12[Index],0))</f>
        <v>1층_아이템보상</v>
      </c>
      <c r="O3" s="4" t="str">
        <f>INDEX([1]!표12['#메모],MATCH(표13[[#This Row],[HpShopDropId]],[1]!표12[Index],0))</f>
        <v>1층_Hp상점_슬롯</v>
      </c>
      <c r="P3" s="4" t="str">
        <f>INDEX([1]!표12['#메모],MATCH(표13[[#This Row],[GoldShopDropId]],[1]!표12[Index],0))</f>
        <v>1층_골드상점_슬롯</v>
      </c>
      <c r="Q3" s="4" t="str">
        <f>INDEX([1]!표12['#메모],MATCH(표13[[#This Row],[BossDropId]],[1]!표12[Index],0))</f>
        <v>1층_선택지</v>
      </c>
      <c r="R3" s="4" t="str">
        <f>INDEX([1]!표12['#메모],MATCH(표13[[#This Row],[ChoiceDropId]],[1]!표12[Index],0))</f>
        <v>1층_보스</v>
      </c>
      <c r="S3" s="4" t="str">
        <f>INDEX([1]!표12['#메모],MATCH(표13[[#This Row],[WeaponDropId]],[1]!표12[Index],0))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INDEX([1]!표12['#메모],MATCH(표13[[#This Row],[ItemDropId]],[1]!표12[Index],0))</f>
        <v>2층_아이템보상</v>
      </c>
      <c r="O4" s="4" t="str">
        <f>INDEX([1]!표12['#메모],MATCH(표13[[#This Row],[HpShopDropId]],[1]!표12[Index],0))</f>
        <v>2층_Hp상점_슬롯</v>
      </c>
      <c r="P4" s="4" t="str">
        <f>INDEX([1]!표12['#메모],MATCH(표13[[#This Row],[GoldShopDropId]],[1]!표12[Index],0))</f>
        <v>2층_골드상점_슬롯</v>
      </c>
      <c r="Q4" s="4" t="str">
        <f>INDEX([1]!표12['#메모],MATCH(표13[[#This Row],[BossDropId]],[1]!표12[Index],0))</f>
        <v>2층_선택지</v>
      </c>
      <c r="R4" s="4" t="str">
        <f>INDEX([1]!표12['#메모],MATCH(표13[[#This Row],[ChoiceDropId]],[1]!표12[Index],0))</f>
        <v>2층_보스</v>
      </c>
      <c r="S4" s="4" t="str">
        <f>INDEX([1]!표12['#메모],MATCH(표13[[#This Row],[WeaponDropId]],[1]!표12[Index],0))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2023-04-11T11:37:14Z</dcterms:created>
  <dcterms:modified xsi:type="dcterms:W3CDTF">2023-04-11T11:37:14Z</dcterms:modified>
</cp:coreProperties>
</file>